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 activeTab="7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Послед'!$B$8:$B$330</definedName>
    <definedName name="_xlnm._FilterDatabase" localSheetId="7" hidden="1">'3-7 лет Послед'!$B$13:$B$322</definedName>
    <definedName name="_xlnm._FilterDatabase" localSheetId="5" hidden="1">'раскл1-3'!$B$1:$B$1857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59" i="1" l="1"/>
  <c r="H859" i="1"/>
  <c r="I859" i="1"/>
  <c r="F859" i="1"/>
  <c r="E295" i="30"/>
  <c r="F295" i="30"/>
  <c r="G295" i="30"/>
  <c r="D295" i="30"/>
  <c r="G672" i="1"/>
  <c r="H672" i="1"/>
  <c r="I672" i="1"/>
  <c r="F672" i="1"/>
  <c r="E236" i="30"/>
  <c r="F236" i="30"/>
  <c r="G236" i="30"/>
  <c r="D236" i="30"/>
  <c r="G504" i="1"/>
  <c r="H504" i="1"/>
  <c r="I504" i="1"/>
  <c r="F504" i="1"/>
  <c r="E178" i="30"/>
  <c r="F178" i="30"/>
  <c r="G178" i="30"/>
  <c r="D178" i="30"/>
  <c r="G847" i="5"/>
  <c r="H847" i="5"/>
  <c r="I847" i="5"/>
  <c r="F847" i="5"/>
  <c r="E294" i="28"/>
  <c r="F294" i="28"/>
  <c r="G294" i="28"/>
  <c r="D294" i="28"/>
  <c r="G758" i="5"/>
  <c r="H758" i="5"/>
  <c r="I758" i="5"/>
  <c r="F758" i="5"/>
  <c r="E263" i="28"/>
  <c r="F263" i="28"/>
  <c r="G263" i="28"/>
  <c r="D263" i="28"/>
  <c r="G657" i="5"/>
  <c r="H657" i="5"/>
  <c r="I657" i="5"/>
  <c r="F657" i="5"/>
  <c r="E234" i="28"/>
  <c r="F234" i="28"/>
  <c r="G234" i="28"/>
  <c r="D234" i="28"/>
  <c r="G490" i="5"/>
  <c r="H490" i="5"/>
  <c r="I490" i="5"/>
  <c r="F490" i="5"/>
  <c r="E177" i="28"/>
  <c r="F177" i="28"/>
  <c r="G177" i="28"/>
  <c r="D177" i="28"/>
  <c r="G63" i="5"/>
  <c r="H63" i="5"/>
  <c r="I63" i="5"/>
  <c r="F63" i="5"/>
  <c r="E29" i="28"/>
  <c r="F29" i="28"/>
  <c r="G29" i="28"/>
  <c r="D29" i="28"/>
  <c r="C302" i="28"/>
  <c r="G301" i="28"/>
  <c r="F301" i="28"/>
  <c r="E301" i="28"/>
  <c r="D301" i="28"/>
  <c r="G284" i="28"/>
  <c r="F284" i="28"/>
  <c r="E284" i="28"/>
  <c r="D284" i="28"/>
  <c r="G281" i="28"/>
  <c r="F281" i="28"/>
  <c r="E281" i="28"/>
  <c r="D281" i="28"/>
  <c r="C272" i="28"/>
  <c r="G271" i="28"/>
  <c r="F271" i="28"/>
  <c r="E271" i="28"/>
  <c r="D271" i="28"/>
  <c r="G254" i="28"/>
  <c r="F254" i="28"/>
  <c r="E254" i="28"/>
  <c r="D254" i="28"/>
  <c r="G251" i="28"/>
  <c r="F251" i="28"/>
  <c r="E251" i="28"/>
  <c r="D251" i="28"/>
  <c r="C242" i="28"/>
  <c r="G241" i="28"/>
  <c r="F241" i="28"/>
  <c r="F242" i="28" s="1"/>
  <c r="E241" i="28"/>
  <c r="D241" i="28"/>
  <c r="G226" i="28"/>
  <c r="F226" i="28"/>
  <c r="E226" i="28"/>
  <c r="D226" i="28"/>
  <c r="G223" i="28"/>
  <c r="F223" i="28"/>
  <c r="E223" i="28"/>
  <c r="D223" i="28"/>
  <c r="C214" i="28"/>
  <c r="G213" i="28"/>
  <c r="F213" i="28"/>
  <c r="E213" i="28"/>
  <c r="D213" i="28"/>
  <c r="G205" i="28"/>
  <c r="F205" i="28"/>
  <c r="E205" i="28"/>
  <c r="D205" i="28"/>
  <c r="G197" i="28"/>
  <c r="F197" i="28"/>
  <c r="E197" i="28"/>
  <c r="D197" i="28"/>
  <c r="G194" i="28"/>
  <c r="F194" i="28"/>
  <c r="E194" i="28"/>
  <c r="D194" i="28"/>
  <c r="C185" i="28"/>
  <c r="G184" i="28"/>
  <c r="F184" i="28"/>
  <c r="E184" i="28"/>
  <c r="D184" i="28"/>
  <c r="G168" i="28"/>
  <c r="F168" i="28"/>
  <c r="E168" i="28"/>
  <c r="D168" i="28"/>
  <c r="C168" i="28"/>
  <c r="G165" i="28"/>
  <c r="F165" i="28"/>
  <c r="E165" i="28"/>
  <c r="D165" i="28"/>
  <c r="C155" i="28"/>
  <c r="G154" i="28"/>
  <c r="F154" i="28"/>
  <c r="E154" i="28"/>
  <c r="D154" i="28"/>
  <c r="G146" i="28"/>
  <c r="F146" i="28"/>
  <c r="E146" i="28"/>
  <c r="D146" i="28"/>
  <c r="G138" i="28"/>
  <c r="F138" i="28"/>
  <c r="E138" i="28"/>
  <c r="D138" i="28"/>
  <c r="G135" i="28"/>
  <c r="F135" i="28"/>
  <c r="E135" i="28"/>
  <c r="D135" i="28"/>
  <c r="C126" i="28"/>
  <c r="G125" i="28"/>
  <c r="F125" i="28"/>
  <c r="E125" i="28"/>
  <c r="D125" i="28"/>
  <c r="G117" i="28"/>
  <c r="F117" i="28"/>
  <c r="E117" i="28"/>
  <c r="D117" i="28"/>
  <c r="G109" i="28"/>
  <c r="F109" i="28"/>
  <c r="E109" i="28"/>
  <c r="D109" i="28"/>
  <c r="G106" i="28"/>
  <c r="F106" i="28"/>
  <c r="E106" i="28"/>
  <c r="D106" i="28"/>
  <c r="G96" i="28"/>
  <c r="F96" i="28"/>
  <c r="E96" i="28"/>
  <c r="D96" i="28"/>
  <c r="G88" i="28"/>
  <c r="F88" i="28"/>
  <c r="E88" i="28"/>
  <c r="D88" i="28"/>
  <c r="G79" i="28"/>
  <c r="F79" i="28"/>
  <c r="E79" i="28"/>
  <c r="D79" i="28"/>
  <c r="C79" i="28"/>
  <c r="C97" i="28" s="1"/>
  <c r="G76" i="28"/>
  <c r="F76" i="28"/>
  <c r="E76" i="28"/>
  <c r="D76" i="28"/>
  <c r="C67" i="28"/>
  <c r="G66" i="28"/>
  <c r="F66" i="28"/>
  <c r="E66" i="28"/>
  <c r="D66" i="28"/>
  <c r="G58" i="28"/>
  <c r="F58" i="28"/>
  <c r="E58" i="28"/>
  <c r="D58" i="28"/>
  <c r="G49" i="28"/>
  <c r="F49" i="28"/>
  <c r="E49" i="28"/>
  <c r="E50" i="28" s="1"/>
  <c r="D49" i="28"/>
  <c r="G46" i="28"/>
  <c r="F46" i="28"/>
  <c r="D46" i="28"/>
  <c r="C37" i="28"/>
  <c r="G36" i="28"/>
  <c r="F36" i="28"/>
  <c r="E36" i="28"/>
  <c r="D36" i="28"/>
  <c r="G20" i="28"/>
  <c r="F20" i="28"/>
  <c r="E20" i="28"/>
  <c r="D20" i="28"/>
  <c r="G17" i="28"/>
  <c r="F17" i="28"/>
  <c r="E17" i="28"/>
  <c r="D17" i="28"/>
  <c r="C303" i="30"/>
  <c r="G302" i="30"/>
  <c r="F302" i="30"/>
  <c r="E302" i="30"/>
  <c r="D302" i="30"/>
  <c r="G286" i="30"/>
  <c r="F286" i="30"/>
  <c r="E286" i="30"/>
  <c r="D286" i="30"/>
  <c r="G283" i="30"/>
  <c r="F283" i="30"/>
  <c r="E283" i="30"/>
  <c r="D283" i="30"/>
  <c r="G273" i="30"/>
  <c r="F273" i="30"/>
  <c r="E273" i="30"/>
  <c r="D273" i="30"/>
  <c r="G265" i="30"/>
  <c r="F265" i="30"/>
  <c r="E265" i="30"/>
  <c r="D265" i="30"/>
  <c r="G256" i="30"/>
  <c r="F256" i="30"/>
  <c r="E256" i="30"/>
  <c r="D256" i="30"/>
  <c r="C256" i="30"/>
  <c r="C274" i="30" s="1"/>
  <c r="G253" i="30"/>
  <c r="F253" i="30"/>
  <c r="E253" i="30"/>
  <c r="D253" i="30"/>
  <c r="C244" i="30"/>
  <c r="G243" i="30"/>
  <c r="F243" i="30"/>
  <c r="E243" i="30"/>
  <c r="D243" i="30"/>
  <c r="G228" i="30"/>
  <c r="F228" i="30"/>
  <c r="E228" i="30"/>
  <c r="D228" i="30"/>
  <c r="G225" i="30"/>
  <c r="G229" i="30" s="1"/>
  <c r="F225" i="30"/>
  <c r="F229" i="30" s="1"/>
  <c r="F244" i="30" s="1"/>
  <c r="E225" i="30"/>
  <c r="D225" i="30"/>
  <c r="G215" i="30"/>
  <c r="F215" i="30"/>
  <c r="E215" i="30"/>
  <c r="D215" i="30"/>
  <c r="G207" i="30"/>
  <c r="F207" i="30"/>
  <c r="E207" i="30"/>
  <c r="D207" i="30"/>
  <c r="G198" i="30"/>
  <c r="F198" i="30"/>
  <c r="E198" i="30"/>
  <c r="D198" i="30"/>
  <c r="C198" i="30"/>
  <c r="C216" i="30" s="1"/>
  <c r="G195" i="30"/>
  <c r="F195" i="30"/>
  <c r="E195" i="30"/>
  <c r="D195" i="30"/>
  <c r="C186" i="30"/>
  <c r="G185" i="30"/>
  <c r="F185" i="30"/>
  <c r="E185" i="30"/>
  <c r="D185" i="30"/>
  <c r="G169" i="30"/>
  <c r="F169" i="30"/>
  <c r="E169" i="30"/>
  <c r="D169" i="30"/>
  <c r="G166" i="30"/>
  <c r="F166" i="30"/>
  <c r="E166" i="30"/>
  <c r="D166" i="30"/>
  <c r="G155" i="30"/>
  <c r="F155" i="30"/>
  <c r="E155" i="30"/>
  <c r="D155" i="30"/>
  <c r="G147" i="30"/>
  <c r="F147" i="30"/>
  <c r="E147" i="30"/>
  <c r="D147" i="30"/>
  <c r="E139" i="30"/>
  <c r="D139" i="30"/>
  <c r="C139" i="30"/>
  <c r="C156" i="30" s="1"/>
  <c r="G136" i="30"/>
  <c r="F136" i="30"/>
  <c r="F140" i="30" s="1"/>
  <c r="E136" i="30"/>
  <c r="D136" i="30"/>
  <c r="G126" i="30"/>
  <c r="F126" i="30"/>
  <c r="E126" i="30"/>
  <c r="D126" i="30"/>
  <c r="G116" i="30"/>
  <c r="F116" i="30"/>
  <c r="E116" i="30"/>
  <c r="D116" i="30"/>
  <c r="G108" i="30"/>
  <c r="F108" i="30"/>
  <c r="E108" i="30"/>
  <c r="D108" i="30"/>
  <c r="C108" i="30"/>
  <c r="C127" i="30" s="1"/>
  <c r="G105" i="30"/>
  <c r="F105" i="30"/>
  <c r="E105" i="30"/>
  <c r="D105" i="30"/>
  <c r="G95" i="30"/>
  <c r="F95" i="30"/>
  <c r="E95" i="30"/>
  <c r="D95" i="30"/>
  <c r="G87" i="30"/>
  <c r="F87" i="30"/>
  <c r="E87" i="30"/>
  <c r="D87" i="30"/>
  <c r="G78" i="30"/>
  <c r="F78" i="30"/>
  <c r="E78" i="30"/>
  <c r="D78" i="30"/>
  <c r="C78" i="30"/>
  <c r="C96" i="30" s="1"/>
  <c r="G75" i="30"/>
  <c r="F75" i="30"/>
  <c r="F79" i="30" s="1"/>
  <c r="E75" i="30"/>
  <c r="D75" i="30"/>
  <c r="C66" i="30"/>
  <c r="G65" i="30"/>
  <c r="F65" i="30"/>
  <c r="E65" i="30"/>
  <c r="D65" i="30"/>
  <c r="G57" i="30"/>
  <c r="F57" i="30"/>
  <c r="E57" i="30"/>
  <c r="D57" i="30"/>
  <c r="G48" i="30"/>
  <c r="F48" i="30"/>
  <c r="E48" i="30"/>
  <c r="D48" i="30"/>
  <c r="G45" i="30"/>
  <c r="G49" i="30" s="1"/>
  <c r="F45" i="30"/>
  <c r="F49" i="30" s="1"/>
  <c r="E45" i="30"/>
  <c r="D45" i="30"/>
  <c r="G35" i="30"/>
  <c r="F35" i="30"/>
  <c r="E35" i="30"/>
  <c r="D35" i="30"/>
  <c r="G28" i="30"/>
  <c r="F28" i="30"/>
  <c r="E28" i="30"/>
  <c r="D28" i="30"/>
  <c r="G19" i="30"/>
  <c r="F19" i="30"/>
  <c r="E19" i="30"/>
  <c r="D19" i="30"/>
  <c r="C19" i="30"/>
  <c r="C36" i="30" s="1"/>
  <c r="G17" i="30"/>
  <c r="G20" i="30" s="1"/>
  <c r="F17" i="30"/>
  <c r="E17" i="30"/>
  <c r="D17" i="30"/>
  <c r="D79" i="30" l="1"/>
  <c r="E109" i="30"/>
  <c r="G109" i="30"/>
  <c r="D186" i="30"/>
  <c r="G156" i="30"/>
  <c r="F36" i="30"/>
  <c r="G79" i="30"/>
  <c r="F109" i="30"/>
  <c r="D140" i="30"/>
  <c r="F170" i="30"/>
  <c r="F303" i="30"/>
  <c r="E36" i="30"/>
  <c r="D66" i="30"/>
  <c r="D20" i="30"/>
  <c r="E257" i="30"/>
  <c r="G274" i="30"/>
  <c r="D36" i="30"/>
  <c r="D216" i="30"/>
  <c r="F287" i="30"/>
  <c r="C304" i="30"/>
  <c r="D109" i="30"/>
  <c r="F216" i="30"/>
  <c r="F127" i="30"/>
  <c r="G140" i="30"/>
  <c r="G199" i="30"/>
  <c r="G36" i="30"/>
  <c r="G66" i="30"/>
  <c r="G127" i="30"/>
  <c r="E216" i="30"/>
  <c r="F257" i="30"/>
  <c r="E79" i="30"/>
  <c r="E140" i="30"/>
  <c r="F199" i="30"/>
  <c r="D229" i="30"/>
  <c r="D244" i="30" s="1"/>
  <c r="G257" i="30"/>
  <c r="D287" i="30"/>
  <c r="E66" i="30"/>
  <c r="F66" i="30"/>
  <c r="E186" i="30"/>
  <c r="E229" i="30"/>
  <c r="E244" i="30" s="1"/>
  <c r="E287" i="30"/>
  <c r="D257" i="30"/>
  <c r="D96" i="30"/>
  <c r="G186" i="30"/>
  <c r="G244" i="30"/>
  <c r="G303" i="30"/>
  <c r="E302" i="28"/>
  <c r="F214" i="28"/>
  <c r="E80" i="28"/>
  <c r="E110" i="28"/>
  <c r="E198" i="28"/>
  <c r="D50" i="28"/>
  <c r="D80" i="28"/>
  <c r="D255" i="28"/>
  <c r="F50" i="28"/>
  <c r="F285" i="28"/>
  <c r="F97" i="28"/>
  <c r="G242" i="28"/>
  <c r="G198" i="28"/>
  <c r="G37" i="28"/>
  <c r="D37" i="28"/>
  <c r="E21" i="28"/>
  <c r="G155" i="28"/>
  <c r="D169" i="28"/>
  <c r="G126" i="28"/>
  <c r="F139" i="28"/>
  <c r="F67" i="28"/>
  <c r="F169" i="28"/>
  <c r="G255" i="28"/>
  <c r="G50" i="28"/>
  <c r="D214" i="28"/>
  <c r="D272" i="28"/>
  <c r="E214" i="28"/>
  <c r="F80" i="28"/>
  <c r="E67" i="28"/>
  <c r="G97" i="28"/>
  <c r="F185" i="28"/>
  <c r="G214" i="28"/>
  <c r="D21" i="28"/>
  <c r="D67" i="28"/>
  <c r="G302" i="28"/>
  <c r="E242" i="28"/>
  <c r="F37" i="28"/>
  <c r="E37" i="28"/>
  <c r="E126" i="28"/>
  <c r="E185" i="28"/>
  <c r="G110" i="28"/>
  <c r="E155" i="28"/>
  <c r="G185" i="28"/>
  <c r="D185" i="28"/>
  <c r="G272" i="28"/>
  <c r="F126" i="28"/>
  <c r="D302" i="28"/>
  <c r="D97" i="28"/>
  <c r="F155" i="28"/>
  <c r="G67" i="28"/>
  <c r="E97" i="28"/>
  <c r="D126" i="28"/>
  <c r="D155" i="28"/>
  <c r="F272" i="28"/>
  <c r="F302" i="28"/>
  <c r="F186" i="30"/>
  <c r="E272" i="28"/>
  <c r="D242" i="28"/>
  <c r="C303" i="28"/>
  <c r="F21" i="28"/>
  <c r="G21" i="28"/>
  <c r="G80" i="28"/>
  <c r="D139" i="28"/>
  <c r="D285" i="28"/>
  <c r="D110" i="28"/>
  <c r="E139" i="28"/>
  <c r="D198" i="28"/>
  <c r="E285" i="28"/>
  <c r="F110" i="28"/>
  <c r="G139" i="28"/>
  <c r="F198" i="28"/>
  <c r="F255" i="28"/>
  <c r="G285" i="28"/>
  <c r="D170" i="30"/>
  <c r="D49" i="30"/>
  <c r="E96" i="30"/>
  <c r="F20" i="30"/>
  <c r="E49" i="30"/>
  <c r="F96" i="30"/>
  <c r="D127" i="30"/>
  <c r="D156" i="30"/>
  <c r="G170" i="30"/>
  <c r="E199" i="30"/>
  <c r="E274" i="30"/>
  <c r="D303" i="30"/>
  <c r="G287" i="30"/>
  <c r="E20" i="30"/>
  <c r="D199" i="30"/>
  <c r="G216" i="30"/>
  <c r="D274" i="30"/>
  <c r="G96" i="30"/>
  <c r="E127" i="30"/>
  <c r="E156" i="30"/>
  <c r="F274" i="30"/>
  <c r="E303" i="30"/>
  <c r="F156" i="30"/>
  <c r="F304" i="30" l="1"/>
  <c r="E304" i="30"/>
  <c r="G304" i="30"/>
  <c r="G303" i="28"/>
  <c r="D303" i="28"/>
  <c r="E303" i="28"/>
  <c r="F303" i="28"/>
  <c r="D304" i="30"/>
  <c r="G235" i="5" l="1"/>
  <c r="H235" i="5"/>
  <c r="I235" i="5"/>
  <c r="F235" i="5"/>
  <c r="G793" i="1"/>
  <c r="H793" i="1"/>
  <c r="I793" i="1"/>
  <c r="F793" i="1"/>
  <c r="G167" i="1"/>
  <c r="H167" i="1"/>
  <c r="I167" i="1"/>
  <c r="F167" i="1"/>
  <c r="G819" i="1" l="1"/>
  <c r="H819" i="1"/>
  <c r="I819" i="1"/>
  <c r="F819" i="1"/>
  <c r="G816" i="1"/>
  <c r="H816" i="1"/>
  <c r="I816" i="1"/>
  <c r="F816" i="1"/>
  <c r="G888" i="1"/>
  <c r="H888" i="1"/>
  <c r="I888" i="1"/>
  <c r="F888" i="1"/>
  <c r="G731" i="1"/>
  <c r="H731" i="1"/>
  <c r="I731" i="1"/>
  <c r="F731" i="1"/>
  <c r="G772" i="1"/>
  <c r="H772" i="1"/>
  <c r="I772" i="1"/>
  <c r="F772" i="1"/>
  <c r="G247" i="1" l="1"/>
  <c r="H247" i="1"/>
  <c r="I247" i="1"/>
  <c r="F247" i="1"/>
  <c r="G399" i="5" l="1"/>
  <c r="H399" i="5"/>
  <c r="I399" i="5"/>
  <c r="F399" i="5"/>
  <c r="G876" i="5" l="1"/>
  <c r="H876" i="5"/>
  <c r="I876" i="5"/>
  <c r="F876" i="5"/>
  <c r="G717" i="5" l="1"/>
  <c r="H717" i="5"/>
  <c r="I717" i="5"/>
  <c r="F717" i="5"/>
  <c r="G694" i="5"/>
  <c r="H694" i="5"/>
  <c r="I694" i="5"/>
  <c r="F694" i="5"/>
  <c r="G709" i="1" l="1"/>
  <c r="H709" i="1"/>
  <c r="I709" i="1"/>
  <c r="F709" i="1"/>
  <c r="F695" i="5" l="1"/>
  <c r="I695" i="5"/>
  <c r="G623" i="5"/>
  <c r="H623" i="5"/>
  <c r="I623" i="5"/>
  <c r="F623" i="5"/>
  <c r="G695" i="5" l="1"/>
  <c r="H695" i="5"/>
  <c r="H355" i="1" l="1"/>
  <c r="G594" i="1" l="1"/>
  <c r="G155" i="5" l="1"/>
  <c r="H155" i="5"/>
  <c r="I155" i="5"/>
  <c r="F155" i="5"/>
  <c r="G779" i="5" l="1"/>
  <c r="H779" i="5"/>
  <c r="I779" i="5"/>
  <c r="F779" i="5"/>
  <c r="G579" i="5" l="1"/>
  <c r="H579" i="5"/>
  <c r="I579" i="5"/>
  <c r="F579" i="5"/>
  <c r="G342" i="5"/>
  <c r="H342" i="5"/>
  <c r="I342" i="5"/>
  <c r="F342" i="5"/>
  <c r="G266" i="5"/>
  <c r="H266" i="5"/>
  <c r="I266" i="5"/>
  <c r="F266" i="5"/>
  <c r="G102" i="1"/>
  <c r="H102" i="1"/>
  <c r="I102" i="1"/>
  <c r="F102" i="1"/>
  <c r="G91" i="5"/>
  <c r="H91" i="5"/>
  <c r="I91" i="5"/>
  <c r="F91" i="5"/>
  <c r="G615" i="1" l="1"/>
  <c r="H615" i="1"/>
  <c r="I615" i="1"/>
  <c r="F615" i="1"/>
  <c r="G556" i="1"/>
  <c r="H556" i="1"/>
  <c r="I556" i="1"/>
  <c r="G436" i="1"/>
  <c r="H436" i="1"/>
  <c r="I436" i="1"/>
  <c r="F436" i="1"/>
  <c r="G414" i="1"/>
  <c r="H414" i="1"/>
  <c r="I414" i="1"/>
  <c r="F414" i="1"/>
  <c r="G382" i="1"/>
  <c r="F382" i="1"/>
  <c r="G333" i="1" l="1"/>
  <c r="H333" i="1"/>
  <c r="I333" i="1"/>
  <c r="F333" i="1"/>
  <c r="G304" i="1"/>
  <c r="H304" i="1"/>
  <c r="I304" i="1"/>
  <c r="G277" i="1"/>
  <c r="H277" i="1"/>
  <c r="I277" i="1"/>
  <c r="F277" i="1"/>
  <c r="C343" i="5" l="1"/>
  <c r="C877" i="5" l="1"/>
  <c r="I806" i="5"/>
  <c r="H806" i="5"/>
  <c r="G806" i="5"/>
  <c r="F806" i="5"/>
  <c r="I803" i="5"/>
  <c r="H803" i="5"/>
  <c r="G803" i="5"/>
  <c r="F803" i="5"/>
  <c r="C780" i="5"/>
  <c r="I720" i="5"/>
  <c r="H720" i="5"/>
  <c r="G720" i="5"/>
  <c r="F720" i="5"/>
  <c r="C695" i="5"/>
  <c r="I626" i="5"/>
  <c r="H626" i="5"/>
  <c r="G626" i="5"/>
  <c r="F626" i="5"/>
  <c r="C601" i="5"/>
  <c r="I600" i="5"/>
  <c r="H600" i="5"/>
  <c r="G600" i="5"/>
  <c r="F600" i="5"/>
  <c r="I545" i="5"/>
  <c r="H545" i="5"/>
  <c r="G545" i="5"/>
  <c r="F545" i="5"/>
  <c r="I542" i="5"/>
  <c r="H542" i="5"/>
  <c r="G542" i="5"/>
  <c r="F542" i="5"/>
  <c r="C520" i="5"/>
  <c r="I519" i="5"/>
  <c r="H519" i="5"/>
  <c r="G519" i="5"/>
  <c r="F519" i="5"/>
  <c r="I449" i="5"/>
  <c r="H449" i="5"/>
  <c r="G449" i="5"/>
  <c r="F449" i="5"/>
  <c r="C449" i="5"/>
  <c r="I446" i="5"/>
  <c r="H446" i="5"/>
  <c r="G446" i="5"/>
  <c r="F446" i="5"/>
  <c r="C422" i="5"/>
  <c r="I421" i="5"/>
  <c r="H421" i="5"/>
  <c r="G421" i="5"/>
  <c r="F421" i="5"/>
  <c r="I368" i="5"/>
  <c r="H368" i="5"/>
  <c r="G368" i="5"/>
  <c r="F368" i="5"/>
  <c r="I365" i="5"/>
  <c r="H365" i="5"/>
  <c r="G365" i="5"/>
  <c r="F365" i="5"/>
  <c r="I322" i="5"/>
  <c r="H322" i="5"/>
  <c r="G322" i="5"/>
  <c r="F322" i="5"/>
  <c r="I293" i="5"/>
  <c r="H293" i="5"/>
  <c r="G293" i="5"/>
  <c r="F293" i="5"/>
  <c r="I290" i="5"/>
  <c r="H290" i="5"/>
  <c r="G290" i="5"/>
  <c r="F290" i="5"/>
  <c r="I203" i="5"/>
  <c r="H203" i="5"/>
  <c r="G203" i="5"/>
  <c r="F203" i="5"/>
  <c r="C203" i="5"/>
  <c r="I200" i="5"/>
  <c r="H200" i="5"/>
  <c r="G200" i="5"/>
  <c r="F200" i="5"/>
  <c r="C178" i="5"/>
  <c r="I177" i="5"/>
  <c r="H177" i="5"/>
  <c r="G177" i="5"/>
  <c r="F177" i="5"/>
  <c r="I119" i="5"/>
  <c r="H119" i="5"/>
  <c r="G119" i="5"/>
  <c r="G120" i="5" s="1"/>
  <c r="F119" i="5"/>
  <c r="I116" i="5"/>
  <c r="H116" i="5"/>
  <c r="F116" i="5"/>
  <c r="C92" i="5"/>
  <c r="I27" i="5"/>
  <c r="H27" i="5"/>
  <c r="G27" i="5"/>
  <c r="F27" i="5"/>
  <c r="I24" i="5"/>
  <c r="H24" i="5"/>
  <c r="G24" i="5"/>
  <c r="F24" i="5"/>
  <c r="C889" i="1"/>
  <c r="I734" i="1"/>
  <c r="H734" i="1"/>
  <c r="G734" i="1"/>
  <c r="F734" i="1"/>
  <c r="C734" i="1"/>
  <c r="C794" i="1" s="1"/>
  <c r="I640" i="1"/>
  <c r="H640" i="1"/>
  <c r="G640" i="1"/>
  <c r="F640" i="1"/>
  <c r="C710" i="1"/>
  <c r="I637" i="1"/>
  <c r="H637" i="1"/>
  <c r="G637" i="1"/>
  <c r="F637" i="1"/>
  <c r="I594" i="1"/>
  <c r="H594" i="1"/>
  <c r="F594" i="1"/>
  <c r="I559" i="1"/>
  <c r="I560" i="1" s="1"/>
  <c r="H559" i="1"/>
  <c r="H560" i="1" s="1"/>
  <c r="G559" i="1"/>
  <c r="G560" i="1" s="1"/>
  <c r="F559" i="1"/>
  <c r="C559" i="1"/>
  <c r="C616" i="1" s="1"/>
  <c r="F556" i="1"/>
  <c r="I533" i="1"/>
  <c r="H533" i="1"/>
  <c r="G533" i="1"/>
  <c r="F533" i="1"/>
  <c r="I463" i="1"/>
  <c r="H463" i="1"/>
  <c r="G463" i="1"/>
  <c r="F463" i="1"/>
  <c r="C534" i="1"/>
  <c r="I460" i="1"/>
  <c r="H460" i="1"/>
  <c r="G460" i="1"/>
  <c r="F460" i="1"/>
  <c r="C382" i="1"/>
  <c r="C437" i="1" s="1"/>
  <c r="I379" i="1"/>
  <c r="I383" i="1" s="1"/>
  <c r="H379" i="1"/>
  <c r="H383" i="1" s="1"/>
  <c r="G379" i="1"/>
  <c r="G383" i="1" s="1"/>
  <c r="F379" i="1"/>
  <c r="F383" i="1" s="1"/>
  <c r="I355" i="1"/>
  <c r="G355" i="1"/>
  <c r="F355" i="1"/>
  <c r="F304" i="1"/>
  <c r="C304" i="1"/>
  <c r="C356" i="1" s="1"/>
  <c r="I301" i="1"/>
  <c r="H301" i="1"/>
  <c r="G301" i="1"/>
  <c r="F301" i="1"/>
  <c r="I215" i="1"/>
  <c r="H215" i="1"/>
  <c r="G215" i="1"/>
  <c r="F215" i="1"/>
  <c r="C215" i="1"/>
  <c r="C278" i="1" s="1"/>
  <c r="I212" i="1"/>
  <c r="H212" i="1"/>
  <c r="G212" i="1"/>
  <c r="F212" i="1"/>
  <c r="I189" i="1"/>
  <c r="H189" i="1"/>
  <c r="G189" i="1"/>
  <c r="F189" i="1"/>
  <c r="I130" i="1"/>
  <c r="H130" i="1"/>
  <c r="G130" i="1"/>
  <c r="F130" i="1"/>
  <c r="C190" i="1"/>
  <c r="I127" i="1"/>
  <c r="H127" i="1"/>
  <c r="G127" i="1"/>
  <c r="F127" i="1"/>
  <c r="I73" i="1"/>
  <c r="H73" i="1"/>
  <c r="G73" i="1"/>
  <c r="F73" i="1"/>
  <c r="I27" i="1"/>
  <c r="H27" i="1"/>
  <c r="G27" i="1"/>
  <c r="F27" i="1"/>
  <c r="C27" i="1"/>
  <c r="C103" i="1" s="1"/>
  <c r="I24" i="1"/>
  <c r="H24" i="1"/>
  <c r="G24" i="1"/>
  <c r="F24" i="1"/>
  <c r="F807" i="5" l="1"/>
  <c r="H735" i="1"/>
  <c r="H546" i="5"/>
  <c r="G546" i="5"/>
  <c r="I546" i="5"/>
  <c r="F820" i="1"/>
  <c r="I820" i="1"/>
  <c r="H450" i="5"/>
  <c r="F560" i="1"/>
  <c r="I343" i="5"/>
  <c r="F267" i="5"/>
  <c r="G343" i="5"/>
  <c r="I267" i="5"/>
  <c r="F343" i="5"/>
  <c r="H721" i="5"/>
  <c r="H92" i="5"/>
  <c r="H343" i="5"/>
  <c r="G267" i="5"/>
  <c r="H267" i="5"/>
  <c r="C267" i="5"/>
  <c r="I120" i="5"/>
  <c r="I204" i="5"/>
  <c r="H807" i="5"/>
  <c r="G369" i="5"/>
  <c r="F369" i="5"/>
  <c r="F422" i="5"/>
  <c r="F546" i="5"/>
  <c r="H120" i="5"/>
  <c r="H204" i="5"/>
  <c r="I178" i="5"/>
  <c r="G422" i="5"/>
  <c r="G294" i="5"/>
  <c r="H422" i="5"/>
  <c r="G92" i="5"/>
  <c r="G204" i="5"/>
  <c r="H294" i="5"/>
  <c r="F721" i="5"/>
  <c r="H780" i="5"/>
  <c r="F780" i="5"/>
  <c r="G780" i="5"/>
  <c r="F520" i="5"/>
  <c r="F601" i="5"/>
  <c r="I780" i="5"/>
  <c r="F178" i="5"/>
  <c r="H178" i="5"/>
  <c r="F450" i="5"/>
  <c r="F28" i="5"/>
  <c r="G520" i="5"/>
  <c r="F877" i="5"/>
  <c r="G28" i="5"/>
  <c r="G178" i="5"/>
  <c r="I294" i="5"/>
  <c r="H369" i="5"/>
  <c r="H520" i="5"/>
  <c r="H28" i="5"/>
  <c r="F92" i="5"/>
  <c r="F120" i="5"/>
  <c r="I601" i="5"/>
  <c r="I92" i="5"/>
  <c r="I28" i="5"/>
  <c r="F294" i="5"/>
  <c r="I369" i="5"/>
  <c r="I422" i="5"/>
  <c r="G877" i="5"/>
  <c r="F204" i="5"/>
  <c r="I520" i="5"/>
  <c r="G807" i="5"/>
  <c r="I721" i="5"/>
  <c r="I877" i="5"/>
  <c r="I807" i="5"/>
  <c r="G601" i="5"/>
  <c r="H877" i="5"/>
  <c r="H601" i="5"/>
  <c r="F131" i="1"/>
  <c r="I641" i="1"/>
  <c r="I710" i="1" s="1"/>
  <c r="F641" i="1"/>
  <c r="G131" i="1"/>
  <c r="H216" i="1"/>
  <c r="H641" i="1"/>
  <c r="H710" i="1" s="1"/>
  <c r="G641" i="1"/>
  <c r="G710" i="1" s="1"/>
  <c r="H820" i="1"/>
  <c r="F464" i="1"/>
  <c r="G216" i="1"/>
  <c r="G28" i="1"/>
  <c r="F305" i="1"/>
  <c r="F735" i="1"/>
  <c r="I190" i="1"/>
  <c r="F356" i="1"/>
  <c r="I437" i="1"/>
  <c r="G534" i="1"/>
  <c r="I356" i="1"/>
  <c r="F437" i="1"/>
  <c r="F216" i="1"/>
  <c r="I305" i="1"/>
  <c r="I534" i="1"/>
  <c r="I735" i="1"/>
  <c r="G103" i="1"/>
  <c r="H28" i="1"/>
  <c r="I216" i="1"/>
  <c r="I464" i="1"/>
  <c r="H794" i="1"/>
  <c r="F889" i="1"/>
  <c r="I28" i="1"/>
  <c r="H616" i="1"/>
  <c r="F28" i="1"/>
  <c r="H131" i="1"/>
  <c r="G616" i="1"/>
  <c r="G735" i="1"/>
  <c r="F616" i="1"/>
  <c r="F794" i="1"/>
  <c r="G190" i="1"/>
  <c r="G356" i="1"/>
  <c r="F534" i="1"/>
  <c r="G820" i="1"/>
  <c r="H356" i="1"/>
  <c r="H534" i="1"/>
  <c r="H464" i="1"/>
  <c r="G889" i="1"/>
  <c r="I889" i="1"/>
  <c r="I103" i="1"/>
  <c r="H437" i="1"/>
  <c r="H103" i="1"/>
  <c r="I794" i="1"/>
  <c r="F190" i="1"/>
  <c r="C890" i="1"/>
  <c r="F103" i="1"/>
  <c r="I131" i="1"/>
  <c r="G305" i="1"/>
  <c r="G794" i="1"/>
  <c r="H889" i="1"/>
  <c r="G437" i="1"/>
  <c r="I616" i="1"/>
  <c r="H190" i="1"/>
  <c r="H305" i="1"/>
  <c r="F278" i="1"/>
  <c r="H278" i="1"/>
  <c r="G278" i="1"/>
  <c r="I278" i="1"/>
  <c r="F710" i="1" l="1"/>
  <c r="C878" i="5"/>
  <c r="G878" i="5"/>
  <c r="F878" i="5"/>
  <c r="I878" i="5"/>
  <c r="H878" i="5"/>
  <c r="I890" i="1"/>
  <c r="F890" i="1"/>
  <c r="H890" i="1"/>
  <c r="G890" i="1"/>
</calcChain>
</file>

<file path=xl/sharedStrings.xml><?xml version="1.0" encoding="utf-8"?>
<sst xmlns="http://schemas.openxmlformats.org/spreadsheetml/2006/main" count="3964" uniqueCount="439">
  <si>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</si>
  <si>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</si>
  <si>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</si>
  <si>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</si>
  <si>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</si>
  <si>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</si>
  <si>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</si>
  <si>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</si>
  <si>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</si>
  <si>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</si>
  <si>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</si>
  <si>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</si>
  <si>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</si>
  <si>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</si>
  <si>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</si>
  <si>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</si>
  <si>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</si>
  <si>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</si>
  <si>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</si>
  <si>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</si>
  <si>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</si>
  <si>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</si>
  <si>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</si>
  <si>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</si>
  <si>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№1 Дели2010</t>
  </si>
  <si>
    <t>Батон нарезной</t>
  </si>
  <si>
    <t>Итого:</t>
  </si>
  <si>
    <t>Сок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</si>
  <si>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</si>
  <si>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</si>
  <si>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</si>
  <si>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</si>
  <si>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</si>
  <si>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</si>
  <si>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</si>
  <si>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</si>
  <si>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</si>
  <si>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</si>
  <si>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</si>
  <si>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</si>
  <si>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</si>
  <si>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</si>
  <si>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</si>
  <si>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</si>
  <si>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</si>
  <si>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</si>
  <si>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</si>
  <si>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</si>
  <si>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</si>
  <si>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Пирожок печёный с повидлом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</si>
  <si>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</si>
  <si>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</si>
  <si>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</si>
  <si>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</si>
  <si>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</si>
  <si>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</si>
  <si>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</si>
  <si>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</si>
  <si>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</si>
  <si>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</si>
  <si>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</si>
  <si>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</si>
  <si>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</si>
  <si>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</si>
  <si>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</si>
  <si>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</si>
  <si>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</si>
  <si>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</si>
  <si>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</si>
  <si>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</si>
  <si>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</si>
  <si>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</si>
  <si>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</si>
  <si>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</si>
  <si>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</si>
  <si>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</si>
  <si>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</si>
  <si>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</si>
  <si>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</si>
  <si>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</si>
  <si>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</si>
  <si>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</si>
  <si>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</si>
  <si>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</si>
  <si>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</si>
  <si>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</si>
  <si>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</si>
  <si>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</si>
  <si>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</si>
  <si>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</si>
  <si>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</si>
  <si>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</si>
  <si>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</si>
  <si>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</si>
  <si>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</si>
  <si>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</si>
  <si>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</si>
  <si>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</si>
  <si>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</si>
  <si>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</si>
  <si>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</si>
  <si>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</si>
  <si>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</si>
  <si>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</si>
  <si>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</si>
  <si>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</si>
  <si>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</si>
  <si>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</si>
  <si>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</si>
  <si>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</si>
  <si>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</si>
  <si>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</si>
  <si>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лук репчатый</t>
  </si>
  <si>
    <t>Масса тушеного мяса</t>
  </si>
  <si>
    <t>День 8 - ой</t>
  </si>
  <si>
    <t>Помидоры свежие</t>
  </si>
  <si>
    <t>ряженка</t>
  </si>
  <si>
    <t>130/20</t>
  </si>
  <si>
    <t>День 9 - ый</t>
  </si>
  <si>
    <t>Бульон или вода</t>
  </si>
  <si>
    <t>150/5</t>
  </si>
  <si>
    <t>Крупа гречневая</t>
  </si>
  <si>
    <t>День 10 - ый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</si>
  <si>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</si>
  <si>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</si>
  <si>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</si>
  <si>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</si>
  <si>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</si>
  <si>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</si>
  <si>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</si>
  <si>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</si>
  <si>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</si>
  <si>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</si>
  <si>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</si>
  <si>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</si>
  <si>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</si>
  <si>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</si>
  <si>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</si>
  <si>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</si>
  <si>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</si>
  <si>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</si>
  <si>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</si>
  <si>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Сухофрукты</t>
  </si>
  <si>
    <t>Урюк</t>
  </si>
  <si>
    <t>Фарш из говядины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</si>
  <si>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</si>
  <si>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</si>
  <si>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</si>
  <si>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</si>
  <si>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</si>
  <si>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</si>
  <si>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</si>
  <si>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</si>
  <si>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</si>
  <si>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</si>
  <si>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</si>
  <si>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</si>
  <si>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</si>
  <si>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</si>
  <si>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</si>
  <si>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</si>
  <si>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</si>
  <si>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</si>
  <si>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</si>
  <si>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100/20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</si>
  <si>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</si>
  <si>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</si>
  <si>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</si>
  <si>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</si>
  <si>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</si>
  <si>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</si>
  <si>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</si>
  <si>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130/15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</si>
  <si>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</si>
  <si>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</si>
  <si>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</si>
  <si>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</si>
  <si>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</si>
  <si>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</si>
  <si>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</si>
  <si>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Каша пшенная молочная с маслом</t>
  </si>
  <si>
    <t>птица</t>
  </si>
  <si>
    <t>крупа манная</t>
  </si>
  <si>
    <t>тесто дрожжевое</t>
  </si>
  <si>
    <t>Вода для фарша</t>
  </si>
  <si>
    <t>фарш из говядины</t>
  </si>
  <si>
    <t>Икра кабачковая</t>
  </si>
  <si>
    <t>Каша полбяная молочная с маслом</t>
  </si>
  <si>
    <t>перец</t>
  </si>
  <si>
    <t>крупа рисовая</t>
  </si>
  <si>
    <t>морковь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</si>
  <si>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</si>
  <si>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</si>
  <si>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</si>
  <si>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</si>
  <si>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</si>
  <si>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</si>
  <si>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</si>
  <si>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</si>
  <si>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</si>
  <si>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</si>
  <si>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</si>
  <si>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</si>
  <si>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</si>
  <si>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Рагу из птицы с овощами</t>
  </si>
  <si>
    <t>повидло фруктовое</t>
  </si>
  <si>
    <t>цыплята</t>
  </si>
  <si>
    <t>говядина</t>
  </si>
  <si>
    <t>200/15/6</t>
  </si>
  <si>
    <t>200/15/5</t>
  </si>
  <si>
    <t>150/10/10</t>
  </si>
  <si>
    <t>картофель</t>
  </si>
  <si>
    <t>150/10/5</t>
  </si>
  <si>
    <t>№88 Дели 2016</t>
  </si>
  <si>
    <t>№73 Дели 2016</t>
  </si>
  <si>
    <t>№86 Дели 2016</t>
  </si>
  <si>
    <t>№63 Дели 2016</t>
  </si>
  <si>
    <t>ТТК№139</t>
  </si>
  <si>
    <t>№437 Дели2016</t>
  </si>
  <si>
    <t>№137 Партнер 2014</t>
  </si>
  <si>
    <t>№218 Дели 2016</t>
  </si>
  <si>
    <t>№64 "Партнер"2014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</si>
  <si>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</si>
  <si>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</si>
  <si>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</si>
  <si>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</si>
  <si>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</si>
  <si>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</si>
  <si>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соус томатный</t>
  </si>
  <si>
    <t>№ 390 Дели 2016</t>
  </si>
  <si>
    <t>Омлет натуральный</t>
  </si>
  <si>
    <t>масса омлетной смеси</t>
  </si>
  <si>
    <t>№229 Дели2016</t>
  </si>
  <si>
    <t>Суп из овощей с мясными фрикадельками, со сметаной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</si>
  <si>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</si>
  <si>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</si>
  <si>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</si>
  <si>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</si>
  <si>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</si>
  <si>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</si>
  <si>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</si>
  <si>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</si>
  <si>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</si>
  <si>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</si>
  <si>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</si>
  <si>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</si>
  <si>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</si>
  <si>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</si>
  <si>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</si>
  <si>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</si>
  <si>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</si>
  <si>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</si>
  <si>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</si>
  <si>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мука пшеничная</t>
  </si>
  <si>
    <t>45/45</t>
  </si>
  <si>
    <t>Каша гречневая вязкая</t>
  </si>
  <si>
    <t>150/3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</si>
  <si>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</si>
  <si>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</si>
  <si>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</si>
  <si>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</si>
  <si>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</si>
  <si>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№ 411 Дели2016</t>
  </si>
  <si>
    <t>№ 250 Дели 2016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</si>
  <si>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</si>
  <si>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</si>
  <si>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</si>
  <si>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</si>
  <si>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</si>
  <si>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</si>
  <si>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</si>
  <si>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</si>
  <si>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</si>
  <si>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</si>
  <si>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</si>
  <si>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</si>
  <si>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</si>
  <si>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</si>
  <si>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</si>
  <si>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</si>
  <si>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</si>
  <si>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"Согласовано"</t>
  </si>
  <si>
    <t>Меню-раскладка к примерному 10-дневному меню</t>
  </si>
  <si>
    <t>от 3-7 лет</t>
  </si>
  <si>
    <t>№386Дели2016</t>
  </si>
  <si>
    <t>"Утверждаю"</t>
  </si>
  <si>
    <t>__________________________</t>
  </si>
  <si>
    <t>от 1-3 лет</t>
  </si>
  <si>
    <t>51,3-54-56,7</t>
  </si>
  <si>
    <t>130/3</t>
  </si>
  <si>
    <t>урюк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</si>
  <si>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</si>
  <si>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</si>
  <si>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</si>
  <si>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</si>
  <si>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</si>
  <si>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</si>
  <si>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</si>
  <si>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</si>
  <si>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</si>
  <si>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</si>
  <si>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</si>
  <si>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</si>
  <si>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</si>
  <si>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</si>
  <si>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</si>
  <si>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</si>
  <si>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</si>
  <si>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</si>
  <si>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</si>
  <si>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180/5/5</t>
  </si>
  <si>
    <t>Индейка филе</t>
  </si>
  <si>
    <t>Напиток шиповника</t>
  </si>
  <si>
    <t>индейка филе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</si>
  <si>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</si>
  <si>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</si>
  <si>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</si>
  <si>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</si>
  <si>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</si>
  <si>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№321 Дели 2016</t>
  </si>
  <si>
    <t>150/4/4</t>
  </si>
  <si>
    <t>150/4</t>
  </si>
  <si>
    <t>кефир</t>
  </si>
  <si>
    <t>крекер</t>
  </si>
  <si>
    <t>25/5/3</t>
  </si>
  <si>
    <t>ТТК №63</t>
  </si>
  <si>
    <t>Ягодная смесь зам.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</si>
  <si>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</si>
  <si>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</si>
  <si>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</si>
  <si>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</si>
  <si>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</si>
  <si>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</si>
  <si>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</si>
  <si>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</si>
  <si>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</si>
  <si>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</si>
  <si>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Салат из свежей капусты</t>
  </si>
  <si>
    <t>капуста свежая</t>
  </si>
  <si>
    <t>70/10</t>
  </si>
  <si>
    <t>Тефтели из говядины с соусом томатным</t>
  </si>
  <si>
    <t>ТТК № 1152 от 09.10.2020 и №364 С-Петербург 2008</t>
  </si>
  <si>
    <t>№82 Дели 2016</t>
  </si>
  <si>
    <t>куриная грудка</t>
  </si>
  <si>
    <t>ТТК №91</t>
  </si>
  <si>
    <t>Кисель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</si>
  <si>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</si>
  <si>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</si>
  <si>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</si>
  <si>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</si>
  <si>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</si>
  <si>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</si>
  <si>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</si>
  <si>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Капуста тушеная с мясом</t>
  </si>
  <si>
    <t>№54-10М Сборник рецептур Москва</t>
  </si>
  <si>
    <t>стр563,сб1996</t>
  </si>
  <si>
    <t>вафли</t>
  </si>
  <si>
    <t>1/2шт</t>
  </si>
  <si>
    <t>№227 Дели 2016</t>
  </si>
  <si>
    <t>1 неделя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</si>
  <si>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</si>
  <si>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</si>
  <si>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Дорожная</t>
  </si>
  <si>
    <t>№453 Дели 2016</t>
  </si>
  <si>
    <t>крошка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</si>
  <si>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</si>
  <si>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</si>
  <si>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</si>
  <si>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</si>
  <si>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Суп молочный с вермишелью</t>
  </si>
  <si>
    <t xml:space="preserve">Котлеты рубленые  из  птицы  </t>
  </si>
  <si>
    <t>Капуста тушеная (в сметанном соусе)</t>
  </si>
  <si>
    <t>ТТК№53Д</t>
  </si>
  <si>
    <t>№100 Дели 2016</t>
  </si>
  <si>
    <t>Ватрушка с сыром</t>
  </si>
  <si>
    <t>Суп вермишелевый с картофелем и курицей</t>
  </si>
  <si>
    <t>200/10/6</t>
  </si>
  <si>
    <t>Свекольник с курицей, со сметаной</t>
  </si>
  <si>
    <t xml:space="preserve">Тефтели из говядины </t>
  </si>
  <si>
    <t>20/100</t>
  </si>
  <si>
    <t>100/10</t>
  </si>
  <si>
    <t>535</t>
  </si>
  <si>
    <t>Гуляш  из куриной грудки</t>
  </si>
  <si>
    <t>120/25</t>
  </si>
  <si>
    <t>масло растительное</t>
  </si>
  <si>
    <t>Соус</t>
  </si>
  <si>
    <t>ТТК №4Д</t>
  </si>
  <si>
    <t>картофель, овощи (морковь, свекла, капуста, лук …) рассчитаны с учетом сезонности</t>
  </si>
  <si>
    <t>Фруктовое пюре</t>
  </si>
  <si>
    <t>печенье КП</t>
  </si>
  <si>
    <t xml:space="preserve">печенье </t>
  </si>
  <si>
    <t>Пудинг из творога с рисом с повидлом</t>
  </si>
  <si>
    <t xml:space="preserve">ТТК № 1152 от 09.10.2020 </t>
  </si>
  <si>
    <t>от 3-7 лет с 7-12 часовым пребыванием</t>
  </si>
  <si>
    <t>Кол-во израсходованных продуктов за 10 дней</t>
  </si>
  <si>
    <t>печенье</t>
  </si>
  <si>
    <t>№ 205,справ.М2003</t>
  </si>
  <si>
    <t>25/7/3</t>
  </si>
  <si>
    <t>200/3</t>
  </si>
  <si>
    <t>крупа ячневая</t>
  </si>
  <si>
    <t>Каша ячневая молочная с маслом</t>
  </si>
  <si>
    <t>№394, Дели 2016</t>
  </si>
  <si>
    <t>сухофрукты</t>
  </si>
  <si>
    <t xml:space="preserve">  </t>
  </si>
  <si>
    <t>110/10</t>
  </si>
  <si>
    <t>Соус мясной "Смак"</t>
  </si>
  <si>
    <t>ТТК № 1523 от 28.07.2021</t>
  </si>
  <si>
    <t>110/2,5</t>
  </si>
  <si>
    <t>№ 368 Дели 2010</t>
  </si>
  <si>
    <t>Суфле из творога с молоком сгущенным</t>
  </si>
  <si>
    <t>Рассольник ленинградский с мясными фрикадельками, со сметаной</t>
  </si>
  <si>
    <t>Суп с гречневой крупой и картофелем  с курицей</t>
  </si>
  <si>
    <t>200/6</t>
  </si>
  <si>
    <t>Суп из овощей, со сметаной</t>
  </si>
  <si>
    <t>Свекольник с курицей , со сметаной</t>
  </si>
  <si>
    <t>Суп картофельный с горохом с курицей и гренками</t>
  </si>
  <si>
    <t>200/10/10</t>
  </si>
  <si>
    <t>200/10</t>
  </si>
  <si>
    <t>1100-1500</t>
  </si>
  <si>
    <t>1350-1800</t>
  </si>
  <si>
    <t>,</t>
  </si>
  <si>
    <t>Огурцы свежие порционно</t>
  </si>
  <si>
    <t>огурцы свежие</t>
  </si>
  <si>
    <t>№13 Дели 2016</t>
  </si>
  <si>
    <t>Салат из свежих огурцов</t>
  </si>
  <si>
    <t>№13 Дели2016г</t>
  </si>
  <si>
    <t>№ 21Дели 2016</t>
  </si>
  <si>
    <t xml:space="preserve">Сок фруктовый </t>
  </si>
  <si>
    <t>сок фруктовый в ассортим.0,125 упак 1/18</t>
  </si>
  <si>
    <t>№399 Сб.Дели2010</t>
  </si>
  <si>
    <t>Суп с рисовой крупой и картофелем  с курицей</t>
  </si>
  <si>
    <t>№124 сб.шк.2004</t>
  </si>
  <si>
    <t>Салат из свежей капусты с огурцами</t>
  </si>
  <si>
    <t>Помидоры свежие порционно</t>
  </si>
  <si>
    <t>ТТК №3Д</t>
  </si>
  <si>
    <t>ТТК №125</t>
  </si>
  <si>
    <t>рыба филе</t>
  </si>
  <si>
    <t>Май 2025г</t>
  </si>
  <si>
    <t>норма с отклонениями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</si>
</sst>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"/>
    <numFmt numFmtId="166" formatCode="0.000"/>
  </numFmts>
  <fonts count="2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13" fillId="0" borderId="0" applyFont="0" applyFill="0" applyBorder="0" applyAlignment="0" applyProtection="0"/>
  </cellStyleXfs>
  <cellXfs count="532">
    <xf numFmtId="0" fontId="0" fillId="0" borderId="0" xfId="0"/>
    <xf numFmtId="0" fontId="1" fillId="0" borderId="0" xfId="0" applyFont="1"/>
    <xf numFmtId="2" fontId="1" fillId="2" borderId="9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10" fillId="0" borderId="0" xfId="0" applyFont="1"/>
    <xf numFmtId="0" fontId="0" fillId="0" borderId="0" xfId="0" applyAlignment="1">
      <alignment wrapText="1"/>
    </xf>
    <xf numFmtId="0" fontId="0" fillId="6" borderId="0" xfId="0" applyFill="1"/>
    <xf numFmtId="0" fontId="0" fillId="7" borderId="0" xfId="0" applyFill="1"/>
    <xf numFmtId="0" fontId="10" fillId="6" borderId="0" xfId="0" applyFont="1" applyFill="1"/>
    <xf numFmtId="0" fontId="10" fillId="7" borderId="0" xfId="0" applyFont="1" applyFill="1"/>
    <xf numFmtId="0" fontId="0" fillId="3" borderId="0" xfId="0" applyFill="1"/>
    <xf numFmtId="0" fontId="11" fillId="0" borderId="0" xfId="0" applyFont="1"/>
    <xf numFmtId="0" fontId="10" fillId="2" borderId="0" xfId="0" applyFont="1" applyFill="1"/>
    <xf numFmtId="0" fontId="11" fillId="2" borderId="0" xfId="0" applyFont="1" applyFill="1"/>
    <xf numFmtId="0" fontId="0" fillId="8" borderId="0" xfId="0" applyFill="1"/>
    <xf numFmtId="0" fontId="10" fillId="3" borderId="0" xfId="0" applyFont="1" applyFill="1"/>
    <xf numFmtId="0" fontId="0" fillId="5" borderId="0" xfId="0" applyFill="1"/>
    <xf numFmtId="0" fontId="8" fillId="0" borderId="0" xfId="0" applyFont="1"/>
    <xf numFmtId="0" fontId="12" fillId="0" borderId="0" xfId="0" applyFont="1"/>
    <xf numFmtId="0" fontId="10" fillId="9" borderId="0" xfId="0" applyFont="1" applyFill="1"/>
    <xf numFmtId="0" fontId="10" fillId="8" borderId="0" xfId="0" applyFont="1" applyFill="1"/>
    <xf numFmtId="0" fontId="0" fillId="10" borderId="0" xfId="0" applyFill="1"/>
    <xf numFmtId="0" fontId="5" fillId="11" borderId="18" xfId="0" applyFont="1" applyFill="1" applyBorder="1"/>
    <xf numFmtId="0" fontId="4" fillId="11" borderId="9" xfId="0" applyFont="1" applyFill="1" applyBorder="1" applyAlignment="1">
      <alignment horizontal="left"/>
    </xf>
    <xf numFmtId="0" fontId="5" fillId="11" borderId="12" xfId="0" applyFont="1" applyFill="1" applyBorder="1"/>
    <xf numFmtId="0" fontId="4" fillId="11" borderId="9" xfId="0" applyFont="1" applyFill="1" applyBorder="1"/>
    <xf numFmtId="0" fontId="4" fillId="11" borderId="9" xfId="0" applyFont="1" applyFill="1" applyBorder="1" applyAlignment="1">
      <alignment horizontal="center"/>
    </xf>
    <xf numFmtId="0" fontId="0" fillId="2" borderId="0" xfId="0" applyFill="1" applyAlignment="1">
      <alignment wrapText="1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2" borderId="0" xfId="0" applyFont="1" applyFill="1"/>
    <xf numFmtId="0" fontId="16" fillId="2" borderId="0" xfId="0" applyFont="1" applyFill="1"/>
    <xf numFmtId="0" fontId="0" fillId="12" borderId="0" xfId="0" applyFill="1"/>
    <xf numFmtId="0" fontId="11" fillId="12" borderId="0" xfId="0" applyFont="1" applyFill="1"/>
    <xf numFmtId="0" fontId="16" fillId="9" borderId="0" xfId="0" applyFont="1" applyFill="1"/>
    <xf numFmtId="0" fontId="16" fillId="0" borderId="0" xfId="0" applyFont="1" applyFill="1"/>
    <xf numFmtId="0" fontId="18" fillId="0" borderId="0" xfId="0" applyFont="1" applyFill="1" applyAlignment="1">
      <alignment vertical="top" wrapText="1"/>
    </xf>
    <xf numFmtId="0" fontId="18" fillId="0" borderId="0" xfId="0" applyFont="1" applyFill="1" applyAlignment="1">
      <alignment wrapText="1"/>
    </xf>
    <xf numFmtId="2" fontId="18" fillId="0" borderId="0" xfId="0" applyNumberFormat="1" applyFont="1" applyFill="1" applyAlignment="1">
      <alignment wrapText="1"/>
    </xf>
    <xf numFmtId="0" fontId="18" fillId="0" borderId="0" xfId="0" applyFont="1" applyFill="1" applyAlignment="1">
      <alignment vertical="top"/>
    </xf>
    <xf numFmtId="0" fontId="18" fillId="0" borderId="0" xfId="0" applyFont="1" applyFill="1"/>
    <xf numFmtId="0" fontId="18" fillId="0" borderId="0" xfId="0" applyFont="1" applyFill="1" applyAlignment="1">
      <alignment horizontal="right"/>
    </xf>
    <xf numFmtId="2" fontId="18" fillId="0" borderId="0" xfId="0" applyNumberFormat="1" applyFont="1" applyFill="1"/>
    <xf numFmtId="0" fontId="18" fillId="0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14" fillId="0" borderId="0" xfId="0" applyFont="1" applyFill="1"/>
    <xf numFmtId="0" fontId="15" fillId="0" borderId="0" xfId="0" applyFont="1" applyFill="1"/>
    <xf numFmtId="0" fontId="0" fillId="0" borderId="0" xfId="0" applyFill="1"/>
    <xf numFmtId="0" fontId="14" fillId="0" borderId="5" xfId="0" applyFont="1" applyFill="1" applyBorder="1" applyAlignment="1">
      <alignment wrapText="1"/>
    </xf>
    <xf numFmtId="0" fontId="10" fillId="0" borderId="0" xfId="0" applyFont="1" applyFill="1"/>
    <xf numFmtId="0" fontId="17" fillId="0" borderId="0" xfId="0" applyFont="1" applyFill="1"/>
    <xf numFmtId="0" fontId="11" fillId="0" borderId="0" xfId="0" applyFont="1" applyFill="1"/>
    <xf numFmtId="0" fontId="9" fillId="0" borderId="0" xfId="0" applyFont="1" applyFill="1"/>
    <xf numFmtId="0" fontId="0" fillId="0" borderId="0" xfId="0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6" xfId="0" applyFont="1" applyFill="1" applyBorder="1" applyAlignment="1">
      <alignment horizontal="center" wrapText="1"/>
    </xf>
    <xf numFmtId="2" fontId="19" fillId="0" borderId="0" xfId="0" applyNumberFormat="1" applyFont="1" applyFill="1" applyAlignment="1">
      <alignment horizontal="center" wrapText="1"/>
    </xf>
    <xf numFmtId="2" fontId="19" fillId="0" borderId="6" xfId="0" applyNumberFormat="1" applyFont="1" applyFill="1" applyBorder="1" applyAlignment="1">
      <alignment horizontal="center" wrapText="1"/>
    </xf>
    <xf numFmtId="0" fontId="19" fillId="0" borderId="11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1" fontId="19" fillId="0" borderId="5" xfId="0" applyNumberFormat="1" applyFont="1" applyFill="1" applyBorder="1" applyAlignment="1">
      <alignment horizontal="center" wrapText="1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left"/>
    </xf>
    <xf numFmtId="0" fontId="19" fillId="0" borderId="2" xfId="0" applyFont="1" applyFill="1" applyBorder="1"/>
    <xf numFmtId="0" fontId="19" fillId="0" borderId="2" xfId="0" applyFont="1" applyFill="1" applyBorder="1" applyAlignment="1">
      <alignment horizontal="center"/>
    </xf>
    <xf numFmtId="2" fontId="19" fillId="0" borderId="3" xfId="0" applyNumberFormat="1" applyFont="1" applyFill="1" applyBorder="1" applyAlignment="1">
      <alignment horizontal="center"/>
    </xf>
    <xf numFmtId="49" fontId="19" fillId="0" borderId="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1" fontId="19" fillId="0" borderId="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left"/>
    </xf>
    <xf numFmtId="2" fontId="19" fillId="0" borderId="5" xfId="0" applyNumberFormat="1" applyFont="1" applyFill="1" applyBorder="1" applyAlignment="1">
      <alignment horizontal="center"/>
    </xf>
    <xf numFmtId="49" fontId="19" fillId="0" borderId="6" xfId="0" applyNumberFormat="1" applyFont="1" applyFill="1" applyBorder="1" applyAlignment="1">
      <alignment horizontal="center"/>
    </xf>
    <xf numFmtId="1" fontId="19" fillId="0" borderId="6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wrapText="1"/>
    </xf>
    <xf numFmtId="0" fontId="12" fillId="0" borderId="0" xfId="0" applyFont="1" applyFill="1"/>
    <xf numFmtId="0" fontId="8" fillId="0" borderId="0" xfId="0" applyFont="1" applyFill="1"/>
    <xf numFmtId="0" fontId="18" fillId="0" borderId="15" xfId="0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0" fontId="19" fillId="0" borderId="5" xfId="0" applyFont="1" applyFill="1" applyBorder="1" applyAlignment="1">
      <alignment vertical="top"/>
    </xf>
    <xf numFmtId="0" fontId="19" fillId="0" borderId="1" xfId="0" applyFont="1" applyFill="1" applyBorder="1" applyAlignment="1">
      <alignment vertical="top"/>
    </xf>
    <xf numFmtId="0" fontId="18" fillId="0" borderId="0" xfId="0" applyFont="1" applyFill="1" applyAlignment="1">
      <alignment horizontal="left" wrapText="1"/>
    </xf>
    <xf numFmtId="2" fontId="18" fillId="0" borderId="0" xfId="0" applyNumberFormat="1" applyFont="1" applyFill="1" applyAlignment="1">
      <alignment horizontal="center" wrapText="1"/>
    </xf>
    <xf numFmtId="2" fontId="18" fillId="0" borderId="0" xfId="0" applyNumberFormat="1" applyFont="1" applyFill="1" applyAlignment="1">
      <alignment horizontal="center"/>
    </xf>
    <xf numFmtId="0" fontId="1" fillId="0" borderId="17" xfId="0" applyFont="1" applyFill="1" applyBorder="1"/>
    <xf numFmtId="0" fontId="18" fillId="0" borderId="6" xfId="0" applyFont="1" applyFill="1" applyBorder="1" applyAlignment="1">
      <alignment horizontal="center" wrapText="1"/>
    </xf>
    <xf numFmtId="2" fontId="18" fillId="0" borderId="6" xfId="0" applyNumberFormat="1" applyFont="1" applyFill="1" applyBorder="1" applyAlignment="1">
      <alignment horizontal="center" wrapText="1"/>
    </xf>
    <xf numFmtId="2" fontId="18" fillId="0" borderId="5" xfId="0" applyNumberFormat="1" applyFont="1" applyFill="1" applyBorder="1" applyAlignment="1">
      <alignment horizontal="center" wrapText="1"/>
    </xf>
    <xf numFmtId="0" fontId="18" fillId="0" borderId="11" xfId="0" applyFont="1" applyFill="1" applyBorder="1" applyAlignment="1">
      <alignment wrapText="1"/>
    </xf>
    <xf numFmtId="0" fontId="18" fillId="0" borderId="13" xfId="0" applyFont="1" applyFill="1" applyBorder="1" applyAlignment="1">
      <alignment horizontal="center" wrapText="1"/>
    </xf>
    <xf numFmtId="2" fontId="18" fillId="0" borderId="3" xfId="0" applyNumberFormat="1" applyFont="1" applyFill="1" applyBorder="1" applyAlignment="1">
      <alignment horizontal="center"/>
    </xf>
    <xf numFmtId="2" fontId="18" fillId="0" borderId="5" xfId="0" applyNumberFormat="1" applyFont="1" applyFill="1" applyBorder="1" applyAlignment="1">
      <alignment horizontal="center"/>
    </xf>
    <xf numFmtId="1" fontId="18" fillId="0" borderId="0" xfId="0" applyNumberFormat="1" applyFont="1" applyFill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0" xfId="0" applyFont="1" applyFill="1" applyBorder="1" applyAlignment="1">
      <alignment wrapText="1"/>
    </xf>
    <xf numFmtId="0" fontId="18" fillId="0" borderId="6" xfId="0" applyNumberFormat="1" applyFont="1" applyFill="1" applyBorder="1" applyAlignment="1">
      <alignment horizontal="center" wrapText="1"/>
    </xf>
    <xf numFmtId="2" fontId="18" fillId="0" borderId="0" xfId="0" applyNumberFormat="1" applyFont="1" applyFill="1" applyBorder="1" applyAlignment="1">
      <alignment horizontal="center" wrapText="1"/>
    </xf>
    <xf numFmtId="0" fontId="18" fillId="0" borderId="5" xfId="0" applyFont="1" applyFill="1" applyBorder="1"/>
    <xf numFmtId="0" fontId="18" fillId="0" borderId="2" xfId="0" applyFont="1" applyFill="1" applyBorder="1"/>
    <xf numFmtId="2" fontId="18" fillId="0" borderId="6" xfId="0" applyNumberFormat="1" applyFont="1" applyFill="1" applyBorder="1" applyAlignment="1">
      <alignment horizontal="center"/>
    </xf>
    <xf numFmtId="49" fontId="18" fillId="0" borderId="6" xfId="0" applyNumberFormat="1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right"/>
    </xf>
    <xf numFmtId="2" fontId="19" fillId="0" borderId="0" xfId="0" applyNumberFormat="1" applyFont="1" applyFill="1" applyAlignment="1">
      <alignment horizontal="right"/>
    </xf>
    <xf numFmtId="2" fontId="19" fillId="0" borderId="0" xfId="0" applyNumberFormat="1" applyFont="1" applyFill="1" applyAlignment="1">
      <alignment horizontal="center"/>
    </xf>
    <xf numFmtId="2" fontId="19" fillId="0" borderId="0" xfId="0" applyNumberFormat="1" applyFont="1" applyFill="1" applyAlignment="1">
      <alignment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wrapText="1"/>
    </xf>
    <xf numFmtId="2" fontId="19" fillId="0" borderId="3" xfId="0" applyNumberFormat="1" applyFont="1" applyFill="1" applyBorder="1" applyAlignment="1">
      <alignment horizontal="center" wrapText="1"/>
    </xf>
    <xf numFmtId="0" fontId="19" fillId="0" borderId="3" xfId="0" applyFont="1" applyFill="1" applyBorder="1" applyAlignment="1">
      <alignment wrapText="1"/>
    </xf>
    <xf numFmtId="0" fontId="19" fillId="0" borderId="5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6" xfId="0" applyFont="1" applyFill="1" applyBorder="1" applyAlignment="1">
      <alignment horizontal="center" vertical="center" wrapText="1"/>
    </xf>
    <xf numFmtId="2" fontId="19" fillId="0" borderId="5" xfId="0" applyNumberFormat="1" applyFont="1" applyFill="1" applyBorder="1" applyAlignment="1">
      <alignment horizontal="center" vertical="top" wrapText="1"/>
    </xf>
    <xf numFmtId="2" fontId="19" fillId="0" borderId="6" xfId="0" applyNumberFormat="1" applyFont="1" applyFill="1" applyBorder="1" applyAlignment="1">
      <alignment horizontal="center" vertical="top" wrapText="1"/>
    </xf>
    <xf numFmtId="2" fontId="19" fillId="0" borderId="7" xfId="0" applyNumberFormat="1" applyFont="1" applyFill="1" applyBorder="1" applyAlignment="1">
      <alignment horizontal="center" vertical="top" wrapText="1"/>
    </xf>
    <xf numFmtId="2" fontId="19" fillId="0" borderId="8" xfId="0" applyNumberFormat="1" applyFont="1" applyFill="1" applyBorder="1" applyAlignment="1">
      <alignment horizontal="center" vertical="top" wrapText="1"/>
    </xf>
    <xf numFmtId="2" fontId="19" fillId="0" borderId="0" xfId="0" applyNumberFormat="1" applyFont="1" applyFill="1" applyAlignment="1">
      <alignment horizontal="center" vertical="top" wrapText="1"/>
    </xf>
    <xf numFmtId="2" fontId="19" fillId="0" borderId="6" xfId="0" applyNumberFormat="1" applyFont="1" applyFill="1" applyBorder="1" applyAlignment="1">
      <alignment wrapText="1"/>
    </xf>
    <xf numFmtId="0" fontId="19" fillId="0" borderId="6" xfId="0" applyFont="1" applyFill="1" applyBorder="1" applyAlignment="1">
      <alignment wrapText="1"/>
    </xf>
    <xf numFmtId="0" fontId="19" fillId="0" borderId="7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top" wrapText="1"/>
    </xf>
    <xf numFmtId="0" fontId="19" fillId="0" borderId="13" xfId="0" applyFont="1" applyFill="1" applyBorder="1" applyAlignment="1">
      <alignment horizontal="center" vertical="center" wrapText="1"/>
    </xf>
    <xf numFmtId="2" fontId="19" fillId="0" borderId="9" xfId="0" applyNumberFormat="1" applyFont="1" applyFill="1" applyBorder="1" applyAlignment="1">
      <alignment horizontal="center" wrapText="1"/>
    </xf>
    <xf numFmtId="2" fontId="19" fillId="0" borderId="10" xfId="0" applyNumberFormat="1" applyFont="1" applyFill="1" applyBorder="1" applyAlignment="1">
      <alignment horizontal="center" wrapText="1"/>
    </xf>
    <xf numFmtId="0" fontId="19" fillId="0" borderId="9" xfId="0" applyFont="1" applyFill="1" applyBorder="1" applyAlignment="1">
      <alignment wrapText="1"/>
    </xf>
    <xf numFmtId="0" fontId="19" fillId="0" borderId="5" xfId="0" applyFont="1" applyFill="1" applyBorder="1" applyAlignment="1">
      <alignment wrapText="1"/>
    </xf>
    <xf numFmtId="2" fontId="19" fillId="0" borderId="5" xfId="0" applyNumberFormat="1" applyFont="1" applyFill="1" applyBorder="1" applyAlignment="1">
      <alignment horizontal="center" wrapText="1"/>
    </xf>
    <xf numFmtId="2" fontId="19" fillId="0" borderId="11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wrapText="1"/>
    </xf>
    <xf numFmtId="0" fontId="19" fillId="0" borderId="6" xfId="0" applyNumberFormat="1" applyFont="1" applyFill="1" applyBorder="1" applyAlignment="1">
      <alignment horizontal="center" wrapText="1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5" xfId="0" applyFont="1" applyFill="1" applyBorder="1"/>
    <xf numFmtId="165" fontId="19" fillId="0" borderId="0" xfId="0" applyNumberFormat="1" applyFont="1" applyFill="1" applyAlignment="1">
      <alignment horizontal="center"/>
    </xf>
    <xf numFmtId="165" fontId="19" fillId="0" borderId="6" xfId="0" applyNumberFormat="1" applyFont="1" applyFill="1" applyBorder="1" applyAlignment="1">
      <alignment horizontal="center"/>
    </xf>
    <xf numFmtId="2" fontId="19" fillId="0" borderId="6" xfId="0" applyNumberFormat="1" applyFont="1" applyFill="1" applyBorder="1" applyAlignment="1">
      <alignment horizontal="center"/>
    </xf>
    <xf numFmtId="49" fontId="19" fillId="0" borderId="6" xfId="0" applyNumberFormat="1" applyFont="1" applyFill="1" applyBorder="1" applyAlignment="1">
      <alignment horizontal="center" wrapText="1"/>
    </xf>
    <xf numFmtId="2" fontId="19" fillId="0" borderId="5" xfId="0" applyNumberFormat="1" applyFont="1" applyFill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19" fillId="0" borderId="12" xfId="0" applyFont="1" applyFill="1" applyBorder="1" applyAlignment="1">
      <alignment wrapText="1"/>
    </xf>
    <xf numFmtId="0" fontId="19" fillId="0" borderId="9" xfId="0" applyFont="1" applyFill="1" applyBorder="1" applyAlignment="1">
      <alignment horizontal="center" wrapText="1"/>
    </xf>
    <xf numFmtId="2" fontId="19" fillId="0" borderId="9" xfId="0" applyNumberFormat="1" applyFont="1" applyFill="1" applyBorder="1" applyAlignment="1">
      <alignment wrapText="1"/>
    </xf>
    <xf numFmtId="0" fontId="19" fillId="0" borderId="1" xfId="0" applyFont="1" applyFill="1" applyBorder="1" applyAlignment="1">
      <alignment wrapText="1"/>
    </xf>
    <xf numFmtId="0" fontId="19" fillId="0" borderId="2" xfId="0" applyFont="1" applyFill="1" applyBorder="1" applyAlignment="1">
      <alignment wrapText="1"/>
    </xf>
    <xf numFmtId="0" fontId="19" fillId="0" borderId="3" xfId="0" applyFont="1" applyFill="1" applyBorder="1" applyAlignment="1">
      <alignment horizontal="center" wrapText="1"/>
    </xf>
    <xf numFmtId="2" fontId="19" fillId="0" borderId="2" xfId="0" applyNumberFormat="1" applyFont="1" applyFill="1" applyBorder="1" applyAlignment="1">
      <alignment horizontal="center" wrapText="1"/>
    </xf>
    <xf numFmtId="2" fontId="19" fillId="0" borderId="3" xfId="0" applyNumberFormat="1" applyFont="1" applyFill="1" applyBorder="1" applyAlignment="1">
      <alignment wrapText="1"/>
    </xf>
    <xf numFmtId="2" fontId="19" fillId="0" borderId="3" xfId="0" applyNumberFormat="1" applyFont="1" applyFill="1" applyBorder="1" applyAlignment="1">
      <alignment horizontal="right" wrapText="1"/>
    </xf>
    <xf numFmtId="0" fontId="19" fillId="0" borderId="0" xfId="0" applyFont="1" applyFill="1" applyAlignment="1"/>
    <xf numFmtId="165" fontId="19" fillId="0" borderId="0" xfId="0" applyNumberFormat="1" applyFont="1" applyFill="1" applyAlignment="1">
      <alignment horizontal="center" wrapText="1"/>
    </xf>
    <xf numFmtId="165" fontId="19" fillId="0" borderId="6" xfId="0" applyNumberFormat="1" applyFont="1" applyFill="1" applyBorder="1" applyAlignment="1">
      <alignment horizontal="center" wrapText="1"/>
    </xf>
    <xf numFmtId="0" fontId="19" fillId="0" borderId="11" xfId="0" applyFont="1" applyFill="1" applyBorder="1" applyAlignment="1">
      <alignment wrapText="1"/>
    </xf>
    <xf numFmtId="0" fontId="19" fillId="0" borderId="25" xfId="0" applyFont="1" applyFill="1" applyBorder="1" applyAlignment="1">
      <alignment wrapText="1"/>
    </xf>
    <xf numFmtId="0" fontId="19" fillId="0" borderId="8" xfId="0" applyFont="1" applyFill="1" applyBorder="1" applyAlignment="1">
      <alignment wrapText="1"/>
    </xf>
    <xf numFmtId="0" fontId="19" fillId="0" borderId="13" xfId="0" applyFont="1" applyFill="1" applyBorder="1" applyAlignment="1">
      <alignment horizontal="center" wrapText="1"/>
    </xf>
    <xf numFmtId="2" fontId="19" fillId="0" borderId="13" xfId="0" applyNumberFormat="1" applyFont="1" applyFill="1" applyBorder="1" applyAlignment="1">
      <alignment horizontal="center" wrapText="1"/>
    </xf>
    <xf numFmtId="0" fontId="19" fillId="0" borderId="13" xfId="0" applyFont="1" applyFill="1" applyBorder="1" applyAlignment="1">
      <alignment wrapText="1"/>
    </xf>
    <xf numFmtId="2" fontId="19" fillId="0" borderId="12" xfId="0" applyNumberFormat="1" applyFont="1" applyFill="1" applyBorder="1" applyAlignment="1">
      <alignment horizontal="center" wrapText="1"/>
    </xf>
    <xf numFmtId="0" fontId="19" fillId="0" borderId="11" xfId="0" applyFont="1" applyFill="1" applyBorder="1" applyAlignment="1">
      <alignment horizontal="center" wrapText="1"/>
    </xf>
    <xf numFmtId="0" fontId="19" fillId="0" borderId="3" xfId="0" applyFont="1" applyFill="1" applyBorder="1" applyAlignment="1"/>
    <xf numFmtId="49" fontId="19" fillId="0" borderId="0" xfId="0" applyNumberFormat="1" applyFont="1" applyFill="1" applyAlignment="1">
      <alignment horizontal="center"/>
    </xf>
    <xf numFmtId="1" fontId="19" fillId="0" borderId="0" xfId="0" applyNumberFormat="1" applyFont="1" applyFill="1" applyAlignment="1">
      <alignment horizontal="center"/>
    </xf>
    <xf numFmtId="0" fontId="19" fillId="0" borderId="6" xfId="0" applyFont="1" applyFill="1" applyBorder="1" applyAlignment="1"/>
    <xf numFmtId="0" fontId="19" fillId="0" borderId="15" xfId="0" applyFont="1" applyFill="1" applyBorder="1" applyAlignment="1">
      <alignment wrapText="1"/>
    </xf>
    <xf numFmtId="0" fontId="19" fillId="0" borderId="10" xfId="0" applyFont="1" applyFill="1" applyBorder="1"/>
    <xf numFmtId="0" fontId="19" fillId="0" borderId="12" xfId="0" applyFont="1" applyFill="1" applyBorder="1"/>
    <xf numFmtId="0" fontId="19" fillId="0" borderId="9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 vertical="center" wrapText="1"/>
    </xf>
    <xf numFmtId="2" fontId="19" fillId="0" borderId="10" xfId="0" applyNumberFormat="1" applyFont="1" applyFill="1" applyBorder="1" applyAlignment="1">
      <alignment horizontal="right" wrapText="1"/>
    </xf>
    <xf numFmtId="2" fontId="19" fillId="0" borderId="9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right" wrapText="1"/>
    </xf>
    <xf numFmtId="2" fontId="19" fillId="0" borderId="0" xfId="0" applyNumberFormat="1" applyFont="1" applyFill="1" applyAlignment="1">
      <alignment horizontal="right" wrapText="1"/>
    </xf>
    <xf numFmtId="2" fontId="19" fillId="0" borderId="2" xfId="0" applyNumberFormat="1" applyFont="1" applyFill="1" applyBorder="1" applyAlignment="1">
      <alignment wrapText="1"/>
    </xf>
    <xf numFmtId="2" fontId="19" fillId="0" borderId="8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/>
    <xf numFmtId="0" fontId="19" fillId="0" borderId="7" xfId="0" applyFont="1" applyFill="1" applyBorder="1" applyAlignment="1">
      <alignment wrapText="1"/>
    </xf>
    <xf numFmtId="2" fontId="19" fillId="0" borderId="7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165" fontId="19" fillId="0" borderId="5" xfId="0" applyNumberFormat="1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12" xfId="0" applyFont="1" applyFill="1" applyBorder="1" applyAlignment="1">
      <alignment horizontal="center"/>
    </xf>
    <xf numFmtId="0" fontId="19" fillId="0" borderId="5" xfId="0" applyNumberFormat="1" applyFont="1" applyFill="1" applyBorder="1" applyAlignment="1">
      <alignment horizontal="center" wrapText="1"/>
    </xf>
    <xf numFmtId="0" fontId="19" fillId="0" borderId="1" xfId="0" applyFont="1" applyFill="1" applyBorder="1"/>
    <xf numFmtId="2" fontId="19" fillId="0" borderId="2" xfId="0" applyNumberFormat="1" applyFont="1" applyFill="1" applyBorder="1" applyAlignment="1">
      <alignment horizontal="center"/>
    </xf>
    <xf numFmtId="2" fontId="19" fillId="0" borderId="9" xfId="0" applyNumberFormat="1" applyFont="1" applyFill="1" applyBorder="1" applyAlignment="1">
      <alignment horizontal="center"/>
    </xf>
    <xf numFmtId="0" fontId="19" fillId="0" borderId="2" xfId="0" applyFont="1" applyFill="1" applyBorder="1" applyAlignment="1">
      <alignment horizontal="right" wrapText="1"/>
    </xf>
    <xf numFmtId="2" fontId="19" fillId="0" borderId="10" xfId="0" applyNumberFormat="1" applyFont="1" applyFill="1" applyBorder="1" applyAlignment="1">
      <alignment wrapText="1"/>
    </xf>
    <xf numFmtId="0" fontId="19" fillId="0" borderId="5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19" fillId="0" borderId="1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2" fontId="19" fillId="0" borderId="1" xfId="0" applyNumberFormat="1" applyFont="1" applyFill="1" applyBorder="1" applyAlignment="1">
      <alignment wrapText="1"/>
    </xf>
    <xf numFmtId="2" fontId="19" fillId="0" borderId="17" xfId="0" applyNumberFormat="1" applyFont="1" applyFill="1" applyBorder="1" applyAlignment="1">
      <alignment horizontal="center" wrapText="1"/>
    </xf>
    <xf numFmtId="2" fontId="19" fillId="0" borderId="11" xfId="0" applyNumberFormat="1" applyFont="1" applyFill="1" applyBorder="1" applyAlignment="1">
      <alignment wrapText="1"/>
    </xf>
    <xf numFmtId="2" fontId="19" fillId="0" borderId="2" xfId="0" applyNumberFormat="1" applyFont="1" applyFill="1" applyBorder="1" applyAlignment="1">
      <alignment horizontal="right" wrapText="1"/>
    </xf>
    <xf numFmtId="0" fontId="19" fillId="0" borderId="9" xfId="0" applyFont="1" applyFill="1" applyBorder="1"/>
    <xf numFmtId="0" fontId="19" fillId="0" borderId="10" xfId="0" applyFont="1" applyFill="1" applyBorder="1" applyAlignment="1">
      <alignment horizontal="right"/>
    </xf>
    <xf numFmtId="0" fontId="19" fillId="0" borderId="0" xfId="0" applyNumberFormat="1" applyFont="1" applyFill="1" applyBorder="1" applyAlignment="1">
      <alignment horizontal="center" wrapText="1"/>
    </xf>
    <xf numFmtId="2" fontId="19" fillId="0" borderId="12" xfId="0" applyNumberFormat="1" applyFont="1" applyFill="1" applyBorder="1" applyAlignment="1">
      <alignment wrapText="1"/>
    </xf>
    <xf numFmtId="49" fontId="19" fillId="0" borderId="11" xfId="0" applyNumberFormat="1" applyFont="1" applyFill="1" applyBorder="1" applyAlignment="1">
      <alignment horizontal="center" wrapText="1"/>
    </xf>
    <xf numFmtId="2" fontId="19" fillId="0" borderId="11" xfId="0" applyNumberFormat="1" applyFont="1" applyFill="1" applyBorder="1" applyAlignment="1">
      <alignment horizontal="center"/>
    </xf>
    <xf numFmtId="49" fontId="19" fillId="0" borderId="3" xfId="0" applyNumberFormat="1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2" fontId="19" fillId="0" borderId="16" xfId="0" applyNumberFormat="1" applyFont="1" applyFill="1" applyBorder="1" applyAlignment="1">
      <alignment wrapText="1"/>
    </xf>
    <xf numFmtId="0" fontId="19" fillId="0" borderId="17" xfId="0" applyFont="1" applyFill="1" applyBorder="1"/>
    <xf numFmtId="2" fontId="19" fillId="0" borderId="16" xfId="0" applyNumberFormat="1" applyFont="1" applyFill="1" applyBorder="1" applyAlignment="1">
      <alignment horizontal="center" wrapText="1"/>
    </xf>
    <xf numFmtId="2" fontId="19" fillId="0" borderId="4" xfId="0" applyNumberFormat="1" applyFont="1" applyFill="1" applyBorder="1" applyAlignment="1">
      <alignment horizontal="center" wrapText="1"/>
    </xf>
    <xf numFmtId="0" fontId="19" fillId="0" borderId="16" xfId="0" applyFont="1" applyFill="1" applyBorder="1" applyAlignment="1">
      <alignment wrapText="1"/>
    </xf>
    <xf numFmtId="49" fontId="19" fillId="0" borderId="5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/>
    </xf>
    <xf numFmtId="0" fontId="18" fillId="0" borderId="5" xfId="0" applyFont="1" applyFill="1" applyBorder="1" applyAlignment="1">
      <alignment vertical="top" wrapText="1"/>
    </xf>
    <xf numFmtId="0" fontId="18" fillId="0" borderId="6" xfId="0" applyFont="1" applyFill="1" applyBorder="1" applyAlignment="1">
      <alignment horizontal="left" wrapText="1"/>
    </xf>
    <xf numFmtId="0" fontId="21" fillId="0" borderId="0" xfId="0" applyFont="1" applyFill="1" applyAlignment="1">
      <alignment wrapText="1"/>
    </xf>
    <xf numFmtId="0" fontId="21" fillId="0" borderId="6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21" fillId="0" borderId="5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vertical="top"/>
    </xf>
    <xf numFmtId="0" fontId="18" fillId="0" borderId="6" xfId="0" applyFont="1" applyFill="1" applyBorder="1" applyAlignment="1">
      <alignment horizontal="left"/>
    </xf>
    <xf numFmtId="2" fontId="18" fillId="0" borderId="6" xfId="0" applyNumberFormat="1" applyFont="1" applyFill="1" applyBorder="1" applyAlignment="1">
      <alignment horizontal="left" wrapText="1"/>
    </xf>
    <xf numFmtId="2" fontId="21" fillId="0" borderId="0" xfId="0" applyNumberFormat="1" applyFont="1" applyFill="1" applyAlignment="1">
      <alignment wrapText="1"/>
    </xf>
    <xf numFmtId="0" fontId="21" fillId="0" borderId="0" xfId="0" applyFont="1" applyFill="1"/>
    <xf numFmtId="0" fontId="21" fillId="0" borderId="0" xfId="0" applyFont="1" applyFill="1" applyAlignment="1">
      <alignment horizontal="right"/>
    </xf>
    <xf numFmtId="2" fontId="21" fillId="0" borderId="0" xfId="0" applyNumberFormat="1" applyFont="1" applyFill="1"/>
    <xf numFmtId="2" fontId="21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1" fillId="0" borderId="8" xfId="0" applyFont="1" applyFill="1" applyBorder="1" applyAlignment="1">
      <alignment wrapText="1"/>
    </xf>
    <xf numFmtId="2" fontId="21" fillId="0" borderId="0" xfId="0" applyNumberFormat="1" applyFont="1" applyFill="1" applyAlignment="1">
      <alignment horizontal="center" wrapText="1"/>
    </xf>
    <xf numFmtId="2" fontId="21" fillId="0" borderId="1" xfId="0" applyNumberFormat="1" applyFont="1" applyFill="1" applyBorder="1" applyAlignment="1">
      <alignment horizontal="center" wrapText="1"/>
    </xf>
    <xf numFmtId="2" fontId="21" fillId="0" borderId="3" xfId="0" applyNumberFormat="1" applyFont="1" applyFill="1" applyBorder="1" applyAlignment="1">
      <alignment horizontal="center" wrapText="1"/>
    </xf>
    <xf numFmtId="2" fontId="21" fillId="0" borderId="7" xfId="0" applyNumberFormat="1" applyFont="1" applyFill="1" applyBorder="1" applyAlignment="1">
      <alignment horizontal="center" vertical="top" wrapText="1"/>
    </xf>
    <xf numFmtId="2" fontId="21" fillId="0" borderId="8" xfId="0" applyNumberFormat="1" applyFont="1" applyFill="1" applyBorder="1" applyAlignment="1">
      <alignment horizontal="center" vertical="top" wrapText="1"/>
    </xf>
    <xf numFmtId="2" fontId="21" fillId="0" borderId="0" xfId="0" applyNumberFormat="1" applyFont="1" applyFill="1" applyAlignment="1">
      <alignment horizontal="center" vertical="top" wrapText="1"/>
    </xf>
    <xf numFmtId="2" fontId="21" fillId="0" borderId="5" xfId="0" applyNumberFormat="1" applyFont="1" applyFill="1" applyBorder="1" applyAlignment="1">
      <alignment horizontal="center" vertical="top" wrapText="1"/>
    </xf>
    <xf numFmtId="2" fontId="21" fillId="0" borderId="6" xfId="0" applyNumberFormat="1" applyFont="1" applyFill="1" applyBorder="1" applyAlignment="1">
      <alignment horizontal="center" wrapText="1"/>
    </xf>
    <xf numFmtId="2" fontId="21" fillId="0" borderId="9" xfId="0" applyNumberFormat="1" applyFont="1" applyFill="1" applyBorder="1" applyAlignment="1">
      <alignment horizontal="center" wrapText="1"/>
    </xf>
    <xf numFmtId="2" fontId="21" fillId="0" borderId="10" xfId="0" applyNumberFormat="1" applyFont="1" applyFill="1" applyBorder="1" applyAlignment="1">
      <alignment horizontal="center" wrapText="1"/>
    </xf>
    <xf numFmtId="0" fontId="21" fillId="0" borderId="2" xfId="0" applyFont="1" applyFill="1" applyBorder="1" applyAlignment="1">
      <alignment wrapText="1"/>
    </xf>
    <xf numFmtId="0" fontId="21" fillId="0" borderId="3" xfId="0" applyFont="1" applyFill="1" applyBorder="1" applyAlignment="1">
      <alignment horizontal="center" wrapText="1"/>
    </xf>
    <xf numFmtId="2" fontId="21" fillId="0" borderId="11" xfId="0" applyNumberFormat="1" applyFont="1" applyFill="1" applyBorder="1" applyAlignment="1">
      <alignment horizontal="center" wrapText="1"/>
    </xf>
    <xf numFmtId="2" fontId="21" fillId="0" borderId="5" xfId="0" applyNumberFormat="1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center"/>
    </xf>
    <xf numFmtId="2" fontId="21" fillId="0" borderId="5" xfId="0" applyNumberFormat="1" applyFont="1" applyFill="1" applyBorder="1" applyAlignment="1">
      <alignment horizontal="center"/>
    </xf>
    <xf numFmtId="2" fontId="21" fillId="0" borderId="6" xfId="0" applyNumberFormat="1" applyFont="1" applyFill="1" applyBorder="1" applyAlignment="1">
      <alignment horizontal="center"/>
    </xf>
    <xf numFmtId="49" fontId="21" fillId="0" borderId="6" xfId="0" applyNumberFormat="1" applyFont="1" applyFill="1" applyBorder="1" applyAlignment="1">
      <alignment horizontal="center" wrapText="1"/>
    </xf>
    <xf numFmtId="0" fontId="21" fillId="0" borderId="12" xfId="0" applyFont="1" applyFill="1" applyBorder="1" applyAlignment="1">
      <alignment wrapText="1"/>
    </xf>
    <xf numFmtId="0" fontId="21" fillId="0" borderId="9" xfId="0" applyFont="1" applyFill="1" applyBorder="1" applyAlignment="1">
      <alignment horizontal="center" wrapText="1"/>
    </xf>
    <xf numFmtId="2" fontId="21" fillId="0" borderId="2" xfId="0" applyNumberFormat="1" applyFont="1" applyFill="1" applyBorder="1" applyAlignment="1">
      <alignment horizontal="center" wrapText="1"/>
    </xf>
    <xf numFmtId="0" fontId="21" fillId="0" borderId="6" xfId="0" applyFont="1" applyFill="1" applyBorder="1" applyAlignment="1">
      <alignment wrapText="1"/>
    </xf>
    <xf numFmtId="165" fontId="21" fillId="0" borderId="6" xfId="0" applyNumberFormat="1" applyFont="1" applyFill="1" applyBorder="1" applyAlignment="1">
      <alignment horizontal="center" wrapText="1"/>
    </xf>
    <xf numFmtId="165" fontId="21" fillId="0" borderId="0" xfId="0" applyNumberFormat="1" applyFont="1" applyFill="1" applyAlignment="1">
      <alignment horizontal="center" wrapText="1"/>
    </xf>
    <xf numFmtId="165" fontId="21" fillId="0" borderId="5" xfId="0" applyNumberFormat="1" applyFont="1" applyFill="1" applyBorder="1" applyAlignment="1">
      <alignment horizontal="center" wrapText="1"/>
    </xf>
    <xf numFmtId="1" fontId="21" fillId="0" borderId="6" xfId="0" applyNumberFormat="1" applyFont="1" applyFill="1" applyBorder="1" applyAlignment="1">
      <alignment horizontal="center" wrapText="1"/>
    </xf>
    <xf numFmtId="0" fontId="21" fillId="0" borderId="12" xfId="0" applyFont="1" applyFill="1" applyBorder="1"/>
    <xf numFmtId="2" fontId="21" fillId="0" borderId="9" xfId="0" applyNumberFormat="1" applyFont="1" applyFill="1" applyBorder="1" applyAlignment="1">
      <alignment horizontal="center"/>
    </xf>
    <xf numFmtId="2" fontId="21" fillId="0" borderId="10" xfId="0" applyNumberFormat="1" applyFont="1" applyFill="1" applyBorder="1" applyAlignment="1">
      <alignment horizontal="center"/>
    </xf>
    <xf numFmtId="2" fontId="21" fillId="0" borderId="9" xfId="0" applyNumberFormat="1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wrapText="1"/>
    </xf>
    <xf numFmtId="0" fontId="21" fillId="0" borderId="6" xfId="0" applyNumberFormat="1" applyFont="1" applyFill="1" applyBorder="1" applyAlignment="1">
      <alignment horizontal="center" wrapText="1"/>
    </xf>
    <xf numFmtId="2" fontId="21" fillId="0" borderId="0" xfId="0" applyNumberFormat="1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/>
    </xf>
    <xf numFmtId="2" fontId="21" fillId="0" borderId="16" xfId="0" applyNumberFormat="1" applyFont="1" applyFill="1" applyBorder="1" applyAlignment="1">
      <alignment horizontal="center" wrapText="1"/>
    </xf>
    <xf numFmtId="1" fontId="21" fillId="0" borderId="5" xfId="0" applyNumberFormat="1" applyFont="1" applyFill="1" applyBorder="1" applyAlignment="1">
      <alignment horizontal="center" wrapText="1"/>
    </xf>
    <xf numFmtId="1" fontId="21" fillId="0" borderId="0" xfId="0" applyNumberFormat="1" applyFont="1" applyFill="1" applyAlignment="1">
      <alignment horizontal="center"/>
    </xf>
    <xf numFmtId="2" fontId="21" fillId="0" borderId="4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vertical="center" wrapText="1"/>
    </xf>
    <xf numFmtId="0" fontId="21" fillId="0" borderId="5" xfId="0" applyFont="1" applyFill="1" applyBorder="1"/>
    <xf numFmtId="49" fontId="21" fillId="0" borderId="6" xfId="0" applyNumberFormat="1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 wrapText="1"/>
    </xf>
    <xf numFmtId="2" fontId="21" fillId="0" borderId="7" xfId="0" applyNumberFormat="1" applyFont="1" applyFill="1" applyBorder="1" applyAlignment="1">
      <alignment horizontal="center" wrapText="1"/>
    </xf>
    <xf numFmtId="0" fontId="21" fillId="0" borderId="11" xfId="0" applyFont="1" applyFill="1" applyBorder="1" applyAlignment="1">
      <alignment horizontal="center" wrapText="1"/>
    </xf>
    <xf numFmtId="49" fontId="21" fillId="0" borderId="9" xfId="0" applyNumberFormat="1" applyFont="1" applyFill="1" applyBorder="1" applyAlignment="1">
      <alignment horizontal="center" wrapText="1"/>
    </xf>
    <xf numFmtId="49" fontId="21" fillId="0" borderId="11" xfId="0" applyNumberFormat="1" applyFont="1" applyFill="1" applyBorder="1" applyAlignment="1">
      <alignment horizontal="center" wrapText="1"/>
    </xf>
    <xf numFmtId="2" fontId="21" fillId="0" borderId="12" xfId="0" applyNumberFormat="1" applyFont="1" applyFill="1" applyBorder="1" applyAlignment="1">
      <alignment horizontal="center" wrapText="1"/>
    </xf>
    <xf numFmtId="0" fontId="21" fillId="0" borderId="11" xfId="0" applyFont="1" applyFill="1" applyBorder="1" applyAlignment="1">
      <alignment wrapText="1"/>
    </xf>
    <xf numFmtId="0" fontId="21" fillId="0" borderId="0" xfId="0" applyFont="1" applyFill="1" applyBorder="1"/>
    <xf numFmtId="0" fontId="21" fillId="0" borderId="6" xfId="0" applyNumberFormat="1" applyFont="1" applyFill="1" applyBorder="1" applyAlignment="1">
      <alignment horizontal="center"/>
    </xf>
    <xf numFmtId="2" fontId="21" fillId="0" borderId="0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 wrapText="1"/>
    </xf>
    <xf numFmtId="2" fontId="21" fillId="0" borderId="13" xfId="0" applyNumberFormat="1" applyFont="1" applyFill="1" applyBorder="1" applyAlignment="1">
      <alignment horizontal="center" wrapText="1"/>
    </xf>
    <xf numFmtId="2" fontId="21" fillId="0" borderId="14" xfId="0" applyNumberFormat="1" applyFont="1" applyFill="1" applyBorder="1" applyAlignment="1">
      <alignment horizontal="center" wrapText="1"/>
    </xf>
    <xf numFmtId="1" fontId="21" fillId="0" borderId="0" xfId="0" applyNumberFormat="1" applyFont="1" applyFill="1" applyAlignment="1">
      <alignment wrapText="1"/>
    </xf>
    <xf numFmtId="0" fontId="21" fillId="0" borderId="0" xfId="0" applyFont="1" applyFill="1" applyAlignment="1"/>
    <xf numFmtId="0" fontId="21" fillId="0" borderId="3" xfId="0" applyFont="1" applyFill="1" applyBorder="1" applyAlignment="1">
      <alignment wrapText="1"/>
    </xf>
    <xf numFmtId="0" fontId="21" fillId="0" borderId="9" xfId="0" applyFont="1" applyFill="1" applyBorder="1" applyAlignment="1">
      <alignment wrapText="1"/>
    </xf>
    <xf numFmtId="2" fontId="21" fillId="0" borderId="6" xfId="0" applyNumberFormat="1" applyFont="1" applyFill="1" applyBorder="1" applyAlignment="1">
      <alignment wrapText="1"/>
    </xf>
    <xf numFmtId="0" fontId="21" fillId="0" borderId="6" xfId="0" applyFont="1" applyFill="1" applyBorder="1" applyAlignment="1"/>
    <xf numFmtId="165" fontId="21" fillId="0" borderId="0" xfId="0" applyNumberFormat="1" applyFont="1" applyFill="1" applyAlignment="1">
      <alignment wrapText="1"/>
    </xf>
    <xf numFmtId="0" fontId="21" fillId="0" borderId="13" xfId="0" applyFont="1" applyFill="1" applyBorder="1" applyAlignment="1">
      <alignment wrapText="1"/>
    </xf>
    <xf numFmtId="2" fontId="21" fillId="0" borderId="10" xfId="0" applyNumberFormat="1" applyFont="1" applyFill="1" applyBorder="1" applyAlignment="1">
      <alignment wrapText="1"/>
    </xf>
    <xf numFmtId="2" fontId="21" fillId="0" borderId="9" xfId="0" applyNumberFormat="1" applyFont="1" applyFill="1" applyBorder="1" applyAlignment="1">
      <alignment wrapText="1"/>
    </xf>
    <xf numFmtId="0" fontId="21" fillId="0" borderId="1" xfId="0" applyFont="1" applyFill="1" applyBorder="1" applyAlignment="1">
      <alignment wrapText="1"/>
    </xf>
    <xf numFmtId="0" fontId="21" fillId="0" borderId="5" xfId="0" applyFont="1" applyFill="1" applyBorder="1" applyAlignment="1">
      <alignment wrapText="1"/>
    </xf>
    <xf numFmtId="0" fontId="21" fillId="0" borderId="5" xfId="0" applyFont="1" applyFill="1" applyBorder="1" applyAlignment="1"/>
    <xf numFmtId="0" fontId="21" fillId="0" borderId="10" xfId="0" applyFont="1" applyFill="1" applyBorder="1" applyAlignment="1">
      <alignment wrapText="1"/>
    </xf>
    <xf numFmtId="0" fontId="21" fillId="0" borderId="10" xfId="0" applyFont="1" applyFill="1" applyBorder="1" applyAlignment="1"/>
    <xf numFmtId="0" fontId="21" fillId="0" borderId="15" xfId="0" applyFont="1" applyFill="1" applyBorder="1" applyAlignment="1">
      <alignment wrapText="1"/>
    </xf>
    <xf numFmtId="0" fontId="21" fillId="0" borderId="7" xfId="0" applyFont="1" applyFill="1" applyBorder="1" applyAlignment="1">
      <alignment wrapText="1"/>
    </xf>
    <xf numFmtId="0" fontId="5" fillId="11" borderId="17" xfId="0" applyFont="1" applyFill="1" applyBorder="1" applyAlignment="1">
      <alignment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2" fillId="0" borderId="17" xfId="0" applyNumberFormat="1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8" fillId="0" borderId="0" xfId="0" applyFont="1" applyFill="1" applyAlignment="1">
      <alignment wrapText="1"/>
    </xf>
    <xf numFmtId="0" fontId="1" fillId="0" borderId="0" xfId="0" applyFont="1" applyFill="1"/>
    <xf numFmtId="0" fontId="11" fillId="0" borderId="9" xfId="0" applyFont="1" applyFill="1" applyBorder="1" applyAlignment="1">
      <alignment horizontal="center"/>
    </xf>
    <xf numFmtId="0" fontId="9" fillId="0" borderId="0" xfId="0" applyFont="1" applyFill="1" applyAlignment="1">
      <alignment wrapText="1"/>
    </xf>
    <xf numFmtId="0" fontId="1" fillId="2" borderId="18" xfId="0" applyFont="1" applyFill="1" applyBorder="1"/>
    <xf numFmtId="2" fontId="2" fillId="2" borderId="17" xfId="0" applyNumberFormat="1" applyFont="1" applyFill="1" applyBorder="1" applyAlignment="1">
      <alignment horizontal="center"/>
    </xf>
    <xf numFmtId="0" fontId="1" fillId="2" borderId="19" xfId="0" applyFont="1" applyFill="1" applyBorder="1"/>
    <xf numFmtId="2" fontId="2" fillId="2" borderId="18" xfId="0" applyNumberFormat="1" applyFont="1" applyFill="1" applyBorder="1" applyAlignment="1">
      <alignment horizontal="center"/>
    </xf>
    <xf numFmtId="0" fontId="19" fillId="0" borderId="0" xfId="0" applyFont="1" applyFill="1" applyAlignment="1">
      <alignment vertical="top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vertical="top" wrapText="1"/>
    </xf>
    <xf numFmtId="0" fontId="19" fillId="0" borderId="3" xfId="0" applyFont="1" applyFill="1" applyBorder="1" applyAlignment="1">
      <alignment horizontal="left" wrapText="1"/>
    </xf>
    <xf numFmtId="0" fontId="19" fillId="0" borderId="6" xfId="0" applyFont="1" applyFill="1" applyBorder="1" applyAlignment="1">
      <alignment horizontal="left" wrapText="1"/>
    </xf>
    <xf numFmtId="0" fontId="19" fillId="0" borderId="9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vertical="top" wrapText="1"/>
    </xf>
    <xf numFmtId="0" fontId="19" fillId="0" borderId="5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19" fillId="0" borderId="12" xfId="0" applyFont="1" applyFill="1" applyBorder="1" applyAlignment="1">
      <alignment horizontal="center" wrapText="1"/>
    </xf>
    <xf numFmtId="1" fontId="19" fillId="0" borderId="6" xfId="0" applyNumberFormat="1" applyFont="1" applyFill="1" applyBorder="1" applyAlignment="1">
      <alignment horizontal="center" wrapText="1"/>
    </xf>
    <xf numFmtId="0" fontId="19" fillId="0" borderId="10" xfId="0" applyFont="1" applyFill="1" applyBorder="1" applyAlignment="1">
      <alignment vertical="top"/>
    </xf>
    <xf numFmtId="49" fontId="19" fillId="0" borderId="2" xfId="0" applyNumberFormat="1" applyFont="1" applyFill="1" applyBorder="1" applyAlignment="1">
      <alignment horizontal="right" wrapText="1"/>
    </xf>
    <xf numFmtId="49" fontId="19" fillId="0" borderId="0" xfId="0" applyNumberFormat="1" applyFont="1" applyFill="1" applyAlignment="1">
      <alignment horizontal="right" wrapText="1"/>
    </xf>
    <xf numFmtId="49" fontId="19" fillId="0" borderId="0" xfId="0" applyNumberFormat="1" applyFont="1" applyFill="1" applyAlignment="1">
      <alignment horizontal="center" wrapText="1"/>
    </xf>
    <xf numFmtId="0" fontId="19" fillId="0" borderId="2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left" wrapText="1"/>
    </xf>
    <xf numFmtId="49" fontId="19" fillId="0" borderId="3" xfId="0" applyNumberFormat="1" applyFont="1" applyFill="1" applyBorder="1" applyAlignment="1">
      <alignment horizontal="center" wrapText="1"/>
    </xf>
    <xf numFmtId="0" fontId="19" fillId="0" borderId="3" xfId="0" applyFont="1" applyFill="1" applyBorder="1" applyAlignment="1">
      <alignment horizontal="right" wrapText="1"/>
    </xf>
    <xf numFmtId="49" fontId="19" fillId="0" borderId="10" xfId="0" applyNumberFormat="1" applyFont="1" applyFill="1" applyBorder="1" applyAlignment="1">
      <alignment horizontal="center" wrapText="1"/>
    </xf>
    <xf numFmtId="49" fontId="19" fillId="0" borderId="9" xfId="0" applyNumberFormat="1" applyFont="1" applyFill="1" applyBorder="1" applyAlignment="1">
      <alignment horizontal="center" wrapText="1"/>
    </xf>
    <xf numFmtId="0" fontId="19" fillId="0" borderId="2" xfId="0" applyFont="1" applyFill="1" applyBorder="1" applyAlignment="1">
      <alignment horizontal="center" wrapText="1"/>
    </xf>
    <xf numFmtId="0" fontId="19" fillId="0" borderId="4" xfId="0" applyFont="1" applyFill="1" applyBorder="1" applyAlignment="1">
      <alignment wrapText="1"/>
    </xf>
    <xf numFmtId="0" fontId="19" fillId="0" borderId="4" xfId="0" applyFont="1" applyFill="1" applyBorder="1" applyAlignment="1">
      <alignment horizontal="right" wrapText="1"/>
    </xf>
    <xf numFmtId="0" fontId="19" fillId="0" borderId="16" xfId="0" applyFont="1" applyFill="1" applyBorder="1" applyAlignment="1">
      <alignment horizontal="center" wrapText="1"/>
    </xf>
    <xf numFmtId="0" fontId="19" fillId="0" borderId="4" xfId="0" applyFont="1" applyFill="1" applyBorder="1" applyAlignment="1">
      <alignment horizontal="center" wrapText="1"/>
    </xf>
    <xf numFmtId="2" fontId="19" fillId="0" borderId="6" xfId="0" applyNumberFormat="1" applyFont="1" applyFill="1" applyBorder="1" applyAlignment="1">
      <alignment horizontal="left" wrapText="1"/>
    </xf>
    <xf numFmtId="0" fontId="19" fillId="0" borderId="7" xfId="0" applyFont="1" applyFill="1" applyBorder="1" applyAlignment="1">
      <alignment vertical="top" wrapText="1"/>
    </xf>
    <xf numFmtId="2" fontId="19" fillId="0" borderId="7" xfId="0" applyNumberFormat="1" applyFont="1" applyFill="1" applyBorder="1" applyAlignment="1">
      <alignment horizontal="right" wrapText="1"/>
    </xf>
    <xf numFmtId="0" fontId="19" fillId="0" borderId="2" xfId="0" applyFont="1" applyFill="1" applyBorder="1" applyAlignment="1">
      <alignment horizontal="right"/>
    </xf>
    <xf numFmtId="165" fontId="19" fillId="0" borderId="0" xfId="0" applyNumberFormat="1" applyFont="1" applyFill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0" fontId="19" fillId="0" borderId="6" xfId="0" applyNumberFormat="1" applyFont="1" applyFill="1" applyBorder="1" applyAlignment="1">
      <alignment horizontal="center"/>
    </xf>
    <xf numFmtId="2" fontId="19" fillId="0" borderId="0" xfId="0" applyNumberFormat="1" applyFont="1" applyFill="1" applyBorder="1" applyAlignment="1">
      <alignment horizontal="center"/>
    </xf>
    <xf numFmtId="49" fontId="19" fillId="0" borderId="3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vertical="top" wrapText="1"/>
    </xf>
    <xf numFmtId="0" fontId="19" fillId="0" borderId="23" xfId="0" applyFont="1" applyFill="1" applyBorder="1" applyAlignment="1">
      <alignment wrapText="1"/>
    </xf>
    <xf numFmtId="0" fontId="19" fillId="0" borderId="23" xfId="0" applyFont="1" applyFill="1" applyBorder="1" applyAlignment="1">
      <alignment horizontal="left" wrapText="1"/>
    </xf>
    <xf numFmtId="0" fontId="19" fillId="0" borderId="7" xfId="0" applyFont="1" applyFill="1" applyBorder="1" applyAlignment="1">
      <alignment horizontal="right" wrapText="1"/>
    </xf>
    <xf numFmtId="2" fontId="19" fillId="0" borderId="14" xfId="0" applyNumberFormat="1" applyFont="1" applyFill="1" applyBorder="1" applyAlignment="1">
      <alignment horizontal="center" wrapText="1"/>
    </xf>
    <xf numFmtId="2" fontId="19" fillId="0" borderId="10" xfId="0" applyNumberFormat="1" applyFont="1" applyFill="1" applyBorder="1" applyAlignment="1">
      <alignment horizontal="left" wrapText="1"/>
    </xf>
    <xf numFmtId="2" fontId="19" fillId="0" borderId="9" xfId="0" applyNumberFormat="1" applyFont="1" applyFill="1" applyBorder="1" applyAlignment="1">
      <alignment horizontal="left" wrapText="1"/>
    </xf>
    <xf numFmtId="2" fontId="19" fillId="0" borderId="12" xfId="0" applyNumberFormat="1" applyFont="1" applyFill="1" applyBorder="1" applyAlignment="1">
      <alignment horizontal="right" wrapText="1"/>
    </xf>
    <xf numFmtId="1" fontId="19" fillId="0" borderId="0" xfId="0" applyNumberFormat="1" applyFont="1" applyFill="1" applyAlignment="1">
      <alignment wrapText="1"/>
    </xf>
    <xf numFmtId="1" fontId="19" fillId="0" borderId="17" xfId="0" applyNumberFormat="1" applyFont="1" applyFill="1" applyBorder="1" applyAlignment="1">
      <alignment horizontal="center" vertical="center"/>
    </xf>
    <xf numFmtId="165" fontId="19" fillId="0" borderId="17" xfId="0" applyNumberFormat="1" applyFont="1" applyFill="1" applyBorder="1" applyAlignment="1">
      <alignment horizontal="center" vertical="center"/>
    </xf>
    <xf numFmtId="2" fontId="19" fillId="0" borderId="17" xfId="0" applyNumberFormat="1" applyFont="1" applyFill="1" applyBorder="1" applyAlignment="1">
      <alignment horizontal="center" vertical="center"/>
    </xf>
    <xf numFmtId="166" fontId="19" fillId="0" borderId="17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right" wrapText="1"/>
    </xf>
    <xf numFmtId="0" fontId="19" fillId="0" borderId="8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 vertical="top" wrapText="1"/>
    </xf>
    <xf numFmtId="0" fontId="19" fillId="0" borderId="9" xfId="0" applyFont="1" applyFill="1" applyBorder="1" applyAlignment="1">
      <alignment horizontal="center" vertical="center"/>
    </xf>
    <xf numFmtId="0" fontId="19" fillId="0" borderId="3" xfId="0" applyFont="1" applyFill="1" applyBorder="1"/>
    <xf numFmtId="0" fontId="19" fillId="0" borderId="4" xfId="0" applyFont="1" applyFill="1" applyBorder="1" applyAlignment="1">
      <alignment horizontal="center"/>
    </xf>
    <xf numFmtId="2" fontId="19" fillId="0" borderId="17" xfId="0" applyNumberFormat="1" applyFont="1" applyFill="1" applyBorder="1" applyAlignment="1">
      <alignment horizontal="center"/>
    </xf>
    <xf numFmtId="2" fontId="19" fillId="0" borderId="18" xfId="0" applyNumberFormat="1" applyFont="1" applyFill="1" applyBorder="1" applyAlignment="1">
      <alignment horizontal="center"/>
    </xf>
    <xf numFmtId="0" fontId="19" fillId="0" borderId="18" xfId="0" applyFont="1" applyFill="1" applyBorder="1"/>
    <xf numFmtId="0" fontId="19" fillId="0" borderId="15" xfId="0" applyFont="1" applyFill="1" applyBorder="1"/>
    <xf numFmtId="0" fontId="19" fillId="2" borderId="18" xfId="0" applyFont="1" applyFill="1" applyBorder="1"/>
    <xf numFmtId="2" fontId="19" fillId="2" borderId="17" xfId="0" applyNumberFormat="1" applyFont="1" applyFill="1" applyBorder="1" applyAlignment="1">
      <alignment horizontal="center"/>
    </xf>
    <xf numFmtId="2" fontId="19" fillId="2" borderId="9" xfId="0" applyNumberFormat="1" applyFont="1" applyFill="1" applyBorder="1" applyAlignment="1">
      <alignment horizontal="center"/>
    </xf>
    <xf numFmtId="0" fontId="19" fillId="2" borderId="19" xfId="0" applyFont="1" applyFill="1" applyBorder="1"/>
    <xf numFmtId="2" fontId="19" fillId="2" borderId="26" xfId="0" applyNumberFormat="1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center" wrapText="1"/>
    </xf>
    <xf numFmtId="2" fontId="18" fillId="0" borderId="7" xfId="0" applyNumberFormat="1" applyFont="1" applyFill="1" applyBorder="1" applyAlignment="1">
      <alignment horizontal="center" vertical="top" wrapText="1"/>
    </xf>
    <xf numFmtId="2" fontId="18" fillId="0" borderId="8" xfId="0" applyNumberFormat="1" applyFont="1" applyFill="1" applyBorder="1" applyAlignment="1">
      <alignment horizontal="center" vertical="top" wrapText="1"/>
    </xf>
    <xf numFmtId="2" fontId="18" fillId="0" borderId="0" xfId="0" applyNumberFormat="1" applyFont="1" applyFill="1" applyAlignment="1">
      <alignment horizontal="center" vertical="top" wrapText="1"/>
    </xf>
    <xf numFmtId="2" fontId="18" fillId="0" borderId="5" xfId="0" applyNumberFormat="1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horizontal="center" vertical="top" wrapText="1"/>
    </xf>
    <xf numFmtId="0" fontId="18" fillId="0" borderId="14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horizontal="center" vertical="center" wrapText="1"/>
    </xf>
    <xf numFmtId="2" fontId="18" fillId="0" borderId="9" xfId="0" applyNumberFormat="1" applyFont="1" applyFill="1" applyBorder="1" applyAlignment="1">
      <alignment horizontal="center" wrapText="1"/>
    </xf>
    <xf numFmtId="2" fontId="18" fillId="0" borderId="10" xfId="0" applyNumberFormat="1" applyFont="1" applyFill="1" applyBorder="1" applyAlignment="1">
      <alignment horizontal="center" wrapText="1"/>
    </xf>
    <xf numFmtId="2" fontId="18" fillId="0" borderId="11" xfId="0" applyNumberFormat="1" applyFont="1" applyFill="1" applyBorder="1" applyAlignment="1">
      <alignment horizontal="center" wrapText="1"/>
    </xf>
    <xf numFmtId="49" fontId="18" fillId="0" borderId="6" xfId="0" applyNumberFormat="1" applyFont="1" applyFill="1" applyBorder="1" applyAlignment="1">
      <alignment horizontal="center" wrapText="1"/>
    </xf>
    <xf numFmtId="0" fontId="18" fillId="0" borderId="12" xfId="0" applyFont="1" applyFill="1" applyBorder="1" applyAlignment="1">
      <alignment wrapText="1"/>
    </xf>
    <xf numFmtId="0" fontId="18" fillId="0" borderId="9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wrapText="1"/>
    </xf>
    <xf numFmtId="0" fontId="18" fillId="0" borderId="3" xfId="0" applyFont="1" applyFill="1" applyBorder="1" applyAlignment="1">
      <alignment horizontal="center" wrapText="1"/>
    </xf>
    <xf numFmtId="2" fontId="18" fillId="0" borderId="3" xfId="0" applyNumberFormat="1" applyFont="1" applyFill="1" applyBorder="1" applyAlignment="1">
      <alignment horizontal="center" wrapText="1"/>
    </xf>
    <xf numFmtId="2" fontId="18" fillId="0" borderId="2" xfId="0" applyNumberFormat="1" applyFont="1" applyFill="1" applyBorder="1" applyAlignment="1">
      <alignment horizontal="center" wrapText="1"/>
    </xf>
    <xf numFmtId="0" fontId="18" fillId="0" borderId="0" xfId="0" applyFont="1" applyFill="1" applyAlignment="1">
      <alignment horizontal="center" wrapText="1"/>
    </xf>
    <xf numFmtId="0" fontId="18" fillId="0" borderId="8" xfId="0" applyFont="1" applyFill="1" applyBorder="1" applyAlignment="1">
      <alignment wrapText="1"/>
    </xf>
    <xf numFmtId="165" fontId="18" fillId="0" borderId="6" xfId="0" applyNumberFormat="1" applyFont="1" applyFill="1" applyBorder="1" applyAlignment="1">
      <alignment horizontal="center" wrapText="1"/>
    </xf>
    <xf numFmtId="165" fontId="18" fillId="0" borderId="0" xfId="0" applyNumberFormat="1" applyFont="1" applyFill="1" applyAlignment="1">
      <alignment horizontal="center" wrapText="1"/>
    </xf>
    <xf numFmtId="1" fontId="18" fillId="0" borderId="5" xfId="0" applyNumberFormat="1" applyFont="1" applyFill="1" applyBorder="1" applyAlignment="1">
      <alignment horizontal="center" wrapText="1"/>
    </xf>
    <xf numFmtId="0" fontId="18" fillId="0" borderId="12" xfId="0" applyFont="1" applyFill="1" applyBorder="1"/>
    <xf numFmtId="0" fontId="18" fillId="0" borderId="9" xfId="0" applyFont="1" applyFill="1" applyBorder="1" applyAlignment="1">
      <alignment horizontal="center"/>
    </xf>
    <xf numFmtId="2" fontId="18" fillId="0" borderId="10" xfId="0" applyNumberFormat="1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 vertical="center" wrapText="1"/>
    </xf>
    <xf numFmtId="2" fontId="18" fillId="0" borderId="9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right" wrapText="1"/>
    </xf>
    <xf numFmtId="2" fontId="18" fillId="0" borderId="8" xfId="0" applyNumberFormat="1" applyFont="1" applyFill="1" applyBorder="1" applyAlignment="1">
      <alignment horizontal="center" wrapText="1"/>
    </xf>
    <xf numFmtId="2" fontId="18" fillId="0" borderId="9" xfId="0" applyNumberFormat="1" applyFont="1" applyFill="1" applyBorder="1" applyAlignment="1">
      <alignment horizontal="center"/>
    </xf>
    <xf numFmtId="0" fontId="18" fillId="0" borderId="0" xfId="0" applyFont="1" applyFill="1" applyAlignment="1">
      <alignment vertical="center" wrapText="1"/>
    </xf>
    <xf numFmtId="0" fontId="18" fillId="0" borderId="1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 wrapText="1"/>
    </xf>
    <xf numFmtId="2" fontId="18" fillId="0" borderId="17" xfId="0" applyNumberFormat="1" applyFont="1" applyFill="1" applyBorder="1" applyAlignment="1">
      <alignment horizontal="center" wrapText="1"/>
    </xf>
    <xf numFmtId="2" fontId="18" fillId="0" borderId="12" xfId="0" applyNumberFormat="1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49" fontId="18" fillId="0" borderId="11" xfId="0" applyNumberFormat="1" applyFont="1" applyFill="1" applyBorder="1" applyAlignment="1">
      <alignment horizontal="center" wrapText="1"/>
    </xf>
    <xf numFmtId="49" fontId="18" fillId="0" borderId="3" xfId="0" applyNumberFormat="1" applyFont="1" applyFill="1" applyBorder="1" applyAlignment="1">
      <alignment horizontal="center"/>
    </xf>
    <xf numFmtId="2" fontId="18" fillId="0" borderId="7" xfId="0" applyNumberFormat="1" applyFont="1" applyFill="1" applyBorder="1" applyAlignment="1">
      <alignment horizontal="center" wrapText="1"/>
    </xf>
    <xf numFmtId="2" fontId="18" fillId="0" borderId="16" xfId="0" applyNumberFormat="1" applyFont="1" applyFill="1" applyBorder="1" applyAlignment="1">
      <alignment horizontal="center" wrapText="1"/>
    </xf>
    <xf numFmtId="0" fontId="20" fillId="0" borderId="0" xfId="0" applyFont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left"/>
    </xf>
    <xf numFmtId="2" fontId="18" fillId="0" borderId="0" xfId="0" applyNumberFormat="1" applyFont="1" applyFill="1" applyAlignment="1">
      <alignment horizontal="left"/>
    </xf>
    <xf numFmtId="0" fontId="18" fillId="0" borderId="3" xfId="0" applyFont="1" applyFill="1" applyBorder="1" applyAlignment="1">
      <alignment horizontal="left" wrapText="1"/>
    </xf>
    <xf numFmtId="0" fontId="18" fillId="0" borderId="9" xfId="0" applyFont="1" applyFill="1" applyBorder="1" applyAlignment="1">
      <alignment horizontal="left" wrapText="1"/>
    </xf>
    <xf numFmtId="0" fontId="18" fillId="0" borderId="11" xfId="0" applyFont="1" applyFill="1" applyBorder="1" applyAlignment="1">
      <alignment horizontal="left" wrapText="1"/>
    </xf>
    <xf numFmtId="0" fontId="18" fillId="0" borderId="13" xfId="0" applyFont="1" applyFill="1" applyBorder="1" applyAlignment="1">
      <alignment horizontal="left" wrapText="1"/>
    </xf>
    <xf numFmtId="0" fontId="18" fillId="0" borderId="8" xfId="0" applyFont="1" applyFill="1" applyBorder="1" applyAlignment="1">
      <alignment horizontal="left" wrapText="1"/>
    </xf>
    <xf numFmtId="2" fontId="18" fillId="0" borderId="9" xfId="0" applyNumberFormat="1" applyFont="1" applyFill="1" applyBorder="1" applyAlignment="1">
      <alignment horizontal="left" wrapText="1"/>
    </xf>
    <xf numFmtId="2" fontId="18" fillId="0" borderId="11" xfId="0" applyNumberFormat="1" applyFont="1" applyFill="1" applyBorder="1" applyAlignment="1">
      <alignment horizontal="left" wrapText="1"/>
    </xf>
    <xf numFmtId="2" fontId="18" fillId="0" borderId="12" xfId="0" applyNumberFormat="1" applyFont="1" applyFill="1" applyBorder="1" applyAlignment="1">
      <alignment horizontal="left" wrapText="1"/>
    </xf>
    <xf numFmtId="0" fontId="18" fillId="0" borderId="16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18" fillId="0" borderId="25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/>
    </xf>
    <xf numFmtId="0" fontId="18" fillId="0" borderId="1" xfId="0" applyFont="1" applyFill="1" applyBorder="1" applyAlignment="1">
      <alignment vertical="top"/>
    </xf>
    <xf numFmtId="0" fontId="18" fillId="0" borderId="7" xfId="0" applyFont="1" applyFill="1" applyBorder="1" applyAlignment="1">
      <alignment vertical="top" wrapText="1"/>
    </xf>
    <xf numFmtId="2" fontId="19" fillId="0" borderId="1" xfId="0" applyNumberFormat="1" applyFont="1" applyFill="1" applyBorder="1" applyAlignment="1">
      <alignment horizontal="center" wrapText="1"/>
    </xf>
    <xf numFmtId="2" fontId="19" fillId="0" borderId="2" xfId="0" applyNumberFormat="1" applyFont="1" applyFill="1" applyBorder="1" applyAlignment="1">
      <alignment horizontal="center" wrapText="1"/>
    </xf>
    <xf numFmtId="2" fontId="19" fillId="0" borderId="4" xfId="0" applyNumberFormat="1" applyFont="1" applyFill="1" applyBorder="1" applyAlignment="1">
      <alignment horizontal="center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2" fontId="21" fillId="0" borderId="0" xfId="0" applyNumberFormat="1" applyFont="1" applyFill="1" applyAlignment="1">
      <alignment horizontal="center" wrapText="1"/>
    </xf>
    <xf numFmtId="2" fontId="21" fillId="0" borderId="0" xfId="0" applyNumberFormat="1" applyFont="1" applyFill="1" applyAlignment="1">
      <alignment horizontal="left" vertical="top" wrapText="1"/>
    </xf>
    <xf numFmtId="2" fontId="21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left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wrapText="1"/>
    </xf>
    <xf numFmtId="2" fontId="21" fillId="0" borderId="2" xfId="0" applyNumberFormat="1" applyFont="1" applyFill="1" applyBorder="1" applyAlignment="1">
      <alignment horizontal="center" wrapText="1"/>
    </xf>
    <xf numFmtId="2" fontId="21" fillId="0" borderId="4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left"/>
    </xf>
    <xf numFmtId="0" fontId="21" fillId="0" borderId="5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1" fillId="0" borderId="7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49" fontId="21" fillId="0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7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2" fontId="18" fillId="0" borderId="1" xfId="0" applyNumberFormat="1" applyFont="1" applyFill="1" applyBorder="1" applyAlignment="1">
      <alignment horizontal="center" wrapText="1"/>
    </xf>
    <xf numFmtId="2" fontId="18" fillId="0" borderId="2" xfId="0" applyNumberFormat="1" applyFont="1" applyFill="1" applyBorder="1" applyAlignment="1">
      <alignment horizontal="center" wrapText="1"/>
    </xf>
    <xf numFmtId="2" fontId="18" fillId="0" borderId="4" xfId="0" applyNumberFormat="1" applyFont="1" applyFill="1" applyBorder="1" applyAlignment="1">
      <alignment horizont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left" wrapText="1"/>
    </xf>
    <xf numFmtId="2" fontId="18" fillId="0" borderId="0" xfId="0" applyNumberFormat="1" applyFont="1" applyFill="1" applyAlignment="1">
      <alignment horizontal="center" wrapText="1"/>
    </xf>
    <xf numFmtId="2" fontId="18" fillId="0" borderId="0" xfId="0" applyNumberFormat="1" applyFont="1" applyFill="1" applyAlignment="1">
      <alignment horizontal="left" vertical="top" wrapText="1"/>
    </xf>
    <xf numFmtId="2" fontId="18" fillId="0" borderId="0" xfId="0" applyNumberFormat="1" applyFont="1" applyFill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O923"/>
  <sheetViews>
    <sheetView topLeftCell="A839" zoomScale="78" zoomScaleNormal="78" workbookViewId="0">
      <selection activeCell="AA36" sqref="AA36:AA37"/>
    </sheetView>
  </sheetViews>
  <sheetFormatPr defaultRowHeight="15" x14ac:dyDescent="0.25"/>
  <cols>
    <col min="1" max="1" width="36.5703125" style="80" customWidth="1"/>
    <col min="2" max="2" width="25.140625" style="80" customWidth="1"/>
    <col min="3" max="3" width="11.5703125" style="80" customWidth="1"/>
    <col min="4" max="4" width="8.85546875" style="133" customWidth="1"/>
    <col min="5" max="5" width="9.85546875" style="133" customWidth="1"/>
    <col min="6" max="6" width="10.28515625" style="82" customWidth="1"/>
    <col min="7" max="7" width="10" style="82" customWidth="1"/>
    <col min="8" max="8" width="9.7109375" style="82" customWidth="1"/>
    <col min="9" max="9" width="14.85546875" style="82" customWidth="1"/>
    <col min="10" max="10" width="28.140625" style="80" customWidth="1"/>
    <col min="11" max="17" width="9.140625" style="88"/>
    <col min="18" max="105" width="9.140625" style="71"/>
  </cols>
  <sheetData>
    <row r="1" spans="1:105" x14ac:dyDescent="0.25">
      <c r="A1" s="88"/>
      <c r="B1" s="88"/>
      <c r="C1" s="130"/>
      <c r="D1" s="131"/>
      <c r="E1" s="131"/>
      <c r="F1" s="132"/>
      <c r="G1" s="132"/>
      <c r="H1" s="132"/>
      <c r="I1" s="132"/>
    </row>
    <row r="2" spans="1:105" x14ac:dyDescent="0.25">
      <c r="A2" s="88"/>
      <c r="B2" s="88"/>
      <c r="C2" s="132" t="s">
        <v>282</v>
      </c>
      <c r="D2" s="132"/>
      <c r="E2" s="132"/>
      <c r="F2" s="132"/>
      <c r="G2" s="132"/>
      <c r="H2" s="132"/>
      <c r="I2" s="132"/>
    </row>
    <row r="3" spans="1:105" x14ac:dyDescent="0.25">
      <c r="A3" s="88"/>
      <c r="B3" s="88"/>
      <c r="C3" s="89" t="s">
        <v>251</v>
      </c>
      <c r="D3" s="89"/>
      <c r="E3" s="89"/>
      <c r="F3" s="89"/>
      <c r="G3" s="89"/>
      <c r="H3" s="89"/>
      <c r="I3" s="89"/>
    </row>
    <row r="4" spans="1:105" x14ac:dyDescent="0.25">
      <c r="A4" s="88"/>
      <c r="B4" s="88"/>
      <c r="C4" s="89" t="s">
        <v>283</v>
      </c>
      <c r="D4" s="89"/>
      <c r="E4" s="89"/>
      <c r="F4" s="89"/>
      <c r="G4" s="89"/>
      <c r="H4" s="89"/>
      <c r="I4" s="89"/>
    </row>
    <row r="5" spans="1:105" ht="15.75" thickBot="1" x14ac:dyDescent="0.3">
      <c r="A5" s="80" t="s">
        <v>2</v>
      </c>
    </row>
    <row r="6" spans="1:105" ht="60" customHeight="1" x14ac:dyDescent="0.25">
      <c r="A6" s="134" t="s">
        <v>239</v>
      </c>
      <c r="B6" s="135"/>
      <c r="C6" s="136" t="s">
        <v>235</v>
      </c>
      <c r="D6" s="137" t="s">
        <v>3</v>
      </c>
      <c r="E6" s="138" t="s">
        <v>3</v>
      </c>
      <c r="F6" s="489" t="s">
        <v>236</v>
      </c>
      <c r="G6" s="490"/>
      <c r="H6" s="491"/>
      <c r="I6" s="137" t="s">
        <v>4</v>
      </c>
      <c r="J6" s="139" t="s">
        <v>237</v>
      </c>
    </row>
    <row r="7" spans="1:105" ht="15.75" thickBot="1" x14ac:dyDescent="0.3">
      <c r="A7" s="140" t="s">
        <v>238</v>
      </c>
      <c r="B7" s="141"/>
      <c r="C7" s="142"/>
      <c r="D7" s="143" t="s">
        <v>5</v>
      </c>
      <c r="E7" s="144" t="s">
        <v>5</v>
      </c>
      <c r="F7" s="145"/>
      <c r="G7" s="146"/>
      <c r="H7" s="147"/>
      <c r="I7" s="143" t="s">
        <v>6</v>
      </c>
      <c r="J7" s="149"/>
    </row>
    <row r="8" spans="1:105" ht="15.75" thickBot="1" x14ac:dyDescent="0.3">
      <c r="A8" s="150"/>
      <c r="B8" s="151"/>
      <c r="C8" s="152"/>
      <c r="D8" s="153" t="s">
        <v>7</v>
      </c>
      <c r="E8" s="153" t="s">
        <v>8</v>
      </c>
      <c r="F8" s="153" t="s">
        <v>9</v>
      </c>
      <c r="G8" s="153" t="s">
        <v>10</v>
      </c>
      <c r="H8" s="154" t="s">
        <v>11</v>
      </c>
      <c r="I8" s="154" t="s">
        <v>12</v>
      </c>
      <c r="J8" s="155"/>
    </row>
    <row r="9" spans="1:105" ht="18" customHeight="1" x14ac:dyDescent="0.25">
      <c r="A9" s="156"/>
      <c r="B9" s="80" t="s">
        <v>13</v>
      </c>
      <c r="C9" s="81"/>
      <c r="D9" s="157"/>
      <c r="E9" s="148"/>
      <c r="F9" s="83"/>
      <c r="G9" s="83"/>
      <c r="H9" s="158"/>
      <c r="I9" s="157"/>
      <c r="J9" s="149"/>
    </row>
    <row r="10" spans="1:105" s="26" customFormat="1" x14ac:dyDescent="0.25">
      <c r="A10" s="156" t="s">
        <v>173</v>
      </c>
      <c r="B10" s="159"/>
      <c r="C10" s="160" t="s">
        <v>398</v>
      </c>
      <c r="D10" s="83"/>
      <c r="E10" s="83"/>
      <c r="F10" s="157">
        <v>10</v>
      </c>
      <c r="G10" s="83">
        <v>10</v>
      </c>
      <c r="H10" s="83">
        <v>24.5</v>
      </c>
      <c r="I10" s="157">
        <v>228</v>
      </c>
      <c r="J10" s="149" t="s">
        <v>56</v>
      </c>
      <c r="K10" s="88"/>
      <c r="L10" s="88"/>
      <c r="M10" s="88"/>
      <c r="N10" s="88"/>
      <c r="O10" s="88"/>
      <c r="P10" s="88"/>
      <c r="Q10" s="88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</row>
    <row r="11" spans="1:105" s="26" customFormat="1" x14ac:dyDescent="0.25">
      <c r="A11" s="156"/>
      <c r="B11" s="159" t="s">
        <v>97</v>
      </c>
      <c r="C11" s="160"/>
      <c r="D11" s="83">
        <v>20</v>
      </c>
      <c r="E11" s="83">
        <v>20</v>
      </c>
      <c r="F11" s="83"/>
      <c r="G11" s="161"/>
      <c r="H11" s="83"/>
      <c r="I11" s="161"/>
      <c r="J11" s="149"/>
      <c r="K11" s="88"/>
      <c r="L11" s="88"/>
      <c r="M11" s="88"/>
      <c r="N11" s="88"/>
      <c r="O11" s="88"/>
      <c r="P11" s="88"/>
      <c r="Q11" s="88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</row>
    <row r="12" spans="1:105" s="26" customFormat="1" x14ac:dyDescent="0.25">
      <c r="A12" s="156"/>
      <c r="B12" s="159" t="s">
        <v>16</v>
      </c>
      <c r="C12" s="160"/>
      <c r="D12" s="83">
        <v>100</v>
      </c>
      <c r="E12" s="83">
        <v>100</v>
      </c>
      <c r="F12" s="83"/>
      <c r="G12" s="161"/>
      <c r="H12" s="83"/>
      <c r="I12" s="161"/>
      <c r="J12" s="149"/>
      <c r="K12" s="88"/>
      <c r="L12" s="88"/>
      <c r="M12" s="88"/>
      <c r="N12" s="88"/>
      <c r="O12" s="88"/>
      <c r="P12" s="88"/>
      <c r="Q12" s="88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</row>
    <row r="13" spans="1:105" s="26" customFormat="1" x14ac:dyDescent="0.25">
      <c r="A13" s="156"/>
      <c r="B13" s="159" t="s">
        <v>52</v>
      </c>
      <c r="C13" s="160"/>
      <c r="D13" s="83">
        <v>76</v>
      </c>
      <c r="E13" s="83">
        <v>76</v>
      </c>
      <c r="F13" s="83"/>
      <c r="G13" s="161"/>
      <c r="H13" s="83"/>
      <c r="I13" s="161"/>
      <c r="J13" s="149"/>
      <c r="K13" s="88"/>
      <c r="L13" s="88"/>
      <c r="M13" s="88"/>
      <c r="N13" s="88"/>
      <c r="O13" s="88"/>
      <c r="P13" s="88"/>
      <c r="Q13" s="88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</row>
    <row r="14" spans="1:105" s="26" customFormat="1" x14ac:dyDescent="0.25">
      <c r="A14" s="156"/>
      <c r="B14" s="159" t="s">
        <v>50</v>
      </c>
      <c r="C14" s="160"/>
      <c r="D14" s="83">
        <v>3</v>
      </c>
      <c r="E14" s="83">
        <v>3</v>
      </c>
      <c r="F14" s="83"/>
      <c r="G14" s="161"/>
      <c r="H14" s="83"/>
      <c r="I14" s="161"/>
      <c r="J14" s="149"/>
      <c r="K14" s="88"/>
      <c r="L14" s="88"/>
      <c r="M14" s="88"/>
      <c r="N14" s="88"/>
      <c r="O14" s="88"/>
      <c r="P14" s="88"/>
      <c r="Q14" s="88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</row>
    <row r="15" spans="1:105" s="26" customFormat="1" x14ac:dyDescent="0.25">
      <c r="A15" s="156"/>
      <c r="B15" s="159" t="s">
        <v>19</v>
      </c>
      <c r="C15" s="160"/>
      <c r="D15" s="83">
        <v>1.5</v>
      </c>
      <c r="E15" s="83">
        <v>1.5</v>
      </c>
      <c r="F15" s="83"/>
      <c r="G15" s="161"/>
      <c r="H15" s="83"/>
      <c r="I15" s="161"/>
      <c r="J15" s="149"/>
      <c r="K15" s="88"/>
      <c r="L15" s="88"/>
      <c r="M15" s="88"/>
      <c r="N15" s="88"/>
      <c r="O15" s="88"/>
      <c r="P15" s="88"/>
      <c r="Q15" s="88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</row>
    <row r="16" spans="1:105" s="26" customFormat="1" x14ac:dyDescent="0.25">
      <c r="A16" s="156"/>
      <c r="B16" s="159" t="s">
        <v>20</v>
      </c>
      <c r="C16" s="160"/>
      <c r="D16" s="83">
        <v>3</v>
      </c>
      <c r="E16" s="83">
        <v>3</v>
      </c>
      <c r="F16" s="83"/>
      <c r="G16" s="161"/>
      <c r="H16" s="83"/>
      <c r="I16" s="161"/>
      <c r="J16" s="149"/>
      <c r="K16" s="88"/>
      <c r="L16" s="88"/>
      <c r="M16" s="88"/>
      <c r="N16" s="88"/>
      <c r="O16" s="88"/>
      <c r="P16" s="88"/>
      <c r="Q16" s="88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</row>
    <row r="17" spans="1:169" s="35" customFormat="1" x14ac:dyDescent="0.25">
      <c r="A17" s="162" t="s">
        <v>161</v>
      </c>
      <c r="B17" s="88"/>
      <c r="C17" s="90" t="s">
        <v>264</v>
      </c>
      <c r="D17" s="163"/>
      <c r="E17" s="164"/>
      <c r="F17" s="99">
        <v>0.06</v>
      </c>
      <c r="G17" s="165">
        <v>0.02</v>
      </c>
      <c r="H17" s="132">
        <v>4.99</v>
      </c>
      <c r="I17" s="165">
        <v>20</v>
      </c>
      <c r="J17" s="149" t="s">
        <v>262</v>
      </c>
      <c r="K17" s="88"/>
      <c r="L17" s="88"/>
      <c r="M17" s="88"/>
      <c r="N17" s="88"/>
      <c r="O17" s="88"/>
      <c r="P17" s="88"/>
      <c r="Q17" s="88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</row>
    <row r="18" spans="1:169" s="35" customFormat="1" x14ac:dyDescent="0.25">
      <c r="A18" s="162"/>
      <c r="B18" s="88" t="s">
        <v>59</v>
      </c>
      <c r="C18" s="100"/>
      <c r="D18" s="89">
        <v>0.3</v>
      </c>
      <c r="E18" s="90">
        <v>0.3</v>
      </c>
      <c r="F18" s="99"/>
      <c r="G18" s="99"/>
      <c r="H18" s="165"/>
      <c r="I18" s="165"/>
      <c r="J18" s="149"/>
      <c r="K18" s="88"/>
      <c r="L18" s="88"/>
      <c r="M18" s="88"/>
      <c r="N18" s="88"/>
      <c r="O18" s="88"/>
      <c r="P18" s="88"/>
      <c r="Q18" s="88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</row>
    <row r="19" spans="1:169" s="35" customFormat="1" x14ac:dyDescent="0.25">
      <c r="A19" s="162"/>
      <c r="B19" s="88" t="s">
        <v>50</v>
      </c>
      <c r="C19" s="100"/>
      <c r="D19" s="89">
        <v>5</v>
      </c>
      <c r="E19" s="90">
        <v>5</v>
      </c>
      <c r="F19" s="99"/>
      <c r="G19" s="99"/>
      <c r="H19" s="165"/>
      <c r="I19" s="99"/>
      <c r="J19" s="149"/>
      <c r="K19" s="88"/>
      <c r="L19" s="88"/>
      <c r="M19" s="88"/>
      <c r="N19" s="88"/>
      <c r="O19" s="88"/>
      <c r="P19" s="88"/>
      <c r="Q19" s="88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</row>
    <row r="20" spans="1:169" s="35" customFormat="1" x14ac:dyDescent="0.25">
      <c r="A20" s="162"/>
      <c r="B20" s="88" t="s">
        <v>17</v>
      </c>
      <c r="C20" s="100"/>
      <c r="D20" s="89">
        <v>180</v>
      </c>
      <c r="E20" s="90">
        <v>180</v>
      </c>
      <c r="F20" s="99"/>
      <c r="G20" s="99"/>
      <c r="H20" s="165"/>
      <c r="I20" s="99"/>
      <c r="J20" s="149"/>
      <c r="K20" s="88"/>
      <c r="L20" s="88"/>
      <c r="M20" s="88"/>
      <c r="N20" s="88"/>
      <c r="O20" s="88"/>
      <c r="P20" s="88"/>
      <c r="Q20" s="88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</row>
    <row r="21" spans="1:169" x14ac:dyDescent="0.25">
      <c r="A21" s="156" t="s">
        <v>23</v>
      </c>
      <c r="C21" s="166" t="s">
        <v>159</v>
      </c>
      <c r="D21" s="167"/>
      <c r="E21" s="148"/>
      <c r="F21" s="157">
        <v>1.9</v>
      </c>
      <c r="G21" s="83">
        <v>4.4000000000000004</v>
      </c>
      <c r="H21" s="82">
        <v>13</v>
      </c>
      <c r="I21" s="157">
        <v>99</v>
      </c>
      <c r="J21" s="149" t="s">
        <v>24</v>
      </c>
    </row>
    <row r="22" spans="1:169" x14ac:dyDescent="0.25">
      <c r="A22" s="156"/>
      <c r="B22" s="80" t="s">
        <v>25</v>
      </c>
      <c r="C22" s="81"/>
      <c r="D22" s="157">
        <v>25</v>
      </c>
      <c r="E22" s="83">
        <v>25</v>
      </c>
      <c r="F22" s="157"/>
      <c r="G22" s="83"/>
      <c r="H22" s="83"/>
      <c r="I22" s="157"/>
      <c r="J22" s="149"/>
    </row>
    <row r="23" spans="1:169" ht="15.75" thickBot="1" x14ac:dyDescent="0.3">
      <c r="A23" s="156"/>
      <c r="B23" s="80" t="s">
        <v>20</v>
      </c>
      <c r="C23" s="81"/>
      <c r="D23" s="157">
        <v>5</v>
      </c>
      <c r="E23" s="83">
        <v>5</v>
      </c>
      <c r="F23" s="157" t="s">
        <v>1</v>
      </c>
      <c r="G23" s="83"/>
      <c r="H23" s="83"/>
      <c r="I23" s="157"/>
      <c r="J23" s="149"/>
    </row>
    <row r="24" spans="1:169" ht="15.75" thickBot="1" x14ac:dyDescent="0.3">
      <c r="A24" s="168" t="s">
        <v>26</v>
      </c>
      <c r="B24" s="169"/>
      <c r="C24" s="170">
        <v>418</v>
      </c>
      <c r="D24" s="154"/>
      <c r="E24" s="153"/>
      <c r="F24" s="153">
        <f>SUM(F9:F23)</f>
        <v>11.96</v>
      </c>
      <c r="G24" s="153">
        <f>SUM(G9:G23)</f>
        <v>14.42</v>
      </c>
      <c r="H24" s="153">
        <f>SUM(H9:H23)</f>
        <v>42.49</v>
      </c>
      <c r="I24" s="153">
        <f>SUM(I9:I23)</f>
        <v>347</v>
      </c>
      <c r="J24" s="155"/>
    </row>
    <row r="25" spans="1:169" s="26" customFormat="1" x14ac:dyDescent="0.25">
      <c r="A25" s="156" t="s">
        <v>427</v>
      </c>
      <c r="B25" s="80"/>
      <c r="C25" s="81">
        <v>125</v>
      </c>
      <c r="D25" s="86">
        <v>125</v>
      </c>
      <c r="E25" s="81">
        <v>125</v>
      </c>
      <c r="F25" s="157">
        <v>0.9</v>
      </c>
      <c r="G25" s="83">
        <v>0.08</v>
      </c>
      <c r="H25" s="82">
        <v>22</v>
      </c>
      <c r="I25" s="83">
        <v>91</v>
      </c>
      <c r="J25" s="149" t="s">
        <v>429</v>
      </c>
      <c r="K25" s="88"/>
      <c r="L25" s="88"/>
      <c r="M25" s="88"/>
      <c r="N25" s="88"/>
      <c r="O25" s="88"/>
      <c r="P25" s="88"/>
      <c r="Q25" s="88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</row>
    <row r="26" spans="1:169" s="26" customFormat="1" ht="30.75" thickBot="1" x14ac:dyDescent="0.3">
      <c r="A26" s="156"/>
      <c r="B26" s="80" t="s">
        <v>428</v>
      </c>
      <c r="C26" s="81"/>
      <c r="D26" s="86">
        <v>1</v>
      </c>
      <c r="E26" s="81">
        <v>1</v>
      </c>
      <c r="F26" s="157"/>
      <c r="G26" s="83"/>
      <c r="H26" s="82"/>
      <c r="I26" s="83"/>
      <c r="J26" s="149"/>
      <c r="K26" s="88"/>
      <c r="L26" s="88"/>
      <c r="M26" s="88"/>
      <c r="N26" s="88"/>
      <c r="O26" s="88"/>
      <c r="P26" s="88"/>
      <c r="Q26" s="88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</row>
    <row r="27" spans="1:169" ht="15.75" thickBot="1" x14ac:dyDescent="0.3">
      <c r="A27" s="168" t="s">
        <v>26</v>
      </c>
      <c r="B27" s="169"/>
      <c r="C27" s="170">
        <f>SUM(C25:C25)</f>
        <v>125</v>
      </c>
      <c r="D27" s="154"/>
      <c r="E27" s="171"/>
      <c r="F27" s="153">
        <f>SUM(F25)</f>
        <v>0.9</v>
      </c>
      <c r="G27" s="153">
        <f>SUM(G25)</f>
        <v>0.08</v>
      </c>
      <c r="H27" s="153">
        <f>SUM(H25)</f>
        <v>22</v>
      </c>
      <c r="I27" s="153">
        <f>SUM(I25)</f>
        <v>91</v>
      </c>
      <c r="J27" s="155"/>
    </row>
    <row r="28" spans="1:169" ht="15.75" thickBot="1" x14ac:dyDescent="0.3">
      <c r="A28" s="172"/>
      <c r="B28" s="173"/>
      <c r="C28" s="174">
        <v>543</v>
      </c>
      <c r="D28" s="175"/>
      <c r="E28" s="176"/>
      <c r="F28" s="137">
        <f>F24+F27</f>
        <v>12.860000000000001</v>
      </c>
      <c r="G28" s="137">
        <f>G24+G27</f>
        <v>14.5</v>
      </c>
      <c r="H28" s="137">
        <f>H24+H27</f>
        <v>64.490000000000009</v>
      </c>
      <c r="I28" s="137">
        <f>I24+I27</f>
        <v>438</v>
      </c>
      <c r="J28" s="149"/>
    </row>
    <row r="29" spans="1:169" x14ac:dyDescent="0.25">
      <c r="A29" s="172"/>
      <c r="B29" s="173" t="s">
        <v>28</v>
      </c>
      <c r="C29" s="174"/>
      <c r="D29" s="175"/>
      <c r="E29" s="177"/>
      <c r="F29" s="137"/>
      <c r="G29" s="138"/>
      <c r="H29" s="175"/>
      <c r="I29" s="137"/>
      <c r="J29" s="149"/>
    </row>
    <row r="30" spans="1:169" s="55" customFormat="1" ht="30" customHeight="1" x14ac:dyDescent="0.25">
      <c r="A30" s="156" t="s">
        <v>337</v>
      </c>
      <c r="B30" s="80"/>
      <c r="C30" s="81">
        <v>50</v>
      </c>
      <c r="D30" s="82"/>
      <c r="E30" s="83"/>
      <c r="F30" s="82">
        <v>0.8</v>
      </c>
      <c r="G30" s="83">
        <v>2.5</v>
      </c>
      <c r="H30" s="82">
        <v>4.5999999999999996</v>
      </c>
      <c r="I30" s="157">
        <v>45</v>
      </c>
      <c r="J30" s="149" t="s">
        <v>426</v>
      </c>
      <c r="K30" s="88"/>
      <c r="L30" s="88"/>
      <c r="M30" s="88"/>
      <c r="N30" s="88"/>
      <c r="O30" s="88"/>
      <c r="P30" s="88"/>
      <c r="Q30" s="88"/>
      <c r="R30" s="69"/>
      <c r="S30" s="69"/>
      <c r="T30" s="69"/>
      <c r="U30" s="69"/>
      <c r="V30" s="69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</row>
    <row r="31" spans="1:169" s="55" customFormat="1" ht="30" customHeight="1" x14ac:dyDescent="0.25">
      <c r="A31" s="156"/>
      <c r="B31" s="80" t="s">
        <v>42</v>
      </c>
      <c r="C31" s="81"/>
      <c r="D31" s="82">
        <v>55.63</v>
      </c>
      <c r="E31" s="83">
        <v>44.5</v>
      </c>
      <c r="F31" s="82"/>
      <c r="G31" s="83"/>
      <c r="H31" s="82"/>
      <c r="I31" s="157"/>
      <c r="J31" s="159"/>
      <c r="K31" s="88"/>
      <c r="L31" s="88"/>
      <c r="M31" s="88"/>
      <c r="N31" s="88"/>
      <c r="O31" s="88"/>
      <c r="P31" s="88"/>
      <c r="Q31" s="88"/>
      <c r="R31" s="69"/>
      <c r="S31" s="69"/>
      <c r="T31" s="69"/>
      <c r="U31" s="69"/>
      <c r="V31" s="69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</row>
    <row r="32" spans="1:169" s="55" customFormat="1" ht="30" customHeight="1" x14ac:dyDescent="0.25">
      <c r="A32" s="156"/>
      <c r="B32" s="80" t="s">
        <v>19</v>
      </c>
      <c r="C32" s="81"/>
      <c r="D32" s="82">
        <v>0.5</v>
      </c>
      <c r="E32" s="83">
        <v>0.5</v>
      </c>
      <c r="F32" s="82"/>
      <c r="G32" s="83"/>
      <c r="H32" s="82"/>
      <c r="I32" s="157"/>
      <c r="J32" s="159"/>
      <c r="K32" s="88"/>
      <c r="L32" s="88"/>
      <c r="M32" s="88"/>
      <c r="N32" s="88"/>
      <c r="O32" s="88"/>
      <c r="P32" s="88"/>
      <c r="Q32" s="88"/>
      <c r="R32" s="69"/>
      <c r="S32" s="69"/>
      <c r="T32" s="69"/>
      <c r="U32" s="69"/>
      <c r="V32" s="69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</row>
    <row r="33" spans="1:169" s="55" customFormat="1" ht="30" customHeight="1" x14ac:dyDescent="0.25">
      <c r="A33" s="156"/>
      <c r="B33" s="80" t="s">
        <v>34</v>
      </c>
      <c r="C33" s="81"/>
      <c r="D33" s="82">
        <v>2.5</v>
      </c>
      <c r="E33" s="83">
        <v>2.5</v>
      </c>
      <c r="F33" s="82"/>
      <c r="G33" s="83"/>
      <c r="H33" s="82"/>
      <c r="I33" s="157"/>
      <c r="J33" s="159"/>
      <c r="K33" s="88"/>
      <c r="L33" s="88"/>
      <c r="M33" s="88"/>
      <c r="N33" s="88"/>
      <c r="O33" s="88"/>
      <c r="P33" s="88"/>
      <c r="Q33" s="88"/>
      <c r="R33" s="69"/>
      <c r="S33" s="69"/>
      <c r="T33" s="69"/>
      <c r="U33" s="69"/>
      <c r="V33" s="69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</row>
    <row r="34" spans="1:169" s="55" customFormat="1" ht="15.75" x14ac:dyDescent="0.25">
      <c r="A34" s="156"/>
      <c r="B34" s="88" t="s">
        <v>50</v>
      </c>
      <c r="C34" s="81"/>
      <c r="D34" s="82">
        <v>2.5</v>
      </c>
      <c r="E34" s="83">
        <v>2.5</v>
      </c>
      <c r="F34" s="82"/>
      <c r="G34" s="83"/>
      <c r="H34" s="82"/>
      <c r="I34" s="157"/>
      <c r="J34" s="178"/>
      <c r="K34" s="88"/>
      <c r="L34" s="88"/>
      <c r="M34" s="88"/>
      <c r="N34" s="88"/>
      <c r="O34" s="88"/>
      <c r="P34" s="88"/>
      <c r="Q34" s="88"/>
      <c r="R34" s="69"/>
      <c r="S34" s="69"/>
      <c r="T34" s="69"/>
      <c r="U34" s="69"/>
      <c r="V34" s="69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</row>
    <row r="35" spans="1:169" ht="30" x14ac:dyDescent="0.25">
      <c r="A35" s="156" t="s">
        <v>375</v>
      </c>
      <c r="C35" s="81" t="s">
        <v>417</v>
      </c>
      <c r="D35" s="82"/>
      <c r="E35" s="83"/>
      <c r="F35" s="82">
        <v>3.86</v>
      </c>
      <c r="G35" s="83">
        <v>5.8</v>
      </c>
      <c r="H35" s="82">
        <v>15.24</v>
      </c>
      <c r="I35" s="157">
        <v>133</v>
      </c>
      <c r="J35" s="149" t="s">
        <v>213</v>
      </c>
    </row>
    <row r="36" spans="1:169" s="26" customFormat="1" x14ac:dyDescent="0.25">
      <c r="A36" s="156"/>
      <c r="B36" s="80" t="s">
        <v>206</v>
      </c>
      <c r="C36" s="166"/>
      <c r="D36" s="81">
        <v>22.61</v>
      </c>
      <c r="E36" s="86">
        <v>14.67</v>
      </c>
      <c r="F36" s="157"/>
      <c r="G36" s="157"/>
      <c r="H36" s="157"/>
      <c r="I36" s="157"/>
      <c r="J36" s="149"/>
      <c r="K36" s="88"/>
      <c r="L36" s="88"/>
      <c r="M36" s="88"/>
      <c r="N36" s="88"/>
      <c r="O36" s="88"/>
      <c r="P36" s="88"/>
      <c r="Q36" s="88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/>
    </row>
    <row r="37" spans="1:169" x14ac:dyDescent="0.25">
      <c r="A37" s="156"/>
      <c r="B37" s="80" t="s">
        <v>30</v>
      </c>
      <c r="C37" s="81"/>
      <c r="D37" s="82">
        <v>100.2</v>
      </c>
      <c r="E37" s="83">
        <v>60</v>
      </c>
      <c r="G37" s="83"/>
      <c r="I37" s="157"/>
      <c r="J37" s="149"/>
    </row>
    <row r="38" spans="1:169" x14ac:dyDescent="0.25">
      <c r="A38" s="156"/>
      <c r="B38" s="80" t="s">
        <v>32</v>
      </c>
      <c r="C38" s="81"/>
      <c r="D38" s="82">
        <v>10.64</v>
      </c>
      <c r="E38" s="83">
        <v>8</v>
      </c>
      <c r="G38" s="83"/>
      <c r="I38" s="157"/>
      <c r="J38" s="149"/>
    </row>
    <row r="39" spans="1:169" x14ac:dyDescent="0.25">
      <c r="A39" s="156"/>
      <c r="B39" s="80" t="s">
        <v>33</v>
      </c>
      <c r="C39" s="81"/>
      <c r="D39" s="82">
        <v>9.52</v>
      </c>
      <c r="E39" s="83">
        <v>8</v>
      </c>
      <c r="G39" s="83"/>
      <c r="I39" s="157"/>
      <c r="J39" s="149"/>
    </row>
    <row r="40" spans="1:169" x14ac:dyDescent="0.25">
      <c r="A40" s="156"/>
      <c r="B40" s="80" t="s">
        <v>302</v>
      </c>
      <c r="C40" s="81"/>
      <c r="D40" s="82">
        <v>8</v>
      </c>
      <c r="E40" s="83">
        <v>8</v>
      </c>
      <c r="G40" s="83"/>
      <c r="I40" s="157"/>
      <c r="J40" s="149"/>
    </row>
    <row r="41" spans="1:169" x14ac:dyDescent="0.25">
      <c r="A41" s="156"/>
      <c r="B41" s="80" t="s">
        <v>34</v>
      </c>
      <c r="C41" s="81"/>
      <c r="D41" s="82">
        <v>2.4</v>
      </c>
      <c r="E41" s="83">
        <v>2.4</v>
      </c>
      <c r="G41" s="83"/>
      <c r="I41" s="157"/>
      <c r="J41" s="149"/>
    </row>
    <row r="42" spans="1:169" x14ac:dyDescent="0.25">
      <c r="A42" s="156"/>
      <c r="B42" s="80" t="s">
        <v>19</v>
      </c>
      <c r="C42" s="81"/>
      <c r="D42" s="82">
        <v>1</v>
      </c>
      <c r="E42" s="83">
        <v>1</v>
      </c>
      <c r="G42" s="83"/>
      <c r="I42" s="157"/>
      <c r="J42" s="149"/>
    </row>
    <row r="43" spans="1:169" x14ac:dyDescent="0.25">
      <c r="A43" s="156"/>
      <c r="B43" s="80" t="s">
        <v>17</v>
      </c>
      <c r="C43" s="81"/>
      <c r="D43" s="82">
        <v>152</v>
      </c>
      <c r="E43" s="83">
        <v>152</v>
      </c>
      <c r="G43" s="83"/>
      <c r="I43" s="157"/>
      <c r="J43" s="149"/>
    </row>
    <row r="44" spans="1:169" s="35" customFormat="1" ht="30" customHeight="1" x14ac:dyDescent="0.25">
      <c r="A44" s="156" t="s">
        <v>340</v>
      </c>
      <c r="B44" s="80"/>
      <c r="C44" s="81" t="s">
        <v>339</v>
      </c>
      <c r="D44" s="81"/>
      <c r="E44" s="86"/>
      <c r="F44" s="81">
        <v>6.2</v>
      </c>
      <c r="G44" s="86">
        <v>6.5</v>
      </c>
      <c r="H44" s="81">
        <v>5</v>
      </c>
      <c r="I44" s="86">
        <v>103</v>
      </c>
      <c r="J44" s="149" t="s">
        <v>341</v>
      </c>
      <c r="K44" s="88"/>
      <c r="L44" s="88"/>
      <c r="M44" s="88"/>
      <c r="N44" s="88"/>
      <c r="O44" s="88"/>
      <c r="P44" s="88"/>
      <c r="Q44" s="88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27"/>
    </row>
    <row r="45" spans="1:169" s="35" customFormat="1" x14ac:dyDescent="0.25">
      <c r="A45" s="156"/>
      <c r="B45" s="80" t="s">
        <v>185</v>
      </c>
      <c r="C45" s="81"/>
      <c r="D45" s="81">
        <v>48</v>
      </c>
      <c r="E45" s="86">
        <v>48</v>
      </c>
      <c r="F45" s="81"/>
      <c r="G45" s="86"/>
      <c r="H45" s="81"/>
      <c r="I45" s="86"/>
      <c r="J45" s="149"/>
      <c r="K45" s="88"/>
      <c r="L45" s="88"/>
      <c r="M45" s="88"/>
      <c r="N45" s="88"/>
      <c r="O45" s="88"/>
      <c r="P45" s="88"/>
      <c r="Q45" s="88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27"/>
    </row>
    <row r="46" spans="1:169" s="35" customFormat="1" x14ac:dyDescent="0.25">
      <c r="A46" s="156"/>
      <c r="B46" s="80" t="s">
        <v>38</v>
      </c>
      <c r="C46" s="81"/>
      <c r="D46" s="81">
        <v>6</v>
      </c>
      <c r="E46" s="86">
        <v>6</v>
      </c>
      <c r="F46" s="81"/>
      <c r="G46" s="86"/>
      <c r="H46" s="81"/>
      <c r="I46" s="86"/>
      <c r="J46" s="149"/>
      <c r="K46" s="88"/>
      <c r="L46" s="88"/>
      <c r="M46" s="88"/>
      <c r="N46" s="88"/>
      <c r="O46" s="88"/>
      <c r="P46" s="88"/>
      <c r="Q46" s="88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27"/>
    </row>
    <row r="47" spans="1:169" s="35" customFormat="1" x14ac:dyDescent="0.25">
      <c r="A47" s="156"/>
      <c r="B47" s="80" t="s">
        <v>17</v>
      </c>
      <c r="C47" s="81"/>
      <c r="D47" s="81">
        <v>6</v>
      </c>
      <c r="E47" s="86">
        <v>6</v>
      </c>
      <c r="F47" s="81"/>
      <c r="G47" s="86"/>
      <c r="H47" s="81"/>
      <c r="I47" s="86"/>
      <c r="J47" s="149"/>
      <c r="K47" s="88"/>
      <c r="L47" s="88"/>
      <c r="M47" s="88"/>
      <c r="N47" s="88"/>
      <c r="O47" s="88"/>
      <c r="P47" s="88"/>
      <c r="Q47" s="88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27"/>
    </row>
    <row r="48" spans="1:169" s="35" customFormat="1" x14ac:dyDescent="0.25">
      <c r="A48" s="156"/>
      <c r="B48" s="80" t="s">
        <v>33</v>
      </c>
      <c r="C48" s="81"/>
      <c r="D48" s="81">
        <v>14.28</v>
      </c>
      <c r="E48" s="86">
        <v>11.99</v>
      </c>
      <c r="F48" s="81"/>
      <c r="G48" s="86"/>
      <c r="H48" s="81"/>
      <c r="I48" s="86"/>
      <c r="J48" s="149"/>
      <c r="K48" s="88"/>
      <c r="L48" s="88"/>
      <c r="M48" s="88"/>
      <c r="N48" s="88"/>
      <c r="O48" s="88"/>
      <c r="P48" s="88"/>
      <c r="Q48" s="88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27"/>
    </row>
    <row r="49" spans="1:146" s="35" customFormat="1" x14ac:dyDescent="0.25">
      <c r="A49" s="156"/>
      <c r="B49" s="80" t="s">
        <v>97</v>
      </c>
      <c r="C49" s="81"/>
      <c r="D49" s="81">
        <v>3</v>
      </c>
      <c r="E49" s="86">
        <v>3</v>
      </c>
      <c r="F49" s="81"/>
      <c r="G49" s="86"/>
      <c r="H49" s="81"/>
      <c r="I49" s="86"/>
      <c r="J49" s="149"/>
      <c r="K49" s="88"/>
      <c r="L49" s="88"/>
      <c r="M49" s="88"/>
      <c r="N49" s="88"/>
      <c r="O49" s="88"/>
      <c r="P49" s="88"/>
      <c r="Q49" s="88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27"/>
    </row>
    <row r="50" spans="1:146" s="35" customFormat="1" x14ac:dyDescent="0.25">
      <c r="A50" s="156"/>
      <c r="B50" s="80" t="s">
        <v>19</v>
      </c>
      <c r="C50" s="81"/>
      <c r="D50" s="81">
        <v>0.5</v>
      </c>
      <c r="E50" s="86">
        <v>0.5</v>
      </c>
      <c r="F50" s="81"/>
      <c r="G50" s="86"/>
      <c r="H50" s="81"/>
      <c r="I50" s="86"/>
      <c r="J50" s="149"/>
      <c r="K50" s="88"/>
      <c r="L50" s="88"/>
      <c r="M50" s="88"/>
      <c r="N50" s="88"/>
      <c r="O50" s="88"/>
      <c r="P50" s="88"/>
      <c r="Q50" s="88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27"/>
    </row>
    <row r="51" spans="1:146" s="35" customFormat="1" x14ac:dyDescent="0.25">
      <c r="A51" s="156"/>
      <c r="B51" s="80" t="s">
        <v>41</v>
      </c>
      <c r="C51" s="81"/>
      <c r="D51" s="81"/>
      <c r="E51" s="86">
        <v>74</v>
      </c>
      <c r="F51" s="81"/>
      <c r="G51" s="86"/>
      <c r="H51" s="81"/>
      <c r="I51" s="86"/>
      <c r="J51" s="149"/>
      <c r="K51" s="88"/>
      <c r="L51" s="88"/>
      <c r="M51" s="88"/>
      <c r="N51" s="88"/>
      <c r="O51" s="88"/>
      <c r="P51" s="88"/>
      <c r="Q51" s="88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27"/>
    </row>
    <row r="52" spans="1:146" s="35" customFormat="1" x14ac:dyDescent="0.25">
      <c r="A52" s="156"/>
      <c r="B52" s="80" t="s">
        <v>34</v>
      </c>
      <c r="C52" s="81"/>
      <c r="D52" s="81">
        <v>2</v>
      </c>
      <c r="E52" s="86">
        <v>2</v>
      </c>
      <c r="F52" s="81"/>
      <c r="G52" s="86"/>
      <c r="H52" s="81"/>
      <c r="I52" s="86"/>
      <c r="J52" s="149"/>
      <c r="K52" s="88"/>
      <c r="L52" s="88"/>
      <c r="M52" s="88"/>
      <c r="N52" s="88"/>
      <c r="O52" s="88"/>
      <c r="P52" s="88"/>
      <c r="Q52" s="88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27"/>
    </row>
    <row r="53" spans="1:146" s="35" customFormat="1" x14ac:dyDescent="0.25">
      <c r="A53" s="156"/>
      <c r="B53" s="80" t="s">
        <v>228</v>
      </c>
      <c r="C53" s="166"/>
      <c r="D53" s="179"/>
      <c r="E53" s="180">
        <v>10</v>
      </c>
      <c r="F53" s="82"/>
      <c r="G53" s="83"/>
      <c r="H53" s="82"/>
      <c r="I53" s="157"/>
      <c r="J53" s="149"/>
      <c r="K53" s="88"/>
      <c r="L53" s="88"/>
      <c r="M53" s="88"/>
      <c r="N53" s="88"/>
      <c r="O53" s="88"/>
      <c r="P53" s="88"/>
      <c r="Q53" s="88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27"/>
    </row>
    <row r="54" spans="1:146" s="35" customFormat="1" x14ac:dyDescent="0.25">
      <c r="A54" s="156"/>
      <c r="B54" s="80" t="s">
        <v>52</v>
      </c>
      <c r="C54" s="166"/>
      <c r="D54" s="179">
        <v>9</v>
      </c>
      <c r="E54" s="180">
        <v>9</v>
      </c>
      <c r="F54" s="82"/>
      <c r="G54" s="83"/>
      <c r="H54" s="82"/>
      <c r="I54" s="157"/>
      <c r="J54" s="149"/>
      <c r="K54" s="88"/>
      <c r="L54" s="88"/>
      <c r="M54" s="88"/>
      <c r="N54" s="88"/>
      <c r="O54" s="88"/>
      <c r="P54" s="88"/>
      <c r="Q54" s="88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27"/>
    </row>
    <row r="55" spans="1:146" s="35" customFormat="1" x14ac:dyDescent="0.25">
      <c r="A55" s="156"/>
      <c r="B55" s="80" t="s">
        <v>34</v>
      </c>
      <c r="C55" s="166"/>
      <c r="D55" s="179">
        <v>0.4</v>
      </c>
      <c r="E55" s="180">
        <v>0.4</v>
      </c>
      <c r="F55" s="82"/>
      <c r="G55" s="83"/>
      <c r="H55" s="82"/>
      <c r="I55" s="157"/>
      <c r="J55" s="149"/>
      <c r="K55" s="88"/>
      <c r="L55" s="88"/>
      <c r="M55" s="88"/>
      <c r="N55" s="88"/>
      <c r="O55" s="88"/>
      <c r="P55" s="88"/>
      <c r="Q55" s="88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27"/>
    </row>
    <row r="56" spans="1:146" s="35" customFormat="1" x14ac:dyDescent="0.25">
      <c r="A56" s="156"/>
      <c r="B56" s="80" t="s">
        <v>43</v>
      </c>
      <c r="C56" s="166"/>
      <c r="D56" s="179">
        <v>0.4</v>
      </c>
      <c r="E56" s="180">
        <v>0.4</v>
      </c>
      <c r="F56" s="82"/>
      <c r="G56" s="83"/>
      <c r="H56" s="82"/>
      <c r="I56" s="157"/>
      <c r="J56" s="149"/>
      <c r="K56" s="88"/>
      <c r="L56" s="88"/>
      <c r="M56" s="88"/>
      <c r="N56" s="88"/>
      <c r="O56" s="88"/>
      <c r="P56" s="88"/>
      <c r="Q56" s="88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27"/>
    </row>
    <row r="57" spans="1:146" s="35" customFormat="1" x14ac:dyDescent="0.25">
      <c r="A57" s="156"/>
      <c r="B57" s="80" t="s">
        <v>190</v>
      </c>
      <c r="C57" s="166"/>
      <c r="D57" s="82">
        <v>0.79</v>
      </c>
      <c r="E57" s="83">
        <v>0.6</v>
      </c>
      <c r="F57" s="82"/>
      <c r="G57" s="83"/>
      <c r="H57" s="82"/>
      <c r="I57" s="157"/>
      <c r="J57" s="149"/>
      <c r="K57" s="88"/>
      <c r="L57" s="88"/>
      <c r="M57" s="88"/>
      <c r="N57" s="88"/>
      <c r="O57" s="88"/>
      <c r="P57" s="88"/>
      <c r="Q57" s="88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27"/>
    </row>
    <row r="58" spans="1:146" s="35" customFormat="1" x14ac:dyDescent="0.25">
      <c r="A58" s="156"/>
      <c r="B58" s="80" t="s">
        <v>33</v>
      </c>
      <c r="C58" s="166"/>
      <c r="D58" s="82">
        <v>0.24</v>
      </c>
      <c r="E58" s="83">
        <v>0.2</v>
      </c>
      <c r="F58" s="82"/>
      <c r="G58" s="83"/>
      <c r="H58" s="82"/>
      <c r="I58" s="157"/>
      <c r="J58" s="149"/>
      <c r="K58" s="88"/>
      <c r="L58" s="88"/>
      <c r="M58" s="88"/>
      <c r="N58" s="88"/>
      <c r="O58" s="88"/>
      <c r="P58" s="88"/>
      <c r="Q58" s="88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27"/>
    </row>
    <row r="59" spans="1:146" s="35" customFormat="1" x14ac:dyDescent="0.25">
      <c r="A59" s="156"/>
      <c r="B59" s="80" t="s">
        <v>44</v>
      </c>
      <c r="C59" s="166"/>
      <c r="D59" s="179">
        <v>1</v>
      </c>
      <c r="E59" s="180">
        <v>1</v>
      </c>
      <c r="F59" s="82"/>
      <c r="G59" s="83"/>
      <c r="H59" s="82"/>
      <c r="I59" s="157"/>
      <c r="J59" s="149"/>
      <c r="K59" s="88"/>
      <c r="L59" s="88"/>
      <c r="M59" s="88"/>
      <c r="N59" s="88"/>
      <c r="O59" s="88"/>
      <c r="P59" s="88"/>
      <c r="Q59" s="88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27"/>
    </row>
    <row r="60" spans="1:146" s="35" customFormat="1" x14ac:dyDescent="0.25">
      <c r="A60" s="156"/>
      <c r="B60" s="80" t="s">
        <v>34</v>
      </c>
      <c r="C60" s="166"/>
      <c r="D60" s="179">
        <v>0.2</v>
      </c>
      <c r="E60" s="180">
        <v>0.2</v>
      </c>
      <c r="F60" s="82"/>
      <c r="G60" s="83"/>
      <c r="H60" s="82"/>
      <c r="I60" s="157"/>
      <c r="J60" s="149"/>
      <c r="K60" s="88"/>
      <c r="L60" s="88"/>
      <c r="M60" s="88"/>
      <c r="N60" s="88"/>
      <c r="O60" s="88"/>
      <c r="P60" s="88"/>
      <c r="Q60" s="88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27"/>
    </row>
    <row r="61" spans="1:146" s="35" customFormat="1" x14ac:dyDescent="0.25">
      <c r="A61" s="156"/>
      <c r="B61" s="80" t="s">
        <v>39</v>
      </c>
      <c r="C61" s="166"/>
      <c r="D61" s="179">
        <v>0.1</v>
      </c>
      <c r="E61" s="180">
        <v>0.1</v>
      </c>
      <c r="F61" s="82"/>
      <c r="G61" s="83"/>
      <c r="H61" s="82"/>
      <c r="I61" s="157"/>
      <c r="J61" s="149"/>
      <c r="K61" s="88"/>
      <c r="L61" s="88"/>
      <c r="M61" s="88"/>
      <c r="N61" s="88"/>
      <c r="O61" s="88"/>
      <c r="P61" s="88"/>
      <c r="Q61" s="88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27"/>
    </row>
    <row r="62" spans="1:146" s="35" customFormat="1" x14ac:dyDescent="0.25">
      <c r="A62" s="156"/>
      <c r="B62" s="80" t="s">
        <v>50</v>
      </c>
      <c r="C62" s="166"/>
      <c r="D62" s="179">
        <v>0.2</v>
      </c>
      <c r="E62" s="180">
        <v>0.2</v>
      </c>
      <c r="F62" s="82"/>
      <c r="G62" s="83"/>
      <c r="H62" s="82"/>
      <c r="I62" s="157"/>
      <c r="J62" s="149"/>
      <c r="K62" s="88"/>
      <c r="L62" s="88"/>
      <c r="M62" s="88"/>
      <c r="N62" s="88"/>
      <c r="O62" s="88"/>
      <c r="P62" s="88"/>
      <c r="Q62" s="88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27"/>
    </row>
    <row r="63" spans="1:146" s="42" customFormat="1" x14ac:dyDescent="0.25">
      <c r="A63" s="156" t="s">
        <v>255</v>
      </c>
      <c r="B63" s="80"/>
      <c r="C63" s="81" t="s">
        <v>289</v>
      </c>
      <c r="D63" s="83"/>
      <c r="E63" s="83"/>
      <c r="F63" s="83">
        <v>6.2</v>
      </c>
      <c r="G63" s="83">
        <v>5.8</v>
      </c>
      <c r="H63" s="83">
        <v>38</v>
      </c>
      <c r="I63" s="157">
        <v>229</v>
      </c>
      <c r="J63" s="181" t="s">
        <v>277</v>
      </c>
      <c r="K63" s="88"/>
      <c r="L63" s="88"/>
      <c r="M63" s="88"/>
      <c r="N63" s="88"/>
      <c r="O63" s="88"/>
      <c r="P63" s="88"/>
      <c r="Q63" s="88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</row>
    <row r="64" spans="1:146" s="42" customFormat="1" x14ac:dyDescent="0.25">
      <c r="A64" s="156"/>
      <c r="B64" s="80" t="s">
        <v>121</v>
      </c>
      <c r="C64" s="81"/>
      <c r="D64" s="82">
        <v>32.5</v>
      </c>
      <c r="E64" s="83">
        <v>32.5</v>
      </c>
      <c r="F64" s="82"/>
      <c r="G64" s="83"/>
      <c r="H64" s="82"/>
      <c r="I64" s="157"/>
      <c r="J64" s="181"/>
      <c r="K64" s="88"/>
      <c r="L64" s="88"/>
      <c r="M64" s="88"/>
      <c r="N64" s="88"/>
      <c r="O64" s="88"/>
      <c r="P64" s="88"/>
      <c r="Q64" s="88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</row>
    <row r="65" spans="1:146" s="42" customFormat="1" x14ac:dyDescent="0.25">
      <c r="A65" s="156"/>
      <c r="B65" s="80" t="s">
        <v>17</v>
      </c>
      <c r="C65" s="81"/>
      <c r="D65" s="82">
        <v>108</v>
      </c>
      <c r="E65" s="83">
        <v>108</v>
      </c>
      <c r="F65" s="82"/>
      <c r="G65" s="83"/>
      <c r="H65" s="82"/>
      <c r="I65" s="157"/>
      <c r="J65" s="181"/>
      <c r="K65" s="88"/>
      <c r="L65" s="88"/>
      <c r="M65" s="88"/>
      <c r="N65" s="88"/>
      <c r="O65" s="88"/>
      <c r="P65" s="88"/>
      <c r="Q65" s="88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</row>
    <row r="66" spans="1:146" s="42" customFormat="1" x14ac:dyDescent="0.25">
      <c r="A66" s="156"/>
      <c r="B66" s="80" t="s">
        <v>20</v>
      </c>
      <c r="C66" s="81"/>
      <c r="D66" s="82">
        <v>3</v>
      </c>
      <c r="E66" s="83">
        <v>3</v>
      </c>
      <c r="F66" s="82"/>
      <c r="G66" s="83"/>
      <c r="H66" s="82"/>
      <c r="I66" s="157"/>
      <c r="J66" s="181"/>
      <c r="K66" s="88"/>
      <c r="L66" s="88"/>
      <c r="M66" s="88"/>
      <c r="N66" s="88"/>
      <c r="O66" s="88"/>
      <c r="P66" s="88"/>
      <c r="Q66" s="88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</row>
    <row r="67" spans="1:146" s="42" customFormat="1" x14ac:dyDescent="0.25">
      <c r="A67" s="156"/>
      <c r="B67" s="80" t="s">
        <v>19</v>
      </c>
      <c r="C67" s="81"/>
      <c r="D67" s="82">
        <v>0.5</v>
      </c>
      <c r="E67" s="83">
        <v>0.5</v>
      </c>
      <c r="F67" s="82"/>
      <c r="G67" s="83"/>
      <c r="H67" s="82"/>
      <c r="I67" s="157"/>
      <c r="J67" s="181"/>
      <c r="K67" s="88"/>
      <c r="L67" s="88"/>
      <c r="M67" s="88"/>
      <c r="N67" s="88"/>
      <c r="O67" s="88"/>
      <c r="P67" s="88"/>
      <c r="Q67" s="88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</row>
    <row r="68" spans="1:146" s="55" customFormat="1" ht="15.75" x14ac:dyDescent="0.25">
      <c r="A68" s="156" t="s">
        <v>345</v>
      </c>
      <c r="B68" s="80"/>
      <c r="C68" s="81">
        <v>180</v>
      </c>
      <c r="D68" s="82"/>
      <c r="E68" s="83"/>
      <c r="F68" s="157"/>
      <c r="G68" s="83"/>
      <c r="H68" s="82">
        <v>10</v>
      </c>
      <c r="I68" s="157">
        <v>40</v>
      </c>
      <c r="J68" s="149" t="s">
        <v>350</v>
      </c>
      <c r="K68" s="88"/>
      <c r="L68" s="88"/>
      <c r="M68" s="88"/>
      <c r="N68" s="88"/>
      <c r="O68" s="88"/>
      <c r="P68" s="88"/>
      <c r="Q68" s="88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  <c r="CK68" s="59"/>
      <c r="CL68" s="59"/>
      <c r="CM68" s="59"/>
      <c r="CN68" s="59"/>
      <c r="CO68" s="59"/>
      <c r="CP68" s="59"/>
      <c r="CQ68" s="59"/>
      <c r="CR68" s="59"/>
      <c r="CS68" s="59"/>
      <c r="CT68" s="59"/>
      <c r="CU68" s="59"/>
      <c r="CV68" s="59"/>
      <c r="CW68" s="59"/>
      <c r="CX68" s="59"/>
      <c r="CY68" s="59"/>
      <c r="CZ68" s="59"/>
      <c r="DA68" s="59"/>
      <c r="DB68" s="52"/>
    </row>
    <row r="69" spans="1:146" s="55" customFormat="1" ht="15.75" x14ac:dyDescent="0.25">
      <c r="A69" s="156"/>
      <c r="B69" s="80" t="s">
        <v>70</v>
      </c>
      <c r="C69" s="81"/>
      <c r="D69" s="82">
        <v>21.6</v>
      </c>
      <c r="E69" s="83">
        <v>21.6</v>
      </c>
      <c r="F69" s="157"/>
      <c r="G69" s="83"/>
      <c r="H69" s="82"/>
      <c r="I69" s="157"/>
      <c r="J69" s="149"/>
      <c r="K69" s="88"/>
      <c r="L69" s="88"/>
      <c r="M69" s="88"/>
      <c r="N69" s="88"/>
      <c r="O69" s="88"/>
      <c r="P69" s="88"/>
      <c r="Q69" s="88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K69" s="59"/>
      <c r="CL69" s="59"/>
      <c r="CM69" s="59"/>
      <c r="CN69" s="59"/>
      <c r="CO69" s="59"/>
      <c r="CP69" s="59"/>
      <c r="CQ69" s="59"/>
      <c r="CR69" s="59"/>
      <c r="CS69" s="59"/>
      <c r="CT69" s="59"/>
      <c r="CU69" s="59"/>
      <c r="CV69" s="59"/>
      <c r="CW69" s="59"/>
      <c r="CX69" s="59"/>
      <c r="CY69" s="59"/>
      <c r="CZ69" s="59"/>
      <c r="DA69" s="59"/>
      <c r="DB69" s="52"/>
    </row>
    <row r="70" spans="1:146" s="55" customFormat="1" ht="15.75" x14ac:dyDescent="0.25">
      <c r="A70" s="156"/>
      <c r="B70" s="80" t="s">
        <v>52</v>
      </c>
      <c r="C70" s="81"/>
      <c r="D70" s="82">
        <v>180</v>
      </c>
      <c r="E70" s="83">
        <v>180</v>
      </c>
      <c r="F70" s="157"/>
      <c r="G70" s="83"/>
      <c r="H70" s="82"/>
      <c r="I70" s="157"/>
      <c r="J70" s="149"/>
      <c r="K70" s="88"/>
      <c r="L70" s="88"/>
      <c r="M70" s="88"/>
      <c r="N70" s="88"/>
      <c r="O70" s="88"/>
      <c r="P70" s="88"/>
      <c r="Q70" s="88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59"/>
      <c r="CF70" s="59"/>
      <c r="CG70" s="59"/>
      <c r="CH70" s="59"/>
      <c r="CI70" s="59"/>
      <c r="CJ70" s="59"/>
      <c r="CK70" s="59"/>
      <c r="CL70" s="59"/>
      <c r="CM70" s="59"/>
      <c r="CN70" s="59"/>
      <c r="CO70" s="59"/>
      <c r="CP70" s="59"/>
      <c r="CQ70" s="59"/>
      <c r="CR70" s="59"/>
      <c r="CS70" s="59"/>
      <c r="CT70" s="59"/>
      <c r="CU70" s="59"/>
      <c r="CV70" s="59"/>
      <c r="CW70" s="59"/>
      <c r="CX70" s="59"/>
      <c r="CY70" s="59"/>
      <c r="CZ70" s="59"/>
      <c r="DA70" s="59"/>
      <c r="DB70" s="52"/>
    </row>
    <row r="71" spans="1:146" s="55" customFormat="1" ht="15.75" x14ac:dyDescent="0.25">
      <c r="A71" s="156"/>
      <c r="B71" s="80" t="s">
        <v>18</v>
      </c>
      <c r="C71" s="81"/>
      <c r="D71" s="82">
        <v>5</v>
      </c>
      <c r="E71" s="83">
        <v>5</v>
      </c>
      <c r="F71" s="157"/>
      <c r="G71" s="83"/>
      <c r="H71" s="82"/>
      <c r="I71" s="157"/>
      <c r="J71" s="149"/>
      <c r="K71" s="88"/>
      <c r="L71" s="88"/>
      <c r="M71" s="88"/>
      <c r="N71" s="88"/>
      <c r="O71" s="88"/>
      <c r="P71" s="88"/>
      <c r="Q71" s="88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59"/>
      <c r="CS71" s="59"/>
      <c r="CT71" s="59"/>
      <c r="CU71" s="59"/>
      <c r="CV71" s="59"/>
      <c r="CW71" s="59"/>
      <c r="CX71" s="59"/>
      <c r="CY71" s="59"/>
      <c r="CZ71" s="59"/>
      <c r="DA71" s="59"/>
      <c r="DB71" s="52"/>
    </row>
    <row r="72" spans="1:146" ht="15.75" thickBot="1" x14ac:dyDescent="0.3">
      <c r="A72" s="182" t="s">
        <v>46</v>
      </c>
      <c r="B72" s="183"/>
      <c r="C72" s="184">
        <v>37.5</v>
      </c>
      <c r="D72" s="185">
        <v>37.5</v>
      </c>
      <c r="E72" s="185">
        <v>37.5</v>
      </c>
      <c r="F72" s="184">
        <v>1.8</v>
      </c>
      <c r="G72" s="184">
        <v>0.4</v>
      </c>
      <c r="H72" s="184">
        <v>18</v>
      </c>
      <c r="I72" s="184">
        <v>82.5</v>
      </c>
      <c r="J72" s="186"/>
    </row>
    <row r="73" spans="1:146" ht="15.75" thickBot="1" x14ac:dyDescent="0.3">
      <c r="A73" s="168" t="s">
        <v>26</v>
      </c>
      <c r="B73" s="169"/>
      <c r="C73" s="170">
        <v>690.5</v>
      </c>
      <c r="D73" s="187"/>
      <c r="E73" s="153"/>
      <c r="F73" s="154">
        <f>SUM(F29:F72)</f>
        <v>18.86</v>
      </c>
      <c r="G73" s="154">
        <f>SUM(G29:G72)</f>
        <v>21</v>
      </c>
      <c r="H73" s="154">
        <f>SUM(H29:H72)</f>
        <v>90.84</v>
      </c>
      <c r="I73" s="154">
        <f>SUM(I29:I72)</f>
        <v>632.5</v>
      </c>
      <c r="J73" s="155"/>
    </row>
    <row r="74" spans="1:146" x14ac:dyDescent="0.25">
      <c r="A74" s="172"/>
      <c r="B74" s="173" t="s">
        <v>47</v>
      </c>
      <c r="C74" s="174"/>
      <c r="D74" s="137"/>
      <c r="E74" s="138"/>
      <c r="F74" s="138"/>
      <c r="G74" s="138"/>
      <c r="H74" s="138"/>
      <c r="I74" s="137"/>
      <c r="J74" s="149"/>
    </row>
    <row r="75" spans="1:146" x14ac:dyDescent="0.25">
      <c r="A75" s="156" t="s">
        <v>85</v>
      </c>
      <c r="C75" s="81">
        <v>50</v>
      </c>
      <c r="D75" s="82"/>
      <c r="E75" s="83"/>
      <c r="F75" s="83">
        <v>4.9000000000000004</v>
      </c>
      <c r="G75" s="82">
        <v>5</v>
      </c>
      <c r="H75" s="83">
        <v>38</v>
      </c>
      <c r="I75" s="82">
        <v>217</v>
      </c>
      <c r="J75" s="149" t="s">
        <v>331</v>
      </c>
    </row>
    <row r="76" spans="1:146" x14ac:dyDescent="0.25">
      <c r="A76" s="156"/>
      <c r="B76" s="80" t="s">
        <v>43</v>
      </c>
      <c r="C76" s="81"/>
      <c r="D76" s="82">
        <v>34</v>
      </c>
      <c r="E76" s="83">
        <v>34</v>
      </c>
      <c r="F76" s="83"/>
      <c r="H76" s="83"/>
      <c r="J76" s="178"/>
    </row>
    <row r="77" spans="1:146" ht="19.5" customHeight="1" x14ac:dyDescent="0.25">
      <c r="A77" s="156"/>
      <c r="B77" s="80" t="s">
        <v>18</v>
      </c>
      <c r="C77" s="81"/>
      <c r="D77" s="82">
        <v>7</v>
      </c>
      <c r="E77" s="83">
        <v>7</v>
      </c>
      <c r="F77" s="83"/>
      <c r="G77" s="83"/>
      <c r="H77" s="83"/>
      <c r="I77" s="157"/>
      <c r="J77" s="178"/>
    </row>
    <row r="78" spans="1:146" ht="15.75" customHeight="1" x14ac:dyDescent="0.25">
      <c r="A78" s="156"/>
      <c r="B78" s="80" t="s">
        <v>52</v>
      </c>
      <c r="C78" s="81"/>
      <c r="D78" s="82">
        <v>14</v>
      </c>
      <c r="E78" s="83">
        <v>14</v>
      </c>
      <c r="F78" s="83"/>
      <c r="H78" s="83"/>
      <c r="J78" s="178"/>
    </row>
    <row r="79" spans="1:146" x14ac:dyDescent="0.25">
      <c r="A79" s="156"/>
      <c r="B79" s="80" t="s">
        <v>34</v>
      </c>
      <c r="C79" s="81"/>
      <c r="D79" s="82">
        <v>7</v>
      </c>
      <c r="E79" s="83">
        <v>7</v>
      </c>
      <c r="F79" s="83"/>
      <c r="H79" s="83"/>
      <c r="J79" s="178"/>
    </row>
    <row r="80" spans="1:146" x14ac:dyDescent="0.25">
      <c r="A80" s="156"/>
      <c r="B80" s="80" t="s">
        <v>86</v>
      </c>
      <c r="C80" s="81"/>
      <c r="D80" s="82">
        <v>0.2</v>
      </c>
      <c r="E80" s="83">
        <v>0.2</v>
      </c>
      <c r="F80" s="83"/>
      <c r="H80" s="83"/>
      <c r="J80" s="178"/>
    </row>
    <row r="81" spans="1:153" x14ac:dyDescent="0.25">
      <c r="A81" s="156"/>
      <c r="B81" s="80" t="s">
        <v>19</v>
      </c>
      <c r="C81" s="81"/>
      <c r="D81" s="82">
        <v>0.3</v>
      </c>
      <c r="E81" s="83">
        <v>0.3</v>
      </c>
      <c r="F81" s="83"/>
      <c r="H81" s="83"/>
      <c r="J81" s="178"/>
    </row>
    <row r="82" spans="1:153" x14ac:dyDescent="0.25">
      <c r="A82" s="156"/>
      <c r="B82" s="80" t="s">
        <v>51</v>
      </c>
      <c r="C82" s="81"/>
      <c r="D82" s="82">
        <v>1</v>
      </c>
      <c r="E82" s="157">
        <v>1</v>
      </c>
      <c r="F82" s="83" t="s">
        <v>1</v>
      </c>
      <c r="H82" s="83"/>
      <c r="J82" s="178"/>
    </row>
    <row r="83" spans="1:153" x14ac:dyDescent="0.25">
      <c r="A83" s="156"/>
      <c r="B83" s="80" t="s">
        <v>80</v>
      </c>
      <c r="C83" s="81"/>
      <c r="D83" s="82"/>
      <c r="E83" s="157">
        <v>60.5</v>
      </c>
      <c r="F83" s="83"/>
      <c r="H83" s="83"/>
      <c r="J83" s="178"/>
    </row>
    <row r="84" spans="1:153" x14ac:dyDescent="0.25">
      <c r="A84" s="156"/>
      <c r="B84" s="80" t="s">
        <v>34</v>
      </c>
      <c r="C84" s="81"/>
      <c r="D84" s="82">
        <v>0.2</v>
      </c>
      <c r="E84" s="157">
        <v>0.2</v>
      </c>
      <c r="F84" s="83"/>
      <c r="H84" s="83"/>
      <c r="J84" s="178"/>
    </row>
    <row r="85" spans="1:153" x14ac:dyDescent="0.25">
      <c r="A85" s="156" t="s">
        <v>83</v>
      </c>
      <c r="C85" s="81">
        <v>110</v>
      </c>
      <c r="D85" s="82"/>
      <c r="E85" s="83"/>
      <c r="F85" s="86">
        <v>3.77</v>
      </c>
      <c r="G85" s="81">
        <v>2.75</v>
      </c>
      <c r="H85" s="86">
        <v>5</v>
      </c>
      <c r="I85" s="81">
        <v>62.1</v>
      </c>
      <c r="J85" s="149" t="s">
        <v>160</v>
      </c>
    </row>
    <row r="86" spans="1:153" x14ac:dyDescent="0.25">
      <c r="A86" s="156"/>
      <c r="B86" s="80" t="s">
        <v>84</v>
      </c>
      <c r="C86" s="81"/>
      <c r="D86" s="82">
        <v>114</v>
      </c>
      <c r="E86" s="83">
        <v>110</v>
      </c>
      <c r="F86" s="83"/>
      <c r="G86" s="83"/>
      <c r="H86" s="83"/>
      <c r="I86" s="83"/>
      <c r="J86" s="149"/>
    </row>
    <row r="87" spans="1:153" s="35" customFormat="1" ht="15.75" thickBot="1" x14ac:dyDescent="0.3">
      <c r="A87" s="156" t="s">
        <v>309</v>
      </c>
      <c r="B87" s="80"/>
      <c r="C87" s="81" t="s">
        <v>383</v>
      </c>
      <c r="D87" s="82"/>
      <c r="E87" s="83"/>
      <c r="F87" s="82">
        <v>6</v>
      </c>
      <c r="G87" s="83">
        <v>9.5</v>
      </c>
      <c r="H87" s="82">
        <v>16.899999999999999</v>
      </c>
      <c r="I87" s="157">
        <v>177</v>
      </c>
      <c r="J87" s="149" t="s">
        <v>325</v>
      </c>
      <c r="K87" s="88"/>
      <c r="L87" s="88"/>
      <c r="M87" s="88"/>
      <c r="N87" s="88"/>
      <c r="O87" s="88"/>
      <c r="P87" s="88"/>
      <c r="Q87" s="88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  <c r="CG87" s="73"/>
      <c r="CH87" s="73"/>
      <c r="CI87" s="73"/>
      <c r="CJ87" s="73"/>
      <c r="CK87" s="7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  <c r="CW87" s="73"/>
      <c r="CX87" s="73"/>
      <c r="CY87" s="73"/>
      <c r="CZ87" s="73"/>
      <c r="DA87" s="73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</row>
    <row r="88" spans="1:153" s="57" customFormat="1" x14ac:dyDescent="0.25">
      <c r="A88" s="88"/>
      <c r="B88" s="88" t="s">
        <v>206</v>
      </c>
      <c r="C88" s="88"/>
      <c r="D88" s="88">
        <v>53.84</v>
      </c>
      <c r="E88" s="88">
        <v>34.99</v>
      </c>
      <c r="F88" s="94"/>
      <c r="G88" s="95"/>
      <c r="H88" s="96"/>
      <c r="I88" s="97"/>
      <c r="J88" s="189"/>
      <c r="K88" s="88"/>
      <c r="L88" s="88"/>
      <c r="M88" s="88"/>
      <c r="N88" s="88"/>
      <c r="O88" s="88"/>
      <c r="P88" s="88"/>
      <c r="Q88" s="88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  <c r="CQ88" s="75"/>
      <c r="CR88" s="75"/>
      <c r="CS88" s="75"/>
      <c r="CT88" s="75"/>
      <c r="CU88" s="75"/>
      <c r="CV88" s="75"/>
      <c r="CW88" s="75"/>
      <c r="CX88" s="75"/>
      <c r="CY88" s="75"/>
      <c r="CZ88" s="75"/>
      <c r="DA88" s="75"/>
      <c r="DB88" s="34"/>
    </row>
    <row r="89" spans="1:153" s="57" customFormat="1" x14ac:dyDescent="0.25">
      <c r="A89" s="88"/>
      <c r="B89" s="88" t="s">
        <v>113</v>
      </c>
      <c r="C89" s="88"/>
      <c r="D89" s="88"/>
      <c r="E89" s="88">
        <v>25</v>
      </c>
      <c r="F89" s="99"/>
      <c r="G89" s="190"/>
      <c r="H89" s="89"/>
      <c r="I89" s="191"/>
      <c r="J89" s="192"/>
      <c r="K89" s="88"/>
      <c r="L89" s="88"/>
      <c r="M89" s="88"/>
      <c r="N89" s="88"/>
      <c r="O89" s="88"/>
      <c r="P89" s="88"/>
      <c r="Q89" s="88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5"/>
      <c r="CT89" s="75"/>
      <c r="CU89" s="75"/>
      <c r="CV89" s="75"/>
      <c r="CW89" s="75"/>
      <c r="CX89" s="75"/>
      <c r="CY89" s="75"/>
      <c r="CZ89" s="75"/>
      <c r="DA89" s="75"/>
      <c r="DB89" s="34"/>
    </row>
    <row r="90" spans="1:153" s="35" customFormat="1" x14ac:dyDescent="0.25">
      <c r="A90" s="156"/>
      <c r="B90" s="80" t="s">
        <v>30</v>
      </c>
      <c r="C90" s="81"/>
      <c r="D90" s="82">
        <v>146.96</v>
      </c>
      <c r="E90" s="83">
        <v>88</v>
      </c>
      <c r="F90" s="82"/>
      <c r="G90" s="83"/>
      <c r="H90" s="82"/>
      <c r="I90" s="157"/>
      <c r="J90" s="149"/>
      <c r="K90" s="88"/>
      <c r="L90" s="88"/>
      <c r="M90" s="88"/>
      <c r="N90" s="88"/>
      <c r="O90" s="88"/>
      <c r="P90" s="88"/>
      <c r="Q90" s="88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  <c r="CG90" s="73"/>
      <c r="CH90" s="73"/>
      <c r="CI90" s="73"/>
      <c r="CJ90" s="73"/>
      <c r="CK90" s="7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  <c r="CW90" s="73"/>
      <c r="CX90" s="73"/>
      <c r="CY90" s="73"/>
      <c r="CZ90" s="73"/>
      <c r="DA90" s="73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</row>
    <row r="91" spans="1:153" s="35" customFormat="1" x14ac:dyDescent="0.25">
      <c r="A91" s="156"/>
      <c r="B91" s="80" t="s">
        <v>32</v>
      </c>
      <c r="C91" s="81"/>
      <c r="D91" s="82">
        <v>14.89</v>
      </c>
      <c r="E91" s="83">
        <v>11.2</v>
      </c>
      <c r="F91" s="82"/>
      <c r="G91" s="83"/>
      <c r="H91" s="82"/>
      <c r="I91" s="157"/>
      <c r="J91" s="149"/>
      <c r="K91" s="88"/>
      <c r="L91" s="88"/>
      <c r="M91" s="88"/>
      <c r="N91" s="88"/>
      <c r="O91" s="88"/>
      <c r="P91" s="88"/>
      <c r="Q91" s="88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</row>
    <row r="92" spans="1:153" s="35" customFormat="1" x14ac:dyDescent="0.25">
      <c r="A92" s="156"/>
      <c r="B92" s="80" t="s">
        <v>19</v>
      </c>
      <c r="C92" s="81"/>
      <c r="D92" s="82">
        <v>0.5</v>
      </c>
      <c r="E92" s="83">
        <v>0.5</v>
      </c>
      <c r="F92" s="82"/>
      <c r="G92" s="83"/>
      <c r="H92" s="82"/>
      <c r="I92" s="83"/>
      <c r="J92" s="149"/>
      <c r="K92" s="88"/>
      <c r="L92" s="88"/>
      <c r="M92" s="88"/>
      <c r="N92" s="88"/>
      <c r="O92" s="88"/>
      <c r="P92" s="88"/>
      <c r="Q92" s="88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</row>
    <row r="93" spans="1:153" s="35" customFormat="1" x14ac:dyDescent="0.25">
      <c r="A93" s="156"/>
      <c r="B93" s="80" t="s">
        <v>52</v>
      </c>
      <c r="C93" s="81"/>
      <c r="D93" s="82">
        <v>32</v>
      </c>
      <c r="E93" s="83">
        <v>32</v>
      </c>
      <c r="F93" s="82"/>
      <c r="G93" s="83"/>
      <c r="H93" s="82"/>
      <c r="I93" s="83"/>
      <c r="J93" s="149"/>
      <c r="K93" s="88"/>
      <c r="L93" s="88"/>
      <c r="M93" s="88"/>
      <c r="N93" s="88"/>
      <c r="O93" s="88"/>
      <c r="P93" s="88"/>
      <c r="Q93" s="88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3"/>
      <c r="DA93" s="73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</row>
    <row r="94" spans="1:153" s="35" customFormat="1" x14ac:dyDescent="0.25">
      <c r="A94" s="156"/>
      <c r="B94" s="80" t="s">
        <v>34</v>
      </c>
      <c r="C94" s="81"/>
      <c r="D94" s="82">
        <v>4</v>
      </c>
      <c r="E94" s="83">
        <v>4</v>
      </c>
      <c r="F94" s="82"/>
      <c r="G94" s="83"/>
      <c r="H94" s="82"/>
      <c r="I94" s="83"/>
      <c r="J94" s="149"/>
      <c r="K94" s="88"/>
      <c r="L94" s="88"/>
      <c r="M94" s="88"/>
      <c r="N94" s="88"/>
      <c r="O94" s="88"/>
      <c r="P94" s="88"/>
      <c r="Q94" s="88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</row>
    <row r="95" spans="1:153" s="35" customFormat="1" x14ac:dyDescent="0.25">
      <c r="A95" s="156"/>
      <c r="B95" s="80" t="s">
        <v>43</v>
      </c>
      <c r="C95" s="81"/>
      <c r="D95" s="82">
        <v>2</v>
      </c>
      <c r="E95" s="83">
        <v>2</v>
      </c>
      <c r="F95" s="82"/>
      <c r="G95" s="83"/>
      <c r="H95" s="82"/>
      <c r="I95" s="83"/>
      <c r="J95" s="149"/>
      <c r="K95" s="88"/>
      <c r="L95" s="88"/>
      <c r="M95" s="88"/>
      <c r="N95" s="88"/>
      <c r="O95" s="88"/>
      <c r="P95" s="88"/>
      <c r="Q95" s="88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</row>
    <row r="96" spans="1:153" s="35" customFormat="1" x14ac:dyDescent="0.25">
      <c r="A96" s="156"/>
      <c r="B96" s="80" t="s">
        <v>50</v>
      </c>
      <c r="C96" s="81"/>
      <c r="D96" s="82">
        <v>0.38</v>
      </c>
      <c r="E96" s="83">
        <v>0.38</v>
      </c>
      <c r="F96" s="82"/>
      <c r="G96" s="83"/>
      <c r="H96" s="82"/>
      <c r="I96" s="83"/>
      <c r="J96" s="149"/>
      <c r="K96" s="88"/>
      <c r="L96" s="88"/>
      <c r="M96" s="88"/>
      <c r="N96" s="88"/>
      <c r="O96" s="88"/>
      <c r="P96" s="88"/>
      <c r="Q96" s="88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</row>
    <row r="97" spans="1:105" s="35" customFormat="1" x14ac:dyDescent="0.25">
      <c r="A97" s="193" t="s">
        <v>329</v>
      </c>
      <c r="B97" s="80"/>
      <c r="C97" s="81">
        <v>180</v>
      </c>
      <c r="D97" s="82"/>
      <c r="E97" s="83"/>
      <c r="F97" s="85">
        <v>0.6</v>
      </c>
      <c r="G97" s="180">
        <v>0.06</v>
      </c>
      <c r="H97" s="179">
        <v>15</v>
      </c>
      <c r="I97" s="87">
        <v>62.5</v>
      </c>
      <c r="J97" s="181" t="s">
        <v>330</v>
      </c>
      <c r="K97" s="88"/>
      <c r="L97" s="88"/>
      <c r="M97" s="88"/>
      <c r="N97" s="88"/>
      <c r="O97" s="88"/>
      <c r="P97" s="88"/>
      <c r="Q97" s="88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</row>
    <row r="98" spans="1:105" s="35" customFormat="1" x14ac:dyDescent="0.25">
      <c r="A98" s="193"/>
      <c r="B98" s="80" t="s">
        <v>290</v>
      </c>
      <c r="C98" s="81"/>
      <c r="D98" s="82">
        <v>15.3</v>
      </c>
      <c r="E98" s="83">
        <v>15</v>
      </c>
      <c r="F98" s="85"/>
      <c r="G98" s="81"/>
      <c r="H98" s="86"/>
      <c r="I98" s="87"/>
      <c r="J98" s="181"/>
      <c r="K98" s="88"/>
      <c r="L98" s="88"/>
      <c r="M98" s="88"/>
      <c r="N98" s="88"/>
      <c r="O98" s="88"/>
      <c r="P98" s="88"/>
      <c r="Q98" s="88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</row>
    <row r="99" spans="1:105" s="35" customFormat="1" x14ac:dyDescent="0.25">
      <c r="A99" s="193"/>
      <c r="B99" s="80" t="s">
        <v>52</v>
      </c>
      <c r="C99" s="81"/>
      <c r="D99" s="82">
        <v>180</v>
      </c>
      <c r="E99" s="83">
        <v>180</v>
      </c>
      <c r="F99" s="85"/>
      <c r="G99" s="81"/>
      <c r="H99" s="86"/>
      <c r="I99" s="87"/>
      <c r="J99" s="181"/>
      <c r="K99" s="88"/>
      <c r="L99" s="88"/>
      <c r="M99" s="88"/>
      <c r="N99" s="88"/>
      <c r="O99" s="88"/>
      <c r="P99" s="88"/>
      <c r="Q99" s="88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3"/>
      <c r="CJ99" s="73"/>
      <c r="CK99" s="7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  <c r="CW99" s="73"/>
      <c r="CX99" s="73"/>
      <c r="CY99" s="73"/>
      <c r="CZ99" s="73"/>
      <c r="DA99" s="73"/>
    </row>
    <row r="100" spans="1:105" s="35" customFormat="1" x14ac:dyDescent="0.25">
      <c r="A100" s="193"/>
      <c r="B100" s="80" t="s">
        <v>18</v>
      </c>
      <c r="C100" s="81"/>
      <c r="D100" s="82">
        <v>5</v>
      </c>
      <c r="E100" s="83">
        <v>5</v>
      </c>
      <c r="F100" s="85"/>
      <c r="G100" s="81"/>
      <c r="H100" s="86"/>
      <c r="I100" s="87"/>
      <c r="J100" s="181"/>
      <c r="K100" s="88"/>
      <c r="L100" s="88"/>
      <c r="M100" s="88"/>
      <c r="N100" s="88"/>
      <c r="O100" s="88"/>
      <c r="P100" s="88"/>
      <c r="Q100" s="88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</row>
    <row r="101" spans="1:105" s="26" customFormat="1" ht="15.75" thickBot="1" x14ac:dyDescent="0.3">
      <c r="A101" s="156" t="s">
        <v>38</v>
      </c>
      <c r="B101" s="80"/>
      <c r="C101" s="81">
        <v>20</v>
      </c>
      <c r="D101" s="83">
        <v>20</v>
      </c>
      <c r="E101" s="83">
        <v>20</v>
      </c>
      <c r="F101" s="83">
        <v>1.52</v>
      </c>
      <c r="G101" s="82">
        <v>0.16</v>
      </c>
      <c r="H101" s="83">
        <v>9.84</v>
      </c>
      <c r="I101" s="82">
        <v>47</v>
      </c>
      <c r="J101" s="149"/>
      <c r="K101" s="88"/>
      <c r="L101" s="88"/>
      <c r="M101" s="88"/>
      <c r="N101" s="88"/>
      <c r="O101" s="88"/>
      <c r="P101" s="88"/>
      <c r="Q101" s="88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</row>
    <row r="102" spans="1:105" ht="15.75" thickBot="1" x14ac:dyDescent="0.3">
      <c r="A102" s="194" t="s">
        <v>26</v>
      </c>
      <c r="B102" s="195"/>
      <c r="C102" s="196">
        <v>505</v>
      </c>
      <c r="D102" s="197"/>
      <c r="E102" s="196"/>
      <c r="F102" s="198">
        <f>SUM(F75:F101)</f>
        <v>16.79</v>
      </c>
      <c r="G102" s="198">
        <f t="shared" ref="G102:I102" si="0">SUM(G75:G101)</f>
        <v>17.47</v>
      </c>
      <c r="H102" s="198">
        <f t="shared" si="0"/>
        <v>84.740000000000009</v>
      </c>
      <c r="I102" s="198">
        <f t="shared" si="0"/>
        <v>565.6</v>
      </c>
      <c r="J102" s="155"/>
    </row>
    <row r="103" spans="1:105" ht="15.75" thickBot="1" x14ac:dyDescent="0.3">
      <c r="A103" s="168" t="s">
        <v>60</v>
      </c>
      <c r="B103" s="169"/>
      <c r="C103" s="199">
        <f>C24+C27+C73+C102</f>
        <v>1738.5</v>
      </c>
      <c r="D103" s="200"/>
      <c r="E103" s="153"/>
      <c r="F103" s="201">
        <f>F24+F27+F73+F102</f>
        <v>48.51</v>
      </c>
      <c r="G103" s="201">
        <f>G24+G27+G73+G102</f>
        <v>52.97</v>
      </c>
      <c r="H103" s="201">
        <f>H24+H27+H73+H102</f>
        <v>240.07000000000002</v>
      </c>
      <c r="I103" s="201">
        <f>I24+I27+I73+I102</f>
        <v>1636.1</v>
      </c>
      <c r="J103" s="139"/>
    </row>
    <row r="104" spans="1:105" x14ac:dyDescent="0.25">
      <c r="C104" s="202"/>
      <c r="D104" s="203"/>
      <c r="E104" s="82"/>
      <c r="I104" s="175"/>
      <c r="J104" s="173"/>
    </row>
    <row r="105" spans="1:105" ht="15.75" thickBot="1" x14ac:dyDescent="0.3">
      <c r="A105" s="80" t="s">
        <v>61</v>
      </c>
      <c r="I105" s="205"/>
      <c r="J105" s="183"/>
    </row>
    <row r="106" spans="1:105" ht="29.25" customHeight="1" x14ac:dyDescent="0.25">
      <c r="A106" s="134" t="s">
        <v>239</v>
      </c>
      <c r="B106" s="135"/>
      <c r="C106" s="136" t="s">
        <v>235</v>
      </c>
      <c r="D106" s="137" t="s">
        <v>3</v>
      </c>
      <c r="E106" s="138" t="s">
        <v>3</v>
      </c>
      <c r="F106" s="489" t="s">
        <v>236</v>
      </c>
      <c r="G106" s="490"/>
      <c r="H106" s="491"/>
      <c r="I106" s="137" t="s">
        <v>4</v>
      </c>
      <c r="J106" s="139" t="s">
        <v>237</v>
      </c>
    </row>
    <row r="107" spans="1:105" ht="15.75" thickBot="1" x14ac:dyDescent="0.3">
      <c r="A107" s="140" t="s">
        <v>238</v>
      </c>
      <c r="B107" s="141"/>
      <c r="C107" s="142"/>
      <c r="D107" s="143" t="s">
        <v>5</v>
      </c>
      <c r="E107" s="144" t="s">
        <v>5</v>
      </c>
      <c r="F107" s="145"/>
      <c r="G107" s="146"/>
      <c r="H107" s="147"/>
      <c r="I107" s="143" t="s">
        <v>6</v>
      </c>
      <c r="J107" s="149"/>
    </row>
    <row r="108" spans="1:105" ht="15.75" thickBot="1" x14ac:dyDescent="0.3">
      <c r="A108" s="150"/>
      <c r="B108" s="151"/>
      <c r="C108" s="152"/>
      <c r="D108" s="153" t="s">
        <v>7</v>
      </c>
      <c r="E108" s="153" t="s">
        <v>8</v>
      </c>
      <c r="F108" s="153" t="s">
        <v>9</v>
      </c>
      <c r="G108" s="153" t="s">
        <v>10</v>
      </c>
      <c r="H108" s="154" t="s">
        <v>11</v>
      </c>
      <c r="I108" s="154" t="s">
        <v>12</v>
      </c>
      <c r="J108" s="155"/>
    </row>
    <row r="109" spans="1:105" ht="37.5" customHeight="1" x14ac:dyDescent="0.25">
      <c r="A109" s="172"/>
      <c r="B109" s="173" t="s">
        <v>13</v>
      </c>
      <c r="C109" s="174"/>
      <c r="D109" s="138"/>
      <c r="E109" s="176"/>
      <c r="F109" s="137"/>
      <c r="G109" s="138"/>
      <c r="H109" s="138"/>
      <c r="I109" s="137"/>
      <c r="J109" s="149"/>
    </row>
    <row r="110" spans="1:105" s="26" customFormat="1" x14ac:dyDescent="0.25">
      <c r="A110" s="156" t="s">
        <v>101</v>
      </c>
      <c r="B110" s="159"/>
      <c r="C110" s="160" t="s">
        <v>398</v>
      </c>
      <c r="D110" s="157"/>
      <c r="E110" s="83"/>
      <c r="F110" s="157">
        <v>5.2</v>
      </c>
      <c r="G110" s="83">
        <v>5.8</v>
      </c>
      <c r="H110" s="83">
        <v>25.2</v>
      </c>
      <c r="I110" s="157">
        <v>173.8</v>
      </c>
      <c r="J110" s="149" t="s">
        <v>191</v>
      </c>
      <c r="K110" s="88"/>
      <c r="L110" s="88"/>
      <c r="M110" s="88"/>
      <c r="N110" s="88"/>
      <c r="O110" s="88"/>
      <c r="P110" s="88"/>
      <c r="Q110" s="88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</row>
    <row r="111" spans="1:105" s="26" customFormat="1" x14ac:dyDescent="0.25">
      <c r="A111" s="156"/>
      <c r="B111" s="159" t="s">
        <v>68</v>
      </c>
      <c r="C111" s="160"/>
      <c r="D111" s="157">
        <v>15</v>
      </c>
      <c r="E111" s="83">
        <v>15</v>
      </c>
      <c r="F111" s="83"/>
      <c r="G111" s="83"/>
      <c r="H111" s="83"/>
      <c r="I111" s="157"/>
      <c r="J111" s="206"/>
      <c r="K111" s="88"/>
      <c r="L111" s="88"/>
      <c r="M111" s="88"/>
      <c r="N111" s="88"/>
      <c r="O111" s="88"/>
      <c r="P111" s="88"/>
      <c r="Q111" s="88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</row>
    <row r="112" spans="1:105" s="26" customFormat="1" x14ac:dyDescent="0.25">
      <c r="A112" s="156"/>
      <c r="B112" s="159" t="s">
        <v>102</v>
      </c>
      <c r="C112" s="160"/>
      <c r="D112" s="157">
        <v>11</v>
      </c>
      <c r="E112" s="83">
        <v>11</v>
      </c>
      <c r="F112" s="83"/>
      <c r="G112" s="161"/>
      <c r="H112" s="83"/>
      <c r="I112" s="161"/>
      <c r="J112" s="206"/>
      <c r="K112" s="88"/>
      <c r="L112" s="88"/>
      <c r="M112" s="88"/>
      <c r="N112" s="88"/>
      <c r="O112" s="88"/>
      <c r="P112" s="88"/>
      <c r="Q112" s="88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</row>
    <row r="113" spans="1:122" s="26" customFormat="1" x14ac:dyDescent="0.25">
      <c r="A113" s="156"/>
      <c r="B113" s="159" t="s">
        <v>16</v>
      </c>
      <c r="C113" s="160"/>
      <c r="D113" s="157">
        <v>86</v>
      </c>
      <c r="E113" s="83">
        <v>86</v>
      </c>
      <c r="F113" s="83"/>
      <c r="G113" s="161"/>
      <c r="H113" s="83"/>
      <c r="I113" s="161"/>
      <c r="J113" s="206"/>
      <c r="K113" s="88"/>
      <c r="L113" s="88"/>
      <c r="M113" s="88"/>
      <c r="N113" s="88"/>
      <c r="O113" s="88"/>
      <c r="P113" s="88"/>
      <c r="Q113" s="88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</row>
    <row r="114" spans="1:122" s="26" customFormat="1" x14ac:dyDescent="0.25">
      <c r="A114" s="156"/>
      <c r="B114" s="159" t="s">
        <v>17</v>
      </c>
      <c r="C114" s="160"/>
      <c r="D114" s="157">
        <v>86</v>
      </c>
      <c r="E114" s="83">
        <v>86</v>
      </c>
      <c r="F114" s="83"/>
      <c r="G114" s="161"/>
      <c r="H114" s="83"/>
      <c r="I114" s="161"/>
      <c r="J114" s="206"/>
      <c r="K114" s="88"/>
      <c r="L114" s="88"/>
      <c r="M114" s="88"/>
      <c r="N114" s="88"/>
      <c r="O114" s="88"/>
      <c r="P114" s="88"/>
      <c r="Q114" s="88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</row>
    <row r="115" spans="1:122" s="26" customFormat="1" x14ac:dyDescent="0.25">
      <c r="A115" s="156"/>
      <c r="B115" s="159" t="s">
        <v>18</v>
      </c>
      <c r="C115" s="160"/>
      <c r="D115" s="83">
        <v>1</v>
      </c>
      <c r="E115" s="83">
        <v>1</v>
      </c>
      <c r="F115" s="83"/>
      <c r="G115" s="161"/>
      <c r="H115" s="83"/>
      <c r="I115" s="161"/>
      <c r="J115" s="206"/>
      <c r="K115" s="88"/>
      <c r="L115" s="88"/>
      <c r="M115" s="88"/>
      <c r="N115" s="88"/>
      <c r="O115" s="88"/>
      <c r="P115" s="88"/>
      <c r="Q115" s="88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</row>
    <row r="116" spans="1:122" s="26" customFormat="1" x14ac:dyDescent="0.25">
      <c r="A116" s="156"/>
      <c r="B116" s="159" t="s">
        <v>19</v>
      </c>
      <c r="C116" s="160"/>
      <c r="D116" s="157">
        <v>1</v>
      </c>
      <c r="E116" s="83">
        <v>1</v>
      </c>
      <c r="F116" s="83"/>
      <c r="G116" s="161"/>
      <c r="H116" s="83"/>
      <c r="I116" s="161"/>
      <c r="J116" s="206"/>
      <c r="K116" s="88"/>
      <c r="L116" s="88"/>
      <c r="M116" s="88"/>
      <c r="N116" s="88"/>
      <c r="O116" s="88"/>
      <c r="P116" s="88"/>
      <c r="Q116" s="88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</row>
    <row r="117" spans="1:122" s="26" customFormat="1" x14ac:dyDescent="0.25">
      <c r="A117" s="156"/>
      <c r="B117" s="159" t="s">
        <v>20</v>
      </c>
      <c r="C117" s="160"/>
      <c r="D117" s="157">
        <v>3</v>
      </c>
      <c r="E117" s="83">
        <v>3</v>
      </c>
      <c r="F117" s="83"/>
      <c r="G117" s="161"/>
      <c r="H117" s="83"/>
      <c r="I117" s="161"/>
      <c r="J117" s="206"/>
      <c r="K117" s="88"/>
      <c r="L117" s="88"/>
      <c r="M117" s="88"/>
      <c r="N117" s="88"/>
      <c r="O117" s="88"/>
      <c r="P117" s="88"/>
      <c r="Q117" s="88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</row>
    <row r="118" spans="1:122" s="26" customFormat="1" x14ac:dyDescent="0.25">
      <c r="A118" s="156" t="s">
        <v>63</v>
      </c>
      <c r="B118" s="80"/>
      <c r="C118" s="81">
        <v>180</v>
      </c>
      <c r="D118" s="167"/>
      <c r="E118" s="148"/>
      <c r="F118" s="157">
        <v>2.4166666666666665</v>
      </c>
      <c r="G118" s="83">
        <v>2.5833333333333335</v>
      </c>
      <c r="H118" s="83">
        <v>13.608333333333333</v>
      </c>
      <c r="I118" s="157">
        <v>87.3</v>
      </c>
      <c r="J118" s="149" t="s">
        <v>334</v>
      </c>
      <c r="K118" s="88"/>
      <c r="L118" s="88"/>
      <c r="M118" s="88"/>
      <c r="N118" s="88"/>
      <c r="O118" s="88"/>
      <c r="P118" s="88"/>
      <c r="Q118" s="88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/>
    </row>
    <row r="119" spans="1:122" s="26" customFormat="1" x14ac:dyDescent="0.25">
      <c r="A119" s="156"/>
      <c r="B119" s="80" t="s">
        <v>64</v>
      </c>
      <c r="C119" s="81"/>
      <c r="D119" s="157">
        <v>1.5</v>
      </c>
      <c r="E119" s="83">
        <v>1.5</v>
      </c>
      <c r="F119" s="157"/>
      <c r="G119" s="83"/>
      <c r="H119" s="83"/>
      <c r="I119" s="157"/>
      <c r="J119" s="149"/>
      <c r="K119" s="88"/>
      <c r="L119" s="88"/>
      <c r="M119" s="88"/>
      <c r="N119" s="88"/>
      <c r="O119" s="88"/>
      <c r="P119" s="88"/>
      <c r="Q119" s="88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/>
    </row>
    <row r="120" spans="1:122" s="26" customFormat="1" x14ac:dyDescent="0.25">
      <c r="A120" s="156"/>
      <c r="B120" s="80" t="s">
        <v>18</v>
      </c>
      <c r="C120" s="81"/>
      <c r="D120" s="157">
        <v>8</v>
      </c>
      <c r="E120" s="83">
        <v>8</v>
      </c>
      <c r="F120" s="157"/>
      <c r="G120" s="83"/>
      <c r="H120" s="83"/>
      <c r="I120" s="157"/>
      <c r="J120" s="149"/>
      <c r="K120" s="88"/>
      <c r="L120" s="88"/>
      <c r="M120" s="88"/>
      <c r="N120" s="88"/>
      <c r="O120" s="88"/>
      <c r="P120" s="88"/>
      <c r="Q120" s="88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/>
    </row>
    <row r="121" spans="1:122" s="26" customFormat="1" x14ac:dyDescent="0.25">
      <c r="A121" s="85"/>
      <c r="B121" s="80" t="s">
        <v>16</v>
      </c>
      <c r="C121" s="81"/>
      <c r="D121" s="157">
        <v>90</v>
      </c>
      <c r="E121" s="83">
        <v>90</v>
      </c>
      <c r="F121" s="157"/>
      <c r="G121" s="83"/>
      <c r="H121" s="83"/>
      <c r="I121" s="157"/>
      <c r="J121" s="149"/>
      <c r="K121" s="88"/>
      <c r="L121" s="88"/>
      <c r="M121" s="88"/>
      <c r="N121" s="88"/>
      <c r="O121" s="88"/>
      <c r="P121" s="88"/>
      <c r="Q121" s="88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/>
    </row>
    <row r="122" spans="1:122" s="26" customFormat="1" x14ac:dyDescent="0.25">
      <c r="A122" s="85"/>
      <c r="B122" s="80" t="s">
        <v>17</v>
      </c>
      <c r="C122" s="81"/>
      <c r="D122" s="157">
        <v>100</v>
      </c>
      <c r="E122" s="83">
        <v>100</v>
      </c>
      <c r="F122" s="157"/>
      <c r="G122" s="83"/>
      <c r="H122" s="83"/>
      <c r="I122" s="157"/>
      <c r="J122" s="149"/>
      <c r="K122" s="88"/>
      <c r="L122" s="88"/>
      <c r="M122" s="88"/>
      <c r="N122" s="88"/>
      <c r="O122" s="88"/>
      <c r="P122" s="88"/>
      <c r="Q122" s="88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/>
    </row>
    <row r="123" spans="1:122" s="26" customFormat="1" x14ac:dyDescent="0.25">
      <c r="A123" s="156" t="s">
        <v>65</v>
      </c>
      <c r="B123" s="80"/>
      <c r="C123" s="166" t="s">
        <v>397</v>
      </c>
      <c r="D123" s="148"/>
      <c r="E123" s="148"/>
      <c r="F123" s="157">
        <v>4</v>
      </c>
      <c r="G123" s="83">
        <v>6</v>
      </c>
      <c r="H123" s="82">
        <v>12.83</v>
      </c>
      <c r="I123" s="157">
        <v>122</v>
      </c>
      <c r="J123" s="149" t="s">
        <v>250</v>
      </c>
      <c r="K123" s="88"/>
      <c r="L123" s="88"/>
      <c r="M123" s="88"/>
      <c r="N123" s="88"/>
      <c r="O123" s="88"/>
      <c r="P123" s="88"/>
      <c r="Q123" s="88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</row>
    <row r="124" spans="1:122" s="26" customFormat="1" x14ac:dyDescent="0.25">
      <c r="A124" s="156"/>
      <c r="B124" s="80" t="s">
        <v>25</v>
      </c>
      <c r="C124" s="81"/>
      <c r="D124" s="83">
        <v>25</v>
      </c>
      <c r="E124" s="83">
        <v>25</v>
      </c>
      <c r="F124" s="157"/>
      <c r="G124" s="83"/>
      <c r="H124" s="83"/>
      <c r="I124" s="157"/>
      <c r="J124" s="149"/>
      <c r="K124" s="88"/>
      <c r="L124" s="88"/>
      <c r="M124" s="88"/>
      <c r="N124" s="88"/>
      <c r="O124" s="88"/>
      <c r="P124" s="88"/>
      <c r="Q124" s="88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</row>
    <row r="125" spans="1:122" s="26" customFormat="1" x14ac:dyDescent="0.25">
      <c r="A125" s="156"/>
      <c r="B125" s="80" t="s">
        <v>66</v>
      </c>
      <c r="C125" s="81"/>
      <c r="D125" s="157">
        <v>7.14</v>
      </c>
      <c r="E125" s="83">
        <v>7</v>
      </c>
      <c r="F125" s="157"/>
      <c r="G125" s="83"/>
      <c r="H125" s="83"/>
      <c r="I125" s="157"/>
      <c r="J125" s="149"/>
      <c r="K125" s="88"/>
      <c r="L125" s="88"/>
      <c r="M125" s="88"/>
      <c r="N125" s="88"/>
      <c r="O125" s="88"/>
      <c r="P125" s="88"/>
      <c r="Q125" s="88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</row>
    <row r="126" spans="1:122" s="26" customFormat="1" ht="15.75" thickBot="1" x14ac:dyDescent="0.3">
      <c r="A126" s="207"/>
      <c r="B126" s="80" t="s">
        <v>20</v>
      </c>
      <c r="C126" s="81"/>
      <c r="D126" s="83">
        <v>3</v>
      </c>
      <c r="E126" s="83">
        <v>3</v>
      </c>
      <c r="F126" s="208" t="s">
        <v>1</v>
      </c>
      <c r="G126" s="185"/>
      <c r="H126" s="185"/>
      <c r="I126" s="205"/>
      <c r="J126" s="149"/>
      <c r="K126" s="88"/>
      <c r="L126" s="88"/>
      <c r="M126" s="88"/>
      <c r="N126" s="88"/>
      <c r="O126" s="88"/>
      <c r="P126" s="88"/>
      <c r="Q126" s="88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</row>
    <row r="127" spans="1:122" ht="15.75" thickBot="1" x14ac:dyDescent="0.3">
      <c r="A127" s="168" t="s">
        <v>26</v>
      </c>
      <c r="B127" s="169"/>
      <c r="C127" s="170">
        <v>418</v>
      </c>
      <c r="D127" s="153"/>
      <c r="E127" s="153"/>
      <c r="F127" s="154">
        <f>SUM(F109:F125)</f>
        <v>11.616666666666667</v>
      </c>
      <c r="G127" s="154">
        <f>SUM(G109:G125)</f>
        <v>14.383333333333333</v>
      </c>
      <c r="H127" s="154">
        <f>SUM(H109:H125)</f>
        <v>51.638333333333328</v>
      </c>
      <c r="I127" s="154">
        <f>SUM(I109:I125)</f>
        <v>383.1</v>
      </c>
      <c r="J127" s="155"/>
    </row>
    <row r="128" spans="1:122" s="26" customFormat="1" x14ac:dyDescent="0.25">
      <c r="A128" s="156" t="s">
        <v>48</v>
      </c>
      <c r="B128" s="159"/>
      <c r="C128" s="81">
        <v>100</v>
      </c>
      <c r="D128" s="209">
        <v>114</v>
      </c>
      <c r="E128" s="81">
        <v>100</v>
      </c>
      <c r="F128" s="157">
        <v>1.2</v>
      </c>
      <c r="G128" s="83">
        <v>0.34</v>
      </c>
      <c r="H128" s="82">
        <v>10.5</v>
      </c>
      <c r="I128" s="83">
        <v>49</v>
      </c>
      <c r="J128" s="149" t="s">
        <v>408</v>
      </c>
      <c r="K128" s="88"/>
      <c r="L128" s="88"/>
      <c r="M128" s="88"/>
      <c r="N128" s="88"/>
      <c r="O128" s="88"/>
      <c r="P128" s="88"/>
      <c r="Q128" s="88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</row>
    <row r="129" spans="1:214" s="26" customFormat="1" ht="15.75" thickBot="1" x14ac:dyDescent="0.3">
      <c r="A129" s="156" t="s">
        <v>195</v>
      </c>
      <c r="B129" s="159"/>
      <c r="C129" s="81"/>
      <c r="D129" s="209"/>
      <c r="E129" s="81"/>
      <c r="F129" s="157"/>
      <c r="G129" s="83"/>
      <c r="H129" s="161"/>
      <c r="I129" s="83"/>
      <c r="J129" s="149"/>
      <c r="K129" s="88"/>
      <c r="L129" s="88"/>
      <c r="M129" s="88"/>
      <c r="N129" s="88"/>
      <c r="O129" s="88"/>
      <c r="P129" s="88"/>
      <c r="Q129" s="88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</row>
    <row r="130" spans="1:214" ht="15.75" thickBot="1" x14ac:dyDescent="0.3">
      <c r="A130" s="168" t="s">
        <v>26</v>
      </c>
      <c r="B130" s="169"/>
      <c r="C130" s="170">
        <v>100</v>
      </c>
      <c r="D130" s="154"/>
      <c r="E130" s="171"/>
      <c r="F130" s="153">
        <f>SUM(F128)</f>
        <v>1.2</v>
      </c>
      <c r="G130" s="153">
        <f>SUM(G128)</f>
        <v>0.34</v>
      </c>
      <c r="H130" s="153">
        <f>SUM(H128)</f>
        <v>10.5</v>
      </c>
      <c r="I130" s="153">
        <f>SUM(I128)</f>
        <v>49</v>
      </c>
      <c r="J130" s="155"/>
    </row>
    <row r="131" spans="1:214" ht="15.75" thickBot="1" x14ac:dyDescent="0.3">
      <c r="A131" s="172"/>
      <c r="B131" s="173"/>
      <c r="C131" s="174">
        <v>518</v>
      </c>
      <c r="D131" s="137"/>
      <c r="E131" s="176"/>
      <c r="F131" s="137">
        <f>F127+F130</f>
        <v>12.816666666666666</v>
      </c>
      <c r="G131" s="137">
        <f>G127+G130</f>
        <v>14.723333333333333</v>
      </c>
      <c r="H131" s="137">
        <f>H127+H130</f>
        <v>62.138333333333328</v>
      </c>
      <c r="I131" s="137">
        <f>I127+I130</f>
        <v>432.1</v>
      </c>
      <c r="J131" s="149"/>
    </row>
    <row r="132" spans="1:214" x14ac:dyDescent="0.25">
      <c r="A132" s="172"/>
      <c r="B132" s="173" t="s">
        <v>28</v>
      </c>
      <c r="C132" s="174"/>
      <c r="D132" s="138"/>
      <c r="E132" s="177"/>
      <c r="F132" s="137"/>
      <c r="G132" s="137"/>
      <c r="H132" s="138"/>
      <c r="I132" s="137"/>
      <c r="J132" s="149"/>
    </row>
    <row r="133" spans="1:214" s="43" customFormat="1" x14ac:dyDescent="0.25">
      <c r="A133" s="156" t="s">
        <v>421</v>
      </c>
      <c r="B133" s="159"/>
      <c r="C133" s="160">
        <v>50</v>
      </c>
      <c r="D133" s="161"/>
      <c r="E133" s="83"/>
      <c r="F133" s="161">
        <v>0.35</v>
      </c>
      <c r="G133" s="83">
        <v>0.05</v>
      </c>
      <c r="H133" s="161">
        <v>0.95</v>
      </c>
      <c r="I133" s="157">
        <v>6</v>
      </c>
      <c r="J133" s="148" t="s">
        <v>355</v>
      </c>
      <c r="K133" s="88"/>
      <c r="L133" s="88"/>
      <c r="M133" s="88"/>
      <c r="N133" s="88"/>
      <c r="O133" s="88"/>
      <c r="P133" s="88"/>
      <c r="Q133" s="88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  <c r="DP133" s="73"/>
      <c r="DQ133" s="73"/>
      <c r="DR133" s="73"/>
      <c r="DS133" s="73"/>
      <c r="DT133" s="73"/>
      <c r="DU133" s="73"/>
      <c r="DV133" s="73"/>
      <c r="DW133" s="73"/>
      <c r="DX133" s="73"/>
      <c r="DY133" s="73"/>
      <c r="DZ133" s="73"/>
      <c r="EA133" s="73"/>
      <c r="EB133" s="73"/>
      <c r="EC133" s="73"/>
      <c r="ED133" s="73"/>
      <c r="EE133" s="73"/>
      <c r="EF133" s="73"/>
      <c r="EG133" s="73"/>
      <c r="EH133" s="73"/>
      <c r="EI133" s="73"/>
      <c r="EJ133" s="73"/>
      <c r="EK133" s="73"/>
      <c r="EL133" s="73"/>
      <c r="EM133" s="73"/>
      <c r="EN133" s="73"/>
      <c r="EO133" s="73"/>
      <c r="EP133" s="73"/>
      <c r="EQ133" s="73"/>
      <c r="ER133" s="73"/>
      <c r="ES133" s="73"/>
      <c r="ET133" s="73"/>
      <c r="EU133" s="73"/>
      <c r="EV133" s="73"/>
      <c r="EW133" s="73"/>
      <c r="EX133" s="73"/>
      <c r="EY133" s="73"/>
      <c r="EZ133" s="73"/>
      <c r="FA133" s="73"/>
      <c r="FB133" s="73"/>
      <c r="FC133" s="73"/>
      <c r="FD133" s="73"/>
      <c r="FE133" s="73"/>
      <c r="FF133" s="73"/>
      <c r="FG133" s="73"/>
      <c r="FH133" s="73"/>
      <c r="FI133" s="73"/>
      <c r="FJ133" s="73"/>
      <c r="FK133" s="73"/>
      <c r="FL133" s="73"/>
      <c r="FM133" s="73"/>
      <c r="FN133" s="73"/>
      <c r="FO133" s="73"/>
      <c r="FP133" s="73"/>
      <c r="FQ133" s="73"/>
      <c r="FR133" s="73"/>
      <c r="FS133" s="73"/>
      <c r="FT133" s="73"/>
      <c r="FU133" s="73"/>
      <c r="FV133" s="73"/>
      <c r="FW133" s="73"/>
      <c r="FX133" s="73"/>
      <c r="FY133" s="73"/>
      <c r="FZ133" s="73"/>
      <c r="GA133" s="73"/>
      <c r="GB133" s="73"/>
      <c r="GC133" s="73"/>
      <c r="GD133" s="73"/>
      <c r="GE133" s="73"/>
      <c r="GF133" s="73"/>
      <c r="GG133" s="73"/>
      <c r="GH133" s="73"/>
      <c r="GI133" s="73"/>
      <c r="GJ133" s="73"/>
      <c r="GK133" s="73"/>
      <c r="GL133" s="73"/>
      <c r="GM133" s="73"/>
      <c r="GN133" s="73"/>
      <c r="GO133" s="73"/>
      <c r="GP133" s="73"/>
      <c r="GQ133" s="73"/>
      <c r="GR133" s="73"/>
      <c r="GS133" s="73"/>
      <c r="GT133" s="73"/>
      <c r="GU133" s="73"/>
      <c r="GV133" s="73"/>
      <c r="GW133" s="73"/>
      <c r="GX133" s="73"/>
      <c r="GY133" s="73"/>
      <c r="GZ133" s="73"/>
      <c r="HA133" s="73"/>
      <c r="HB133" s="73"/>
      <c r="HC133" s="73"/>
      <c r="HD133" s="73"/>
      <c r="HE133" s="73"/>
      <c r="HF133" s="73"/>
    </row>
    <row r="134" spans="1:214" s="43" customFormat="1" x14ac:dyDescent="0.25">
      <c r="A134" s="156"/>
      <c r="B134" s="159" t="s">
        <v>422</v>
      </c>
      <c r="C134" s="160"/>
      <c r="D134" s="161">
        <v>51</v>
      </c>
      <c r="E134" s="83">
        <v>50</v>
      </c>
      <c r="F134" s="161"/>
      <c r="G134" s="83"/>
      <c r="H134" s="161"/>
      <c r="I134" s="157"/>
      <c r="J134" s="181"/>
      <c r="K134" s="88"/>
      <c r="L134" s="88"/>
      <c r="M134" s="88"/>
      <c r="N134" s="88"/>
      <c r="O134" s="88"/>
      <c r="P134" s="88"/>
      <c r="Q134" s="88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  <c r="DP134" s="73"/>
      <c r="DQ134" s="73"/>
      <c r="DR134" s="73"/>
      <c r="DS134" s="73"/>
      <c r="DT134" s="73"/>
      <c r="DU134" s="73"/>
      <c r="DV134" s="73"/>
      <c r="DW134" s="73"/>
      <c r="DX134" s="73"/>
      <c r="DY134" s="73"/>
      <c r="DZ134" s="73"/>
      <c r="EA134" s="73"/>
      <c r="EB134" s="73"/>
      <c r="EC134" s="73"/>
      <c r="ED134" s="73"/>
      <c r="EE134" s="73"/>
      <c r="EF134" s="73"/>
      <c r="EG134" s="73"/>
      <c r="EH134" s="73"/>
      <c r="EI134" s="73"/>
      <c r="EJ134" s="73"/>
      <c r="EK134" s="73"/>
      <c r="EL134" s="73"/>
      <c r="EM134" s="73"/>
      <c r="EN134" s="73"/>
      <c r="EO134" s="73"/>
      <c r="EP134" s="73"/>
      <c r="EQ134" s="73"/>
      <c r="ER134" s="73"/>
      <c r="ES134" s="73"/>
      <c r="ET134" s="73"/>
      <c r="EU134" s="73"/>
      <c r="EV134" s="73"/>
      <c r="EW134" s="73"/>
      <c r="EX134" s="73"/>
      <c r="EY134" s="73"/>
      <c r="EZ134" s="73"/>
      <c r="FA134" s="73"/>
      <c r="FB134" s="73"/>
      <c r="FC134" s="73"/>
      <c r="FD134" s="73"/>
      <c r="FE134" s="73"/>
      <c r="FF134" s="73"/>
      <c r="FG134" s="73"/>
      <c r="FH134" s="73"/>
      <c r="FI134" s="73"/>
      <c r="FJ134" s="73"/>
      <c r="FK134" s="73"/>
      <c r="FL134" s="73"/>
      <c r="FM134" s="73"/>
      <c r="FN134" s="73"/>
      <c r="FO134" s="73"/>
      <c r="FP134" s="73"/>
      <c r="FQ134" s="73"/>
      <c r="FR134" s="73"/>
      <c r="FS134" s="73"/>
      <c r="FT134" s="73"/>
      <c r="FU134" s="73"/>
      <c r="FV134" s="73"/>
      <c r="FW134" s="73"/>
      <c r="FX134" s="73"/>
      <c r="FY134" s="73"/>
      <c r="FZ134" s="73"/>
      <c r="GA134" s="73"/>
      <c r="GB134" s="73"/>
      <c r="GC134" s="73"/>
      <c r="GD134" s="73"/>
      <c r="GE134" s="73"/>
      <c r="GF134" s="73"/>
      <c r="GG134" s="73"/>
      <c r="GH134" s="73"/>
      <c r="GI134" s="73"/>
      <c r="GJ134" s="73"/>
      <c r="GK134" s="73"/>
      <c r="GL134" s="73"/>
      <c r="GM134" s="73"/>
      <c r="GN134" s="73"/>
      <c r="GO134" s="73"/>
      <c r="GP134" s="73"/>
      <c r="GQ134" s="73"/>
      <c r="GR134" s="73"/>
      <c r="GS134" s="73"/>
      <c r="GT134" s="73"/>
      <c r="GU134" s="73"/>
      <c r="GV134" s="73"/>
      <c r="GW134" s="73"/>
      <c r="GX134" s="73"/>
      <c r="GY134" s="73"/>
      <c r="GZ134" s="73"/>
      <c r="HA134" s="73"/>
      <c r="HB134" s="73"/>
      <c r="HC134" s="73"/>
      <c r="HD134" s="73"/>
      <c r="HE134" s="73"/>
      <c r="HF134" s="73"/>
    </row>
    <row r="135" spans="1:214" s="38" customFormat="1" ht="30" x14ac:dyDescent="0.25">
      <c r="A135" s="156" t="s">
        <v>233</v>
      </c>
      <c r="B135" s="80"/>
      <c r="C135" s="81" t="s">
        <v>208</v>
      </c>
      <c r="D135" s="82"/>
      <c r="E135" s="83"/>
      <c r="F135" s="157">
        <v>6.2</v>
      </c>
      <c r="G135" s="83">
        <v>5.25</v>
      </c>
      <c r="H135" s="82">
        <v>29</v>
      </c>
      <c r="I135" s="157">
        <v>188</v>
      </c>
      <c r="J135" s="149" t="s">
        <v>221</v>
      </c>
      <c r="K135" s="88"/>
      <c r="L135" s="88"/>
      <c r="M135" s="88"/>
      <c r="N135" s="88"/>
      <c r="O135" s="88"/>
      <c r="P135" s="88"/>
      <c r="Q135" s="88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27"/>
    </row>
    <row r="136" spans="1:214" s="54" customFormat="1" ht="15.75" x14ac:dyDescent="0.25">
      <c r="A136" s="156"/>
      <c r="B136" s="80" t="s">
        <v>144</v>
      </c>
      <c r="C136" s="166"/>
      <c r="D136" s="81">
        <v>17.100000000000001</v>
      </c>
      <c r="E136" s="86">
        <v>17.100000000000001</v>
      </c>
      <c r="F136" s="157"/>
      <c r="G136" s="157"/>
      <c r="H136" s="157"/>
      <c r="I136" s="157"/>
      <c r="J136" s="167"/>
      <c r="K136" s="88"/>
      <c r="L136" s="88"/>
      <c r="M136" s="88"/>
      <c r="N136" s="88"/>
      <c r="O136" s="88"/>
      <c r="P136" s="88"/>
      <c r="Q136" s="88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0"/>
      <c r="CF136" s="70"/>
      <c r="CG136" s="70"/>
      <c r="CH136" s="70"/>
      <c r="CI136" s="70"/>
      <c r="CJ136" s="70"/>
      <c r="CK136" s="70"/>
      <c r="CL136" s="70"/>
      <c r="CM136" s="70"/>
      <c r="CN136" s="70"/>
      <c r="CO136" s="70"/>
      <c r="CP136" s="70"/>
      <c r="CQ136" s="70"/>
      <c r="CR136" s="70"/>
      <c r="CS136" s="70"/>
      <c r="CT136" s="70"/>
      <c r="CU136" s="70"/>
      <c r="CV136" s="70"/>
      <c r="CW136" s="70"/>
      <c r="CX136" s="70"/>
      <c r="CY136" s="70"/>
      <c r="CZ136" s="70"/>
      <c r="DA136" s="70"/>
      <c r="DB136" s="51"/>
      <c r="DC136" s="51"/>
    </row>
    <row r="137" spans="1:214" s="54" customFormat="1" ht="15.75" x14ac:dyDescent="0.25">
      <c r="A137" s="156"/>
      <c r="B137" s="80" t="s">
        <v>33</v>
      </c>
      <c r="C137" s="166"/>
      <c r="D137" s="81">
        <v>1.79</v>
      </c>
      <c r="E137" s="86">
        <v>1.5</v>
      </c>
      <c r="F137" s="83"/>
      <c r="G137" s="83"/>
      <c r="H137" s="82"/>
      <c r="I137" s="83"/>
      <c r="J137" s="167"/>
      <c r="K137" s="88"/>
      <c r="L137" s="88"/>
      <c r="M137" s="88"/>
      <c r="N137" s="88"/>
      <c r="O137" s="88"/>
      <c r="P137" s="88"/>
      <c r="Q137" s="88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/>
      <c r="BN137" s="70"/>
      <c r="BO137" s="70"/>
      <c r="BP137" s="70"/>
      <c r="BQ137" s="70"/>
      <c r="BR137" s="70"/>
      <c r="BS137" s="70"/>
      <c r="BT137" s="70"/>
      <c r="BU137" s="70"/>
      <c r="BV137" s="70"/>
      <c r="BW137" s="70"/>
      <c r="BX137" s="70"/>
      <c r="BY137" s="70"/>
      <c r="BZ137" s="70"/>
      <c r="CA137" s="70"/>
      <c r="CB137" s="70"/>
      <c r="CC137" s="70"/>
      <c r="CD137" s="70"/>
      <c r="CE137" s="70"/>
      <c r="CF137" s="70"/>
      <c r="CG137" s="70"/>
      <c r="CH137" s="70"/>
      <c r="CI137" s="70"/>
      <c r="CJ137" s="70"/>
      <c r="CK137" s="70"/>
      <c r="CL137" s="70"/>
      <c r="CM137" s="70"/>
      <c r="CN137" s="70"/>
      <c r="CO137" s="70"/>
      <c r="CP137" s="70"/>
      <c r="CQ137" s="70"/>
      <c r="CR137" s="70"/>
      <c r="CS137" s="70"/>
      <c r="CT137" s="70"/>
      <c r="CU137" s="70"/>
      <c r="CV137" s="70"/>
      <c r="CW137" s="70"/>
      <c r="CX137" s="70"/>
      <c r="CY137" s="70"/>
      <c r="CZ137" s="70"/>
      <c r="DA137" s="70"/>
      <c r="DB137" s="51"/>
      <c r="DC137" s="51"/>
    </row>
    <row r="138" spans="1:214" s="54" customFormat="1" ht="15.75" x14ac:dyDescent="0.25">
      <c r="A138" s="156"/>
      <c r="B138" s="80" t="s">
        <v>51</v>
      </c>
      <c r="C138" s="166"/>
      <c r="D138" s="81">
        <v>1.5</v>
      </c>
      <c r="E138" s="86">
        <v>1.5</v>
      </c>
      <c r="F138" s="83"/>
      <c r="G138" s="83"/>
      <c r="H138" s="82"/>
      <c r="I138" s="83"/>
      <c r="J138" s="167"/>
      <c r="K138" s="88"/>
      <c r="L138" s="88"/>
      <c r="M138" s="88"/>
      <c r="N138" s="88"/>
      <c r="O138" s="88"/>
      <c r="P138" s="88"/>
      <c r="Q138" s="88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70"/>
      <c r="CB138" s="70"/>
      <c r="CC138" s="70"/>
      <c r="CD138" s="70"/>
      <c r="CE138" s="70"/>
      <c r="CF138" s="70"/>
      <c r="CG138" s="70"/>
      <c r="CH138" s="70"/>
      <c r="CI138" s="70"/>
      <c r="CJ138" s="70"/>
      <c r="CK138" s="70"/>
      <c r="CL138" s="70"/>
      <c r="CM138" s="70"/>
      <c r="CN138" s="70"/>
      <c r="CO138" s="70"/>
      <c r="CP138" s="70"/>
      <c r="CQ138" s="70"/>
      <c r="CR138" s="70"/>
      <c r="CS138" s="70"/>
      <c r="CT138" s="70"/>
      <c r="CU138" s="70"/>
      <c r="CV138" s="70"/>
      <c r="CW138" s="70"/>
      <c r="CX138" s="70"/>
      <c r="CY138" s="70"/>
      <c r="CZ138" s="70"/>
      <c r="DA138" s="70"/>
      <c r="DB138" s="51"/>
      <c r="DC138" s="51"/>
    </row>
    <row r="139" spans="1:214" s="54" customFormat="1" ht="15.75" x14ac:dyDescent="0.25">
      <c r="A139" s="156"/>
      <c r="B139" s="80" t="s">
        <v>184</v>
      </c>
      <c r="C139" s="166"/>
      <c r="D139" s="81">
        <v>1.7</v>
      </c>
      <c r="E139" s="86">
        <v>1.7</v>
      </c>
      <c r="F139" s="83"/>
      <c r="G139" s="83"/>
      <c r="H139" s="82"/>
      <c r="I139" s="83"/>
      <c r="J139" s="167"/>
      <c r="K139" s="88"/>
      <c r="L139" s="88"/>
      <c r="M139" s="88"/>
      <c r="N139" s="88"/>
      <c r="O139" s="88"/>
      <c r="P139" s="88"/>
      <c r="Q139" s="88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70"/>
      <c r="BR139" s="70"/>
      <c r="BS139" s="70"/>
      <c r="BT139" s="70"/>
      <c r="BU139" s="70"/>
      <c r="BV139" s="70"/>
      <c r="BW139" s="70"/>
      <c r="BX139" s="70"/>
      <c r="BY139" s="70"/>
      <c r="BZ139" s="70"/>
      <c r="CA139" s="70"/>
      <c r="CB139" s="70"/>
      <c r="CC139" s="70"/>
      <c r="CD139" s="70"/>
      <c r="CE139" s="70"/>
      <c r="CF139" s="70"/>
      <c r="CG139" s="70"/>
      <c r="CH139" s="70"/>
      <c r="CI139" s="70"/>
      <c r="CJ139" s="70"/>
      <c r="CK139" s="70"/>
      <c r="CL139" s="70"/>
      <c r="CM139" s="70"/>
      <c r="CN139" s="70"/>
      <c r="CO139" s="70"/>
      <c r="CP139" s="70"/>
      <c r="CQ139" s="70"/>
      <c r="CR139" s="70"/>
      <c r="CS139" s="70"/>
      <c r="CT139" s="70"/>
      <c r="CU139" s="70"/>
      <c r="CV139" s="70"/>
      <c r="CW139" s="70"/>
      <c r="CX139" s="70"/>
      <c r="CY139" s="70"/>
      <c r="CZ139" s="70"/>
      <c r="DA139" s="70"/>
      <c r="DB139" s="51"/>
      <c r="DC139" s="51"/>
    </row>
    <row r="140" spans="1:214" s="54" customFormat="1" ht="15.75" x14ac:dyDescent="0.25">
      <c r="A140" s="156"/>
      <c r="B140" s="80" t="s">
        <v>80</v>
      </c>
      <c r="C140" s="166"/>
      <c r="D140" s="166"/>
      <c r="E140" s="86">
        <v>20.100000000000001</v>
      </c>
      <c r="F140" s="83"/>
      <c r="G140" s="83"/>
      <c r="H140" s="82"/>
      <c r="I140" s="83"/>
      <c r="J140" s="167"/>
      <c r="K140" s="88"/>
      <c r="L140" s="88"/>
      <c r="M140" s="88"/>
      <c r="N140" s="88"/>
      <c r="O140" s="88"/>
      <c r="P140" s="88"/>
      <c r="Q140" s="88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/>
      <c r="BZ140" s="70"/>
      <c r="CA140" s="70"/>
      <c r="CB140" s="70"/>
      <c r="CC140" s="70"/>
      <c r="CD140" s="70"/>
      <c r="CE140" s="70"/>
      <c r="CF140" s="70"/>
      <c r="CG140" s="70"/>
      <c r="CH140" s="70"/>
      <c r="CI140" s="70"/>
      <c r="CJ140" s="70"/>
      <c r="CK140" s="70"/>
      <c r="CL140" s="70"/>
      <c r="CM140" s="70"/>
      <c r="CN140" s="70"/>
      <c r="CO140" s="70"/>
      <c r="CP140" s="70"/>
      <c r="CQ140" s="70"/>
      <c r="CR140" s="70"/>
      <c r="CS140" s="70"/>
      <c r="CT140" s="70"/>
      <c r="CU140" s="70"/>
      <c r="CV140" s="70"/>
      <c r="CW140" s="70"/>
      <c r="CX140" s="70"/>
      <c r="CY140" s="70"/>
      <c r="CZ140" s="70"/>
      <c r="DA140" s="70"/>
      <c r="DB140" s="51"/>
      <c r="DC140" s="51"/>
    </row>
    <row r="141" spans="1:214" s="38" customFormat="1" x14ac:dyDescent="0.25">
      <c r="A141" s="156"/>
      <c r="B141" s="80" t="s">
        <v>42</v>
      </c>
      <c r="C141" s="81"/>
      <c r="D141" s="82">
        <v>20</v>
      </c>
      <c r="E141" s="83">
        <v>16</v>
      </c>
      <c r="F141" s="157"/>
      <c r="G141" s="157"/>
      <c r="H141" s="157"/>
      <c r="I141" s="157"/>
      <c r="J141" s="149"/>
      <c r="K141" s="88"/>
      <c r="L141" s="88"/>
      <c r="M141" s="88"/>
      <c r="N141" s="88"/>
      <c r="O141" s="88"/>
      <c r="P141" s="88"/>
      <c r="Q141" s="88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73"/>
      <c r="BY141" s="73"/>
      <c r="BZ141" s="73"/>
      <c r="CA141" s="73"/>
      <c r="CB141" s="73"/>
      <c r="CC141" s="73"/>
      <c r="CD141" s="73"/>
      <c r="CE141" s="73"/>
      <c r="CF141" s="73"/>
      <c r="CG141" s="73"/>
      <c r="CH141" s="73"/>
      <c r="CI141" s="73"/>
      <c r="CJ141" s="73"/>
      <c r="CK141" s="73"/>
      <c r="CL141" s="73"/>
      <c r="CM141" s="73"/>
      <c r="CN141" s="73"/>
      <c r="CO141" s="73"/>
      <c r="CP141" s="73"/>
      <c r="CQ141" s="73"/>
      <c r="CR141" s="73"/>
      <c r="CS141" s="73"/>
      <c r="CT141" s="73"/>
      <c r="CU141" s="73"/>
      <c r="CV141" s="73"/>
      <c r="CW141" s="73"/>
      <c r="CX141" s="73"/>
      <c r="CY141" s="73"/>
      <c r="CZ141" s="73"/>
      <c r="DA141" s="73"/>
      <c r="DB141" s="27"/>
    </row>
    <row r="142" spans="1:214" s="38" customFormat="1" x14ac:dyDescent="0.25">
      <c r="A142" s="156"/>
      <c r="B142" s="80" t="s">
        <v>30</v>
      </c>
      <c r="C142" s="81"/>
      <c r="D142" s="82">
        <v>66.8</v>
      </c>
      <c r="E142" s="83">
        <v>40</v>
      </c>
      <c r="F142" s="157"/>
      <c r="G142" s="83"/>
      <c r="H142" s="82"/>
      <c r="I142" s="157"/>
      <c r="J142" s="149"/>
      <c r="K142" s="88"/>
      <c r="L142" s="88"/>
      <c r="M142" s="88"/>
      <c r="N142" s="88"/>
      <c r="O142" s="88"/>
      <c r="P142" s="88"/>
      <c r="Q142" s="88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27"/>
    </row>
    <row r="143" spans="1:214" s="38" customFormat="1" x14ac:dyDescent="0.25">
      <c r="A143" s="156"/>
      <c r="B143" s="80" t="s">
        <v>32</v>
      </c>
      <c r="C143" s="81"/>
      <c r="D143" s="82">
        <v>10.64</v>
      </c>
      <c r="E143" s="83">
        <v>8</v>
      </c>
      <c r="F143" s="157"/>
      <c r="G143" s="83"/>
      <c r="H143" s="82"/>
      <c r="I143" s="157"/>
      <c r="J143" s="149"/>
      <c r="K143" s="88"/>
      <c r="L143" s="88"/>
      <c r="M143" s="88"/>
      <c r="N143" s="88"/>
      <c r="O143" s="88"/>
      <c r="P143" s="88"/>
      <c r="Q143" s="88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  <c r="BE143" s="73"/>
      <c r="BF143" s="73"/>
      <c r="BG143" s="73"/>
      <c r="BH143" s="73"/>
      <c r="BI143" s="73"/>
      <c r="BJ143" s="73"/>
      <c r="BK143" s="73"/>
      <c r="BL143" s="73"/>
      <c r="BM143" s="73"/>
      <c r="BN143" s="73"/>
      <c r="BO143" s="73"/>
      <c r="BP143" s="73"/>
      <c r="BQ143" s="73"/>
      <c r="BR143" s="73"/>
      <c r="BS143" s="73"/>
      <c r="BT143" s="73"/>
      <c r="BU143" s="73"/>
      <c r="BV143" s="73"/>
      <c r="BW143" s="73"/>
      <c r="BX143" s="73"/>
      <c r="BY143" s="73"/>
      <c r="BZ143" s="73"/>
      <c r="CA143" s="73"/>
      <c r="CB143" s="73"/>
      <c r="CC143" s="73"/>
      <c r="CD143" s="73"/>
      <c r="CE143" s="73"/>
      <c r="CF143" s="73"/>
      <c r="CG143" s="73"/>
      <c r="CH143" s="73"/>
      <c r="CI143" s="73"/>
      <c r="CJ143" s="73"/>
      <c r="CK143" s="73"/>
      <c r="CL143" s="73"/>
      <c r="CM143" s="73"/>
      <c r="CN143" s="73"/>
      <c r="CO143" s="73"/>
      <c r="CP143" s="73"/>
      <c r="CQ143" s="73"/>
      <c r="CR143" s="73"/>
      <c r="CS143" s="73"/>
      <c r="CT143" s="73"/>
      <c r="CU143" s="73"/>
      <c r="CV143" s="73"/>
      <c r="CW143" s="73"/>
      <c r="CX143" s="73"/>
      <c r="CY143" s="73"/>
      <c r="CZ143" s="73"/>
      <c r="DA143" s="73"/>
      <c r="DB143" s="27"/>
    </row>
    <row r="144" spans="1:214" s="38" customFormat="1" x14ac:dyDescent="0.25">
      <c r="A144" s="156"/>
      <c r="B144" s="80" t="s">
        <v>33</v>
      </c>
      <c r="C144" s="81"/>
      <c r="D144" s="82">
        <v>9.52</v>
      </c>
      <c r="E144" s="83">
        <v>8</v>
      </c>
      <c r="F144" s="157"/>
      <c r="G144" s="83"/>
      <c r="H144" s="82"/>
      <c r="I144" s="157"/>
      <c r="J144" s="149"/>
      <c r="K144" s="88"/>
      <c r="L144" s="88"/>
      <c r="M144" s="88"/>
      <c r="N144" s="88"/>
      <c r="O144" s="88"/>
      <c r="P144" s="88"/>
      <c r="Q144" s="88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73"/>
      <c r="AN144" s="73"/>
      <c r="AO144" s="73"/>
      <c r="AP144" s="73"/>
      <c r="AQ144" s="73"/>
      <c r="AR144" s="73"/>
      <c r="AS144" s="73"/>
      <c r="AT144" s="73"/>
      <c r="AU144" s="73"/>
      <c r="AV144" s="73"/>
      <c r="AW144" s="73"/>
      <c r="AX144" s="73"/>
      <c r="AY144" s="73"/>
      <c r="AZ144" s="73"/>
      <c r="BA144" s="73"/>
      <c r="BB144" s="73"/>
      <c r="BC144" s="73"/>
      <c r="BD144" s="73"/>
      <c r="BE144" s="73"/>
      <c r="BF144" s="73"/>
      <c r="BG144" s="73"/>
      <c r="BH144" s="73"/>
      <c r="BI144" s="73"/>
      <c r="BJ144" s="73"/>
      <c r="BK144" s="73"/>
      <c r="BL144" s="73"/>
      <c r="BM144" s="73"/>
      <c r="BN144" s="73"/>
      <c r="BO144" s="73"/>
      <c r="BP144" s="73"/>
      <c r="BQ144" s="73"/>
      <c r="BR144" s="73"/>
      <c r="BS144" s="73"/>
      <c r="BT144" s="73"/>
      <c r="BU144" s="73"/>
      <c r="BV144" s="73"/>
      <c r="BW144" s="73"/>
      <c r="BX144" s="73"/>
      <c r="BY144" s="73"/>
      <c r="BZ144" s="73"/>
      <c r="CA144" s="73"/>
      <c r="CB144" s="73"/>
      <c r="CC144" s="73"/>
      <c r="CD144" s="73"/>
      <c r="CE144" s="73"/>
      <c r="CF144" s="73"/>
      <c r="CG144" s="73"/>
      <c r="CH144" s="73"/>
      <c r="CI144" s="73"/>
      <c r="CJ144" s="73"/>
      <c r="CK144" s="73"/>
      <c r="CL144" s="73"/>
      <c r="CM144" s="73"/>
      <c r="CN144" s="73"/>
      <c r="CO144" s="73"/>
      <c r="CP144" s="73"/>
      <c r="CQ144" s="73"/>
      <c r="CR144" s="73"/>
      <c r="CS144" s="73"/>
      <c r="CT144" s="73"/>
      <c r="CU144" s="73"/>
      <c r="CV144" s="73"/>
      <c r="CW144" s="73"/>
      <c r="CX144" s="73"/>
      <c r="CY144" s="73"/>
      <c r="CZ144" s="73"/>
      <c r="DA144" s="73"/>
      <c r="DB144" s="27"/>
    </row>
    <row r="145" spans="1:153" s="38" customFormat="1" x14ac:dyDescent="0.25">
      <c r="A145" s="156"/>
      <c r="B145" s="80" t="s">
        <v>34</v>
      </c>
      <c r="C145" s="81"/>
      <c r="D145" s="82">
        <v>4</v>
      </c>
      <c r="E145" s="83">
        <v>4</v>
      </c>
      <c r="F145" s="157"/>
      <c r="G145" s="83"/>
      <c r="H145" s="82"/>
      <c r="I145" s="157"/>
      <c r="J145" s="149"/>
      <c r="K145" s="88"/>
      <c r="L145" s="88"/>
      <c r="M145" s="88"/>
      <c r="N145" s="88"/>
      <c r="O145" s="88"/>
      <c r="P145" s="88"/>
      <c r="Q145" s="88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  <c r="AL145" s="73"/>
      <c r="AM145" s="73"/>
      <c r="AN145" s="73"/>
      <c r="AO145" s="73"/>
      <c r="AP145" s="73"/>
      <c r="AQ145" s="73"/>
      <c r="AR145" s="73"/>
      <c r="AS145" s="73"/>
      <c r="AT145" s="73"/>
      <c r="AU145" s="73"/>
      <c r="AV145" s="73"/>
      <c r="AW145" s="73"/>
      <c r="AX145" s="73"/>
      <c r="AY145" s="73"/>
      <c r="AZ145" s="73"/>
      <c r="BA145" s="73"/>
      <c r="BB145" s="73"/>
      <c r="BC145" s="73"/>
      <c r="BD145" s="73"/>
      <c r="BE145" s="73"/>
      <c r="BF145" s="73"/>
      <c r="BG145" s="73"/>
      <c r="BH145" s="73"/>
      <c r="BI145" s="73"/>
      <c r="BJ145" s="73"/>
      <c r="BK145" s="73"/>
      <c r="BL145" s="73"/>
      <c r="BM145" s="73"/>
      <c r="BN145" s="73"/>
      <c r="BO145" s="73"/>
      <c r="BP145" s="73"/>
      <c r="BQ145" s="73"/>
      <c r="BR145" s="73"/>
      <c r="BS145" s="73"/>
      <c r="BT145" s="73"/>
      <c r="BU145" s="73"/>
      <c r="BV145" s="73"/>
      <c r="BW145" s="73"/>
      <c r="BX145" s="73"/>
      <c r="BY145" s="73"/>
      <c r="BZ145" s="73"/>
      <c r="CA145" s="73"/>
      <c r="CB145" s="73"/>
      <c r="CC145" s="73"/>
      <c r="CD145" s="73"/>
      <c r="CE145" s="73"/>
      <c r="CF145" s="73"/>
      <c r="CG145" s="73"/>
      <c r="CH145" s="73"/>
      <c r="CI145" s="73"/>
      <c r="CJ145" s="73"/>
      <c r="CK145" s="73"/>
      <c r="CL145" s="73"/>
      <c r="CM145" s="73"/>
      <c r="CN145" s="73"/>
      <c r="CO145" s="73"/>
      <c r="CP145" s="73"/>
      <c r="CQ145" s="73"/>
      <c r="CR145" s="73"/>
      <c r="CS145" s="73"/>
      <c r="CT145" s="73"/>
      <c r="CU145" s="73"/>
      <c r="CV145" s="73"/>
      <c r="CW145" s="73"/>
      <c r="CX145" s="73"/>
      <c r="CY145" s="73"/>
      <c r="CZ145" s="73"/>
      <c r="DA145" s="73"/>
      <c r="DB145" s="27"/>
    </row>
    <row r="146" spans="1:153" s="38" customFormat="1" x14ac:dyDescent="0.25">
      <c r="A146" s="156"/>
      <c r="B146" s="80" t="s">
        <v>19</v>
      </c>
      <c r="C146" s="81"/>
      <c r="D146" s="82">
        <v>1</v>
      </c>
      <c r="E146" s="83">
        <v>1</v>
      </c>
      <c r="F146" s="157"/>
      <c r="G146" s="83"/>
      <c r="H146" s="82"/>
      <c r="I146" s="157"/>
      <c r="J146" s="149"/>
      <c r="K146" s="88"/>
      <c r="L146" s="88"/>
      <c r="M146" s="88"/>
      <c r="N146" s="88"/>
      <c r="O146" s="88"/>
      <c r="P146" s="88"/>
      <c r="Q146" s="88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73"/>
      <c r="BY146" s="73"/>
      <c r="BZ146" s="73"/>
      <c r="CA146" s="73"/>
      <c r="CB146" s="73"/>
      <c r="CC146" s="73"/>
      <c r="CD146" s="73"/>
      <c r="CE146" s="73"/>
      <c r="CF146" s="73"/>
      <c r="CG146" s="73"/>
      <c r="CH146" s="73"/>
      <c r="CI146" s="73"/>
      <c r="CJ146" s="73"/>
      <c r="CK146" s="73"/>
      <c r="CL146" s="73"/>
      <c r="CM146" s="73"/>
      <c r="CN146" s="73"/>
      <c r="CO146" s="73"/>
      <c r="CP146" s="73"/>
      <c r="CQ146" s="73"/>
      <c r="CR146" s="73"/>
      <c r="CS146" s="73"/>
      <c r="CT146" s="73"/>
      <c r="CU146" s="73"/>
      <c r="CV146" s="73"/>
      <c r="CW146" s="73"/>
      <c r="CX146" s="73"/>
      <c r="CY146" s="73"/>
      <c r="CZ146" s="73"/>
      <c r="DA146" s="73"/>
      <c r="DB146" s="27"/>
    </row>
    <row r="147" spans="1:153" s="38" customFormat="1" x14ac:dyDescent="0.25">
      <c r="A147" s="156"/>
      <c r="B147" s="80" t="s">
        <v>119</v>
      </c>
      <c r="C147" s="81"/>
      <c r="D147" s="82">
        <v>152</v>
      </c>
      <c r="E147" s="83">
        <v>152</v>
      </c>
      <c r="F147" s="157"/>
      <c r="G147" s="83"/>
      <c r="H147" s="82"/>
      <c r="I147" s="157"/>
      <c r="J147" s="149"/>
      <c r="K147" s="88"/>
      <c r="L147" s="88"/>
      <c r="M147" s="88"/>
      <c r="N147" s="88"/>
      <c r="O147" s="88"/>
      <c r="P147" s="88"/>
      <c r="Q147" s="88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73"/>
      <c r="BY147" s="73"/>
      <c r="BZ147" s="73"/>
      <c r="CA147" s="73"/>
      <c r="CB147" s="73"/>
      <c r="CC147" s="73"/>
      <c r="CD147" s="73"/>
      <c r="CE147" s="73"/>
      <c r="CF147" s="73"/>
      <c r="CG147" s="73"/>
      <c r="CH147" s="73"/>
      <c r="CI147" s="73"/>
      <c r="CJ147" s="73"/>
      <c r="CK147" s="73"/>
      <c r="CL147" s="73"/>
      <c r="CM147" s="73"/>
      <c r="CN147" s="73"/>
      <c r="CO147" s="73"/>
      <c r="CP147" s="73"/>
      <c r="CQ147" s="73"/>
      <c r="CR147" s="73"/>
      <c r="CS147" s="73"/>
      <c r="CT147" s="73"/>
      <c r="CU147" s="73"/>
      <c r="CV147" s="73"/>
      <c r="CW147" s="73"/>
      <c r="CX147" s="73"/>
      <c r="CY147" s="73"/>
      <c r="CZ147" s="73"/>
      <c r="DA147" s="73"/>
      <c r="DB147" s="27"/>
    </row>
    <row r="148" spans="1:153" s="38" customFormat="1" x14ac:dyDescent="0.25">
      <c r="A148" s="156"/>
      <c r="B148" s="80" t="s">
        <v>36</v>
      </c>
      <c r="C148" s="81"/>
      <c r="D148" s="82">
        <v>6</v>
      </c>
      <c r="E148" s="83">
        <v>6</v>
      </c>
      <c r="F148" s="157"/>
      <c r="G148" s="83"/>
      <c r="H148" s="82"/>
      <c r="I148" s="157"/>
      <c r="J148" s="149"/>
      <c r="K148" s="88"/>
      <c r="L148" s="88"/>
      <c r="M148" s="88"/>
      <c r="N148" s="88"/>
      <c r="O148" s="88"/>
      <c r="P148" s="88"/>
      <c r="Q148" s="88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73"/>
      <c r="BY148" s="73"/>
      <c r="BZ148" s="73"/>
      <c r="CA148" s="73"/>
      <c r="CB148" s="73"/>
      <c r="CC148" s="73"/>
      <c r="CD148" s="73"/>
      <c r="CE148" s="73"/>
      <c r="CF148" s="73"/>
      <c r="CG148" s="73"/>
      <c r="CH148" s="73"/>
      <c r="CI148" s="73"/>
      <c r="CJ148" s="73"/>
      <c r="CK148" s="73"/>
      <c r="CL148" s="73"/>
      <c r="CM148" s="73"/>
      <c r="CN148" s="73"/>
      <c r="CO148" s="73"/>
      <c r="CP148" s="73"/>
      <c r="CQ148" s="73"/>
      <c r="CR148" s="73"/>
      <c r="CS148" s="73"/>
      <c r="CT148" s="73"/>
      <c r="CU148" s="73"/>
      <c r="CV148" s="73"/>
      <c r="CW148" s="73"/>
      <c r="CX148" s="73"/>
      <c r="CY148" s="73"/>
      <c r="CZ148" s="73"/>
      <c r="DA148" s="73"/>
      <c r="DB148" s="27"/>
    </row>
    <row r="149" spans="1:153" s="26" customFormat="1" x14ac:dyDescent="0.25">
      <c r="A149" s="156" t="s">
        <v>370</v>
      </c>
      <c r="B149" s="80"/>
      <c r="C149" s="81">
        <v>70</v>
      </c>
      <c r="D149" s="81"/>
      <c r="E149" s="81"/>
      <c r="F149" s="157">
        <v>6.2</v>
      </c>
      <c r="G149" s="83">
        <v>10.8</v>
      </c>
      <c r="H149" s="82">
        <v>3</v>
      </c>
      <c r="I149" s="83">
        <v>134</v>
      </c>
      <c r="J149" s="149" t="s">
        <v>396</v>
      </c>
      <c r="K149" s="88"/>
      <c r="L149" s="88"/>
      <c r="M149" s="88"/>
      <c r="N149" s="88"/>
      <c r="O149" s="88"/>
      <c r="P149" s="88"/>
      <c r="Q149" s="88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  <c r="CM149" s="71"/>
      <c r="CN149" s="71"/>
      <c r="CO149" s="71"/>
      <c r="CP149" s="71"/>
      <c r="CQ149" s="71"/>
      <c r="CR149" s="71"/>
      <c r="CS149" s="71"/>
      <c r="CT149" s="71"/>
      <c r="CU149" s="71"/>
      <c r="CV149" s="71"/>
      <c r="CW149" s="71"/>
      <c r="CX149" s="71"/>
      <c r="CY149" s="71"/>
      <c r="CZ149" s="71"/>
      <c r="DA149" s="71"/>
    </row>
    <row r="150" spans="1:153" s="26" customFormat="1" x14ac:dyDescent="0.25">
      <c r="A150" s="156"/>
      <c r="B150" s="80" t="s">
        <v>82</v>
      </c>
      <c r="C150" s="166"/>
      <c r="D150" s="81">
        <v>80</v>
      </c>
      <c r="E150" s="180">
        <v>52</v>
      </c>
      <c r="F150" s="157"/>
      <c r="G150" s="157"/>
      <c r="H150" s="157"/>
      <c r="I150" s="157"/>
      <c r="J150" s="149"/>
      <c r="K150" s="88"/>
      <c r="L150" s="88"/>
      <c r="M150" s="88"/>
      <c r="N150" s="88"/>
      <c r="O150" s="88"/>
      <c r="P150" s="88"/>
      <c r="Q150" s="88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  <c r="CU150" s="71"/>
      <c r="CV150" s="71"/>
      <c r="CW150" s="71"/>
      <c r="CX150" s="71"/>
      <c r="CY150" s="71"/>
      <c r="CZ150" s="71"/>
      <c r="DA150" s="71"/>
    </row>
    <row r="151" spans="1:153" s="26" customFormat="1" x14ac:dyDescent="0.25">
      <c r="A151" s="156"/>
      <c r="B151" s="80" t="s">
        <v>38</v>
      </c>
      <c r="C151" s="166"/>
      <c r="D151" s="81">
        <v>13</v>
      </c>
      <c r="E151" s="180">
        <v>13</v>
      </c>
      <c r="F151" s="157"/>
      <c r="G151" s="83"/>
      <c r="H151" s="82"/>
      <c r="I151" s="83"/>
      <c r="J151" s="149"/>
      <c r="K151" s="88"/>
      <c r="L151" s="88"/>
      <c r="M151" s="88"/>
      <c r="N151" s="88"/>
      <c r="O151" s="88"/>
      <c r="P151" s="88"/>
      <c r="Q151" s="88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  <c r="CU151" s="71"/>
      <c r="CV151" s="71"/>
      <c r="CW151" s="71"/>
      <c r="CX151" s="71"/>
      <c r="CY151" s="71"/>
      <c r="CZ151" s="71"/>
      <c r="DA151" s="71"/>
    </row>
    <row r="152" spans="1:153" s="26" customFormat="1" x14ac:dyDescent="0.25">
      <c r="A152" s="156"/>
      <c r="B152" s="80" t="s">
        <v>17</v>
      </c>
      <c r="C152" s="166"/>
      <c r="D152" s="81">
        <v>18.5</v>
      </c>
      <c r="E152" s="180">
        <v>18.5</v>
      </c>
      <c r="F152" s="157"/>
      <c r="G152" s="83"/>
      <c r="H152" s="82"/>
      <c r="I152" s="83"/>
      <c r="J152" s="149"/>
      <c r="K152" s="88"/>
      <c r="L152" s="88"/>
      <c r="M152" s="88"/>
      <c r="N152" s="88"/>
      <c r="O152" s="88"/>
      <c r="P152" s="88"/>
      <c r="Q152" s="88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</row>
    <row r="153" spans="1:153" s="26" customFormat="1" x14ac:dyDescent="0.25">
      <c r="A153" s="156"/>
      <c r="B153" s="80" t="s">
        <v>98</v>
      </c>
      <c r="C153" s="166"/>
      <c r="D153" s="81">
        <v>7</v>
      </c>
      <c r="E153" s="180">
        <v>7</v>
      </c>
      <c r="F153" s="157"/>
      <c r="G153" s="83"/>
      <c r="H153" s="82"/>
      <c r="I153" s="83"/>
      <c r="J153" s="149"/>
      <c r="K153" s="88"/>
      <c r="L153" s="88"/>
      <c r="M153" s="88"/>
      <c r="N153" s="88"/>
      <c r="O153" s="88"/>
      <c r="P153" s="88"/>
      <c r="Q153" s="88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71"/>
      <c r="CZ153" s="71"/>
      <c r="DA153" s="71"/>
    </row>
    <row r="154" spans="1:153" s="26" customFormat="1" x14ac:dyDescent="0.25">
      <c r="A154" s="80"/>
      <c r="B154" s="80" t="s">
        <v>41</v>
      </c>
      <c r="C154" s="241"/>
      <c r="D154" s="85"/>
      <c r="E154" s="180">
        <v>87.5</v>
      </c>
      <c r="F154" s="82"/>
      <c r="G154" s="157"/>
      <c r="H154" s="157"/>
      <c r="I154" s="157"/>
      <c r="J154" s="149"/>
      <c r="K154" s="88"/>
      <c r="L154" s="88"/>
      <c r="M154" s="88"/>
      <c r="N154" s="88"/>
      <c r="O154" s="88"/>
      <c r="P154" s="88"/>
      <c r="Q154" s="88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</row>
    <row r="155" spans="1:153" s="26" customFormat="1" x14ac:dyDescent="0.25">
      <c r="A155" s="80"/>
      <c r="B155" s="80" t="s">
        <v>34</v>
      </c>
      <c r="C155" s="241"/>
      <c r="D155" s="85">
        <v>0.9</v>
      </c>
      <c r="E155" s="210">
        <v>0.9</v>
      </c>
      <c r="F155" s="157"/>
      <c r="G155" s="157"/>
      <c r="H155" s="157"/>
      <c r="I155" s="157"/>
      <c r="J155" s="149"/>
      <c r="K155" s="88"/>
      <c r="L155" s="88"/>
      <c r="M155" s="88"/>
      <c r="N155" s="88"/>
      <c r="O155" s="88"/>
      <c r="P155" s="88"/>
      <c r="Q155" s="88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</row>
    <row r="156" spans="1:153" s="26" customFormat="1" x14ac:dyDescent="0.25">
      <c r="A156" s="156"/>
      <c r="B156" s="80" t="s">
        <v>19</v>
      </c>
      <c r="C156" s="166"/>
      <c r="D156" s="86">
        <v>0.8</v>
      </c>
      <c r="E156" s="180">
        <v>0.8</v>
      </c>
      <c r="F156" s="82"/>
      <c r="G156" s="83"/>
      <c r="H156" s="82"/>
      <c r="I156" s="83"/>
      <c r="J156" s="149"/>
      <c r="K156" s="88"/>
      <c r="L156" s="88"/>
      <c r="M156" s="88"/>
      <c r="N156" s="88"/>
      <c r="O156" s="88"/>
      <c r="P156" s="88"/>
      <c r="Q156" s="88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1"/>
      <c r="CZ156" s="71"/>
      <c r="DA156" s="71"/>
    </row>
    <row r="157" spans="1:153" s="38" customFormat="1" ht="27" customHeight="1" x14ac:dyDescent="0.25">
      <c r="A157" s="156" t="s">
        <v>89</v>
      </c>
      <c r="B157" s="80"/>
      <c r="C157" s="81">
        <v>130</v>
      </c>
      <c r="D157" s="82"/>
      <c r="E157" s="83"/>
      <c r="F157" s="82">
        <v>3.7</v>
      </c>
      <c r="G157" s="83">
        <v>4.4400000000000004</v>
      </c>
      <c r="H157" s="82">
        <v>25</v>
      </c>
      <c r="I157" s="157">
        <v>155</v>
      </c>
      <c r="J157" s="149" t="s">
        <v>219</v>
      </c>
      <c r="K157" s="88"/>
      <c r="L157" s="88"/>
      <c r="M157" s="88"/>
      <c r="N157" s="88"/>
      <c r="O157" s="88"/>
      <c r="P157" s="88"/>
      <c r="Q157" s="88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3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3"/>
      <c r="BH157" s="73"/>
      <c r="BI157" s="73"/>
      <c r="BJ157" s="73"/>
      <c r="BK157" s="73"/>
      <c r="BL157" s="73"/>
      <c r="BM157" s="73"/>
      <c r="BN157" s="73"/>
      <c r="BO157" s="73"/>
      <c r="BP157" s="73"/>
      <c r="BQ157" s="73"/>
      <c r="BR157" s="73"/>
      <c r="BS157" s="73"/>
      <c r="BT157" s="73"/>
      <c r="BU157" s="73"/>
      <c r="BV157" s="73"/>
      <c r="BW157" s="73"/>
      <c r="BX157" s="73"/>
      <c r="BY157" s="73"/>
      <c r="BZ157" s="73"/>
      <c r="CA157" s="73"/>
      <c r="CB157" s="73"/>
      <c r="CC157" s="73"/>
      <c r="CD157" s="73"/>
      <c r="CE157" s="73"/>
      <c r="CF157" s="73"/>
      <c r="CG157" s="73"/>
      <c r="CH157" s="73"/>
      <c r="CI157" s="73"/>
      <c r="CJ157" s="73"/>
      <c r="CK157" s="73"/>
      <c r="CL157" s="73"/>
      <c r="CM157" s="73"/>
      <c r="CN157" s="73"/>
      <c r="CO157" s="73"/>
      <c r="CP157" s="73"/>
      <c r="CQ157" s="73"/>
      <c r="CR157" s="73"/>
      <c r="CS157" s="73"/>
      <c r="CT157" s="73"/>
      <c r="CU157" s="73"/>
      <c r="CV157" s="73"/>
      <c r="CW157" s="73"/>
      <c r="CX157" s="73"/>
      <c r="CY157" s="73"/>
      <c r="CZ157" s="73"/>
      <c r="DA157" s="73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  <c r="EJ157" s="27"/>
      <c r="EK157" s="27"/>
      <c r="EL157" s="27"/>
      <c r="EM157" s="27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</row>
    <row r="158" spans="1:153" s="38" customFormat="1" ht="15" customHeight="1" x14ac:dyDescent="0.25">
      <c r="A158" s="156"/>
      <c r="B158" s="80" t="s">
        <v>30</v>
      </c>
      <c r="C158" s="81"/>
      <c r="D158" s="82">
        <v>186.37200000000001</v>
      </c>
      <c r="E158" s="83">
        <v>111.6</v>
      </c>
      <c r="F158" s="82"/>
      <c r="G158" s="83"/>
      <c r="H158" s="82"/>
      <c r="I158" s="157"/>
      <c r="J158" s="149"/>
      <c r="K158" s="88"/>
      <c r="L158" s="88"/>
      <c r="M158" s="88"/>
      <c r="N158" s="88"/>
      <c r="O158" s="88"/>
      <c r="P158" s="88"/>
      <c r="Q158" s="88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3"/>
      <c r="AX158" s="73"/>
      <c r="AY158" s="73"/>
      <c r="AZ158" s="73"/>
      <c r="BA158" s="73"/>
      <c r="BB158" s="73"/>
      <c r="BC158" s="73"/>
      <c r="BD158" s="73"/>
      <c r="BE158" s="73"/>
      <c r="BF158" s="73"/>
      <c r="BG158" s="73"/>
      <c r="BH158" s="73"/>
      <c r="BI158" s="73"/>
      <c r="BJ158" s="73"/>
      <c r="BK158" s="73"/>
      <c r="BL158" s="73"/>
      <c r="BM158" s="73"/>
      <c r="BN158" s="73"/>
      <c r="BO158" s="73"/>
      <c r="BP158" s="73"/>
      <c r="BQ158" s="73"/>
      <c r="BR158" s="73"/>
      <c r="BS158" s="73"/>
      <c r="BT158" s="73"/>
      <c r="BU158" s="73"/>
      <c r="BV158" s="73"/>
      <c r="BW158" s="73"/>
      <c r="BX158" s="73"/>
      <c r="BY158" s="73"/>
      <c r="BZ158" s="73"/>
      <c r="CA158" s="73"/>
      <c r="CB158" s="73"/>
      <c r="CC158" s="73"/>
      <c r="CD158" s="73"/>
      <c r="CE158" s="73"/>
      <c r="CF158" s="73"/>
      <c r="CG158" s="73"/>
      <c r="CH158" s="73"/>
      <c r="CI158" s="73"/>
      <c r="CJ158" s="73"/>
      <c r="CK158" s="73"/>
      <c r="CL158" s="73"/>
      <c r="CM158" s="73"/>
      <c r="CN158" s="73"/>
      <c r="CO158" s="73"/>
      <c r="CP158" s="73"/>
      <c r="CQ158" s="73"/>
      <c r="CR158" s="73"/>
      <c r="CS158" s="73"/>
      <c r="CT158" s="73"/>
      <c r="CU158" s="73"/>
      <c r="CV158" s="73"/>
      <c r="CW158" s="73"/>
      <c r="CX158" s="73"/>
      <c r="CY158" s="73"/>
      <c r="CZ158" s="73"/>
      <c r="DA158" s="73"/>
      <c r="DB158" s="27"/>
      <c r="DC158" s="27"/>
      <c r="DD158" s="27"/>
      <c r="DE158" s="27"/>
      <c r="DF158" s="27"/>
      <c r="DG158" s="27"/>
      <c r="DH158" s="27"/>
      <c r="DI158" s="27"/>
      <c r="DJ158" s="27"/>
      <c r="DK158" s="27"/>
      <c r="DL158" s="27"/>
      <c r="DM158" s="27"/>
      <c r="DN158" s="27"/>
      <c r="DO158" s="27"/>
      <c r="DP158" s="27"/>
      <c r="DQ158" s="27"/>
      <c r="DR158" s="27"/>
      <c r="DS158" s="27"/>
      <c r="DT158" s="27"/>
      <c r="DU158" s="27"/>
      <c r="DV158" s="27"/>
      <c r="DW158" s="27"/>
      <c r="DX158" s="27"/>
      <c r="DY158" s="27"/>
      <c r="DZ158" s="27"/>
      <c r="EA158" s="27"/>
      <c r="EB158" s="27"/>
      <c r="EC158" s="27"/>
      <c r="ED158" s="27"/>
      <c r="EE158" s="27"/>
      <c r="EF158" s="27"/>
      <c r="EG158" s="27"/>
      <c r="EH158" s="27"/>
      <c r="EI158" s="27"/>
      <c r="EJ158" s="27"/>
      <c r="EK158" s="27"/>
      <c r="EL158" s="27"/>
      <c r="EM158" s="27"/>
      <c r="EN158" s="27"/>
      <c r="EO158" s="27"/>
      <c r="EP158" s="27"/>
      <c r="EQ158" s="27"/>
      <c r="ER158" s="27"/>
      <c r="ES158" s="27"/>
      <c r="ET158" s="27"/>
      <c r="EU158" s="27"/>
      <c r="EV158" s="27"/>
      <c r="EW158" s="27"/>
    </row>
    <row r="159" spans="1:153" s="38" customFormat="1" ht="15" customHeight="1" x14ac:dyDescent="0.25">
      <c r="A159" s="156"/>
      <c r="B159" s="80" t="s">
        <v>16</v>
      </c>
      <c r="C159" s="81"/>
      <c r="D159" s="82">
        <v>20.47</v>
      </c>
      <c r="E159" s="83">
        <v>19.5</v>
      </c>
      <c r="F159" s="82"/>
      <c r="G159" s="83"/>
      <c r="H159" s="82"/>
      <c r="I159" s="157"/>
      <c r="J159" s="149"/>
      <c r="K159" s="88"/>
      <c r="L159" s="88"/>
      <c r="M159" s="88"/>
      <c r="N159" s="88"/>
      <c r="O159" s="88"/>
      <c r="P159" s="88"/>
      <c r="Q159" s="88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73"/>
      <c r="BY159" s="73"/>
      <c r="BZ159" s="73"/>
      <c r="CA159" s="73"/>
      <c r="CB159" s="73"/>
      <c r="CC159" s="73"/>
      <c r="CD159" s="73"/>
      <c r="CE159" s="73"/>
      <c r="CF159" s="73"/>
      <c r="CG159" s="73"/>
      <c r="CH159" s="73"/>
      <c r="CI159" s="73"/>
      <c r="CJ159" s="73"/>
      <c r="CK159" s="73"/>
      <c r="CL159" s="73"/>
      <c r="CM159" s="73"/>
      <c r="CN159" s="73"/>
      <c r="CO159" s="73"/>
      <c r="CP159" s="73"/>
      <c r="CQ159" s="73"/>
      <c r="CR159" s="73"/>
      <c r="CS159" s="73"/>
      <c r="CT159" s="73"/>
      <c r="CU159" s="73"/>
      <c r="CV159" s="73"/>
      <c r="CW159" s="73"/>
      <c r="CX159" s="73"/>
      <c r="CY159" s="73"/>
      <c r="CZ159" s="73"/>
      <c r="DA159" s="73"/>
      <c r="DB159" s="27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</row>
    <row r="160" spans="1:153" s="38" customFormat="1" ht="15" customHeight="1" x14ac:dyDescent="0.25">
      <c r="A160" s="156"/>
      <c r="B160" s="80" t="s">
        <v>20</v>
      </c>
      <c r="C160" s="81"/>
      <c r="D160" s="82">
        <v>3</v>
      </c>
      <c r="E160" s="83">
        <v>3</v>
      </c>
      <c r="F160" s="82"/>
      <c r="G160" s="83"/>
      <c r="H160" s="82"/>
      <c r="I160" s="157"/>
      <c r="J160" s="149"/>
      <c r="K160" s="88"/>
      <c r="L160" s="88"/>
      <c r="M160" s="88"/>
      <c r="N160" s="88"/>
      <c r="O160" s="88"/>
      <c r="P160" s="88"/>
      <c r="Q160" s="88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73"/>
      <c r="BY160" s="73"/>
      <c r="BZ160" s="73"/>
      <c r="CA160" s="73"/>
      <c r="CB160" s="73"/>
      <c r="CC160" s="73"/>
      <c r="CD160" s="73"/>
      <c r="CE160" s="73"/>
      <c r="CF160" s="73"/>
      <c r="CG160" s="73"/>
      <c r="CH160" s="73"/>
      <c r="CI160" s="73"/>
      <c r="CJ160" s="73"/>
      <c r="CK160" s="73"/>
      <c r="CL160" s="73"/>
      <c r="CM160" s="73"/>
      <c r="CN160" s="73"/>
      <c r="CO160" s="73"/>
      <c r="CP160" s="73"/>
      <c r="CQ160" s="73"/>
      <c r="CR160" s="73"/>
      <c r="CS160" s="73"/>
      <c r="CT160" s="73"/>
      <c r="CU160" s="73"/>
      <c r="CV160" s="73"/>
      <c r="CW160" s="73"/>
      <c r="CX160" s="73"/>
      <c r="CY160" s="73"/>
      <c r="CZ160" s="73"/>
      <c r="DA160" s="73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</row>
    <row r="161" spans="1:153" s="38" customFormat="1" x14ac:dyDescent="0.25">
      <c r="A161" s="156"/>
      <c r="B161" s="80" t="s">
        <v>19</v>
      </c>
      <c r="C161" s="81"/>
      <c r="D161" s="82">
        <v>1</v>
      </c>
      <c r="E161" s="83">
        <v>1</v>
      </c>
      <c r="F161" s="82"/>
      <c r="G161" s="83"/>
      <c r="H161" s="82"/>
      <c r="I161" s="157"/>
      <c r="J161" s="149"/>
      <c r="K161" s="88"/>
      <c r="L161" s="88"/>
      <c r="M161" s="88"/>
      <c r="N161" s="88"/>
      <c r="O161" s="88"/>
      <c r="P161" s="88"/>
      <c r="Q161" s="88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73"/>
      <c r="BY161" s="73"/>
      <c r="BZ161" s="73"/>
      <c r="CA161" s="73"/>
      <c r="CB161" s="73"/>
      <c r="CC161" s="73"/>
      <c r="CD161" s="73"/>
      <c r="CE161" s="73"/>
      <c r="CF161" s="73"/>
      <c r="CG161" s="73"/>
      <c r="CH161" s="73"/>
      <c r="CI161" s="73"/>
      <c r="CJ161" s="73"/>
      <c r="CK161" s="73"/>
      <c r="CL161" s="73"/>
      <c r="CM161" s="73"/>
      <c r="CN161" s="73"/>
      <c r="CO161" s="73"/>
      <c r="CP161" s="73"/>
      <c r="CQ161" s="73"/>
      <c r="CR161" s="73"/>
      <c r="CS161" s="73"/>
      <c r="CT161" s="73"/>
      <c r="CU161" s="73"/>
      <c r="CV161" s="73"/>
      <c r="CW161" s="73"/>
      <c r="CX161" s="73"/>
      <c r="CY161" s="73"/>
      <c r="CZ161" s="73"/>
      <c r="DA161" s="73"/>
      <c r="DB161" s="27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</row>
    <row r="162" spans="1:153" s="38" customFormat="1" x14ac:dyDescent="0.25">
      <c r="A162" s="156" t="s">
        <v>177</v>
      </c>
      <c r="B162" s="80"/>
      <c r="C162" s="81">
        <v>180</v>
      </c>
      <c r="D162" s="210"/>
      <c r="E162" s="210"/>
      <c r="F162" s="157">
        <v>0.1</v>
      </c>
      <c r="G162" s="83">
        <v>0.1</v>
      </c>
      <c r="H162" s="83">
        <v>11.8</v>
      </c>
      <c r="I162" s="83">
        <v>49</v>
      </c>
      <c r="J162" s="149" t="s">
        <v>229</v>
      </c>
      <c r="K162" s="88"/>
      <c r="L162" s="88"/>
      <c r="M162" s="88"/>
      <c r="N162" s="88"/>
      <c r="O162" s="88"/>
      <c r="P162" s="88"/>
      <c r="Q162" s="88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3"/>
      <c r="AX162" s="73"/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73"/>
      <c r="BJ162" s="73"/>
      <c r="BK162" s="73"/>
      <c r="BL162" s="73"/>
      <c r="BM162" s="73"/>
      <c r="BN162" s="73"/>
      <c r="BO162" s="73"/>
      <c r="BP162" s="73"/>
      <c r="BQ162" s="73"/>
      <c r="BR162" s="73"/>
      <c r="BS162" s="73"/>
      <c r="BT162" s="73"/>
      <c r="BU162" s="73"/>
      <c r="BV162" s="73"/>
      <c r="BW162" s="73"/>
      <c r="BX162" s="73"/>
      <c r="BY162" s="73"/>
      <c r="BZ162" s="73"/>
      <c r="CA162" s="73"/>
      <c r="CB162" s="73"/>
      <c r="CC162" s="73"/>
      <c r="CD162" s="73"/>
      <c r="CE162" s="73"/>
      <c r="CF162" s="73"/>
      <c r="CG162" s="73"/>
      <c r="CH162" s="73"/>
      <c r="CI162" s="73"/>
      <c r="CJ162" s="73"/>
      <c r="CK162" s="73"/>
      <c r="CL162" s="73"/>
      <c r="CM162" s="73"/>
      <c r="CN162" s="73"/>
      <c r="CO162" s="73"/>
      <c r="CP162" s="73"/>
      <c r="CQ162" s="73"/>
      <c r="CR162" s="73"/>
      <c r="CS162" s="73"/>
      <c r="CT162" s="73"/>
      <c r="CU162" s="73"/>
      <c r="CV162" s="73"/>
      <c r="CW162" s="73"/>
      <c r="CX162" s="73"/>
      <c r="CY162" s="73"/>
      <c r="CZ162" s="73"/>
      <c r="DA162" s="73"/>
      <c r="DB162" s="27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</row>
    <row r="163" spans="1:153" s="38" customFormat="1" x14ac:dyDescent="0.25">
      <c r="A163" s="156"/>
      <c r="B163" s="80" t="s">
        <v>79</v>
      </c>
      <c r="C163" s="81"/>
      <c r="D163" s="210">
        <v>40.799999999999997</v>
      </c>
      <c r="E163" s="210">
        <v>36</v>
      </c>
      <c r="F163" s="157"/>
      <c r="G163" s="157"/>
      <c r="H163" s="83"/>
      <c r="I163" s="83"/>
      <c r="J163" s="149"/>
      <c r="K163" s="88"/>
      <c r="L163" s="88"/>
      <c r="M163" s="88"/>
      <c r="N163" s="88"/>
      <c r="O163" s="88"/>
      <c r="P163" s="88"/>
      <c r="Q163" s="88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3"/>
      <c r="AX163" s="73"/>
      <c r="AY163" s="73"/>
      <c r="AZ163" s="73"/>
      <c r="BA163" s="73"/>
      <c r="BB163" s="73"/>
      <c r="BC163" s="73"/>
      <c r="BD163" s="73"/>
      <c r="BE163" s="73"/>
      <c r="BF163" s="73"/>
      <c r="BG163" s="73"/>
      <c r="BH163" s="73"/>
      <c r="BI163" s="73"/>
      <c r="BJ163" s="73"/>
      <c r="BK163" s="73"/>
      <c r="BL163" s="73"/>
      <c r="BM163" s="73"/>
      <c r="BN163" s="73"/>
      <c r="BO163" s="73"/>
      <c r="BP163" s="73"/>
      <c r="BQ163" s="73"/>
      <c r="BR163" s="73"/>
      <c r="BS163" s="73"/>
      <c r="BT163" s="73"/>
      <c r="BU163" s="73"/>
      <c r="BV163" s="73"/>
      <c r="BW163" s="73"/>
      <c r="BX163" s="73"/>
      <c r="BY163" s="73"/>
      <c r="BZ163" s="73"/>
      <c r="CA163" s="73"/>
      <c r="CB163" s="73"/>
      <c r="CC163" s="73"/>
      <c r="CD163" s="73"/>
      <c r="CE163" s="73"/>
      <c r="CF163" s="73"/>
      <c r="CG163" s="73"/>
      <c r="CH163" s="73"/>
      <c r="CI163" s="73"/>
      <c r="CJ163" s="73"/>
      <c r="CK163" s="73"/>
      <c r="CL163" s="73"/>
      <c r="CM163" s="73"/>
      <c r="CN163" s="73"/>
      <c r="CO163" s="73"/>
      <c r="CP163" s="73"/>
      <c r="CQ163" s="73"/>
      <c r="CR163" s="73"/>
      <c r="CS163" s="73"/>
      <c r="CT163" s="73"/>
      <c r="CU163" s="73"/>
      <c r="CV163" s="73"/>
      <c r="CW163" s="73"/>
      <c r="CX163" s="73"/>
      <c r="CY163" s="73"/>
      <c r="CZ163" s="73"/>
      <c r="DA163" s="73"/>
      <c r="DB163" s="27"/>
      <c r="DC163" s="27"/>
      <c r="DD163" s="27"/>
      <c r="DE163" s="27"/>
      <c r="DF163" s="27"/>
      <c r="DG163" s="27"/>
      <c r="DH163" s="27"/>
      <c r="DI163" s="27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7"/>
      <c r="EK163" s="27"/>
      <c r="EL163" s="27"/>
      <c r="EM163" s="27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</row>
    <row r="164" spans="1:153" s="38" customFormat="1" x14ac:dyDescent="0.25">
      <c r="A164" s="156"/>
      <c r="B164" s="80" t="s">
        <v>52</v>
      </c>
      <c r="C164" s="81"/>
      <c r="D164" s="210">
        <v>155</v>
      </c>
      <c r="E164" s="210">
        <v>155</v>
      </c>
      <c r="F164" s="157"/>
      <c r="G164" s="157"/>
      <c r="H164" s="83"/>
      <c r="I164" s="83"/>
      <c r="J164" s="149"/>
      <c r="K164" s="88"/>
      <c r="L164" s="88"/>
      <c r="M164" s="88"/>
      <c r="N164" s="88"/>
      <c r="O164" s="88"/>
      <c r="P164" s="88"/>
      <c r="Q164" s="88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3"/>
      <c r="AX164" s="73"/>
      <c r="AY164" s="73"/>
      <c r="AZ164" s="73"/>
      <c r="BA164" s="73"/>
      <c r="BB164" s="73"/>
      <c r="BC164" s="73"/>
      <c r="BD164" s="73"/>
      <c r="BE164" s="73"/>
      <c r="BF164" s="73"/>
      <c r="BG164" s="73"/>
      <c r="BH164" s="73"/>
      <c r="BI164" s="73"/>
      <c r="BJ164" s="73"/>
      <c r="BK164" s="73"/>
      <c r="BL164" s="73"/>
      <c r="BM164" s="73"/>
      <c r="BN164" s="73"/>
      <c r="BO164" s="73"/>
      <c r="BP164" s="73"/>
      <c r="BQ164" s="73"/>
      <c r="BR164" s="73"/>
      <c r="BS164" s="73"/>
      <c r="BT164" s="73"/>
      <c r="BU164" s="73"/>
      <c r="BV164" s="73"/>
      <c r="BW164" s="73"/>
      <c r="BX164" s="73"/>
      <c r="BY164" s="73"/>
      <c r="BZ164" s="73"/>
      <c r="CA164" s="73"/>
      <c r="CB164" s="73"/>
      <c r="CC164" s="73"/>
      <c r="CD164" s="73"/>
      <c r="CE164" s="73"/>
      <c r="CF164" s="73"/>
      <c r="CG164" s="73"/>
      <c r="CH164" s="73"/>
      <c r="CI164" s="73"/>
      <c r="CJ164" s="73"/>
      <c r="CK164" s="73"/>
      <c r="CL164" s="73"/>
      <c r="CM164" s="73"/>
      <c r="CN164" s="73"/>
      <c r="CO164" s="73"/>
      <c r="CP164" s="73"/>
      <c r="CQ164" s="73"/>
      <c r="CR164" s="73"/>
      <c r="CS164" s="73"/>
      <c r="CT164" s="73"/>
      <c r="CU164" s="73"/>
      <c r="CV164" s="73"/>
      <c r="CW164" s="73"/>
      <c r="CX164" s="73"/>
      <c r="CY164" s="73"/>
      <c r="CZ164" s="73"/>
      <c r="DA164" s="73"/>
      <c r="DB164" s="27"/>
      <c r="DC164" s="27"/>
      <c r="DD164" s="27"/>
      <c r="DE164" s="27"/>
      <c r="DF164" s="27"/>
      <c r="DG164" s="27"/>
      <c r="DH164" s="27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</row>
    <row r="165" spans="1:153" s="38" customFormat="1" x14ac:dyDescent="0.25">
      <c r="A165" s="156"/>
      <c r="B165" s="80" t="s">
        <v>50</v>
      </c>
      <c r="C165" s="81"/>
      <c r="D165" s="210">
        <v>5</v>
      </c>
      <c r="E165" s="210">
        <v>5</v>
      </c>
      <c r="F165" s="157"/>
      <c r="G165" s="157"/>
      <c r="H165" s="83"/>
      <c r="I165" s="83"/>
      <c r="J165" s="149"/>
      <c r="K165" s="88"/>
      <c r="L165" s="88"/>
      <c r="M165" s="88"/>
      <c r="N165" s="88"/>
      <c r="O165" s="88"/>
      <c r="P165" s="88"/>
      <c r="Q165" s="88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  <c r="AL165" s="73"/>
      <c r="AM165" s="73"/>
      <c r="AN165" s="73"/>
      <c r="AO165" s="73"/>
      <c r="AP165" s="73"/>
      <c r="AQ165" s="73"/>
      <c r="AR165" s="73"/>
      <c r="AS165" s="73"/>
      <c r="AT165" s="73"/>
      <c r="AU165" s="73"/>
      <c r="AV165" s="73"/>
      <c r="AW165" s="73"/>
      <c r="AX165" s="73"/>
      <c r="AY165" s="73"/>
      <c r="AZ165" s="73"/>
      <c r="BA165" s="73"/>
      <c r="BB165" s="73"/>
      <c r="BC165" s="73"/>
      <c r="BD165" s="73"/>
      <c r="BE165" s="73"/>
      <c r="BF165" s="73"/>
      <c r="BG165" s="73"/>
      <c r="BH165" s="73"/>
      <c r="BI165" s="73"/>
      <c r="BJ165" s="73"/>
      <c r="BK165" s="73"/>
      <c r="BL165" s="73"/>
      <c r="BM165" s="73"/>
      <c r="BN165" s="73"/>
      <c r="BO165" s="73"/>
      <c r="BP165" s="73"/>
      <c r="BQ165" s="73"/>
      <c r="BR165" s="73"/>
      <c r="BS165" s="73"/>
      <c r="BT165" s="73"/>
      <c r="BU165" s="73"/>
      <c r="BV165" s="73"/>
      <c r="BW165" s="73"/>
      <c r="BX165" s="73"/>
      <c r="BY165" s="73"/>
      <c r="BZ165" s="73"/>
      <c r="CA165" s="73"/>
      <c r="CB165" s="73"/>
      <c r="CC165" s="73"/>
      <c r="CD165" s="73"/>
      <c r="CE165" s="73"/>
      <c r="CF165" s="73"/>
      <c r="CG165" s="73"/>
      <c r="CH165" s="73"/>
      <c r="CI165" s="73"/>
      <c r="CJ165" s="73"/>
      <c r="CK165" s="73"/>
      <c r="CL165" s="73"/>
      <c r="CM165" s="73"/>
      <c r="CN165" s="73"/>
      <c r="CO165" s="73"/>
      <c r="CP165" s="73"/>
      <c r="CQ165" s="73"/>
      <c r="CR165" s="73"/>
      <c r="CS165" s="73"/>
      <c r="CT165" s="73"/>
      <c r="CU165" s="73"/>
      <c r="CV165" s="73"/>
      <c r="CW165" s="73"/>
      <c r="CX165" s="73"/>
      <c r="CY165" s="73"/>
      <c r="CZ165" s="73"/>
      <c r="DA165" s="73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</row>
    <row r="166" spans="1:153" ht="15.75" thickBot="1" x14ac:dyDescent="0.3">
      <c r="A166" s="182" t="s">
        <v>46</v>
      </c>
      <c r="B166" s="183"/>
      <c r="C166" s="184">
        <v>37.5</v>
      </c>
      <c r="D166" s="185">
        <v>37.5</v>
      </c>
      <c r="E166" s="185">
        <v>37.5</v>
      </c>
      <c r="F166" s="184">
        <v>1.8</v>
      </c>
      <c r="G166" s="184">
        <v>0.4</v>
      </c>
      <c r="H166" s="184">
        <v>18</v>
      </c>
      <c r="I166" s="184">
        <v>82.5</v>
      </c>
      <c r="J166" s="186"/>
    </row>
    <row r="167" spans="1:153" ht="15.75" thickBot="1" x14ac:dyDescent="0.3">
      <c r="A167" s="168" t="s">
        <v>26</v>
      </c>
      <c r="B167" s="169"/>
      <c r="C167" s="170">
        <v>683.5</v>
      </c>
      <c r="D167" s="154"/>
      <c r="E167" s="153"/>
      <c r="F167" s="154">
        <f>SUM(F133:F166)</f>
        <v>18.350000000000001</v>
      </c>
      <c r="G167" s="154">
        <f t="shared" ref="G167:I167" si="1">SUM(G133:G166)</f>
        <v>21.040000000000003</v>
      </c>
      <c r="H167" s="154">
        <f t="shared" si="1"/>
        <v>87.75</v>
      </c>
      <c r="I167" s="154">
        <f t="shared" si="1"/>
        <v>614.5</v>
      </c>
      <c r="J167" s="149"/>
    </row>
    <row r="168" spans="1:153" x14ac:dyDescent="0.25">
      <c r="A168" s="162"/>
      <c r="B168" s="88" t="s">
        <v>47</v>
      </c>
      <c r="C168" s="100"/>
      <c r="D168" s="211"/>
      <c r="E168" s="90"/>
      <c r="F168" s="165"/>
      <c r="G168" s="165"/>
      <c r="H168" s="165"/>
      <c r="I168" s="165"/>
      <c r="J168" s="139"/>
    </row>
    <row r="169" spans="1:153" x14ac:dyDescent="0.25">
      <c r="A169" s="156" t="s">
        <v>71</v>
      </c>
      <c r="C169" s="81">
        <v>10</v>
      </c>
      <c r="D169" s="157"/>
      <c r="E169" s="83"/>
      <c r="F169" s="83">
        <v>3.86</v>
      </c>
      <c r="G169" s="82">
        <v>3.38</v>
      </c>
      <c r="H169" s="83">
        <v>34.1</v>
      </c>
      <c r="I169" s="82">
        <v>180</v>
      </c>
      <c r="J169" s="149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</row>
    <row r="170" spans="1:153" x14ac:dyDescent="0.25">
      <c r="A170" s="156" t="s">
        <v>395</v>
      </c>
      <c r="C170" s="81"/>
      <c r="D170" s="82">
        <v>10</v>
      </c>
      <c r="E170" s="83">
        <v>10</v>
      </c>
      <c r="F170" s="157"/>
      <c r="J170" s="149"/>
    </row>
    <row r="171" spans="1:153" s="38" customFormat="1" x14ac:dyDescent="0.25">
      <c r="A171" s="156" t="s">
        <v>266</v>
      </c>
      <c r="B171" s="80"/>
      <c r="C171" s="81">
        <v>110</v>
      </c>
      <c r="D171" s="82"/>
      <c r="E171" s="83"/>
      <c r="F171" s="82">
        <v>2.5</v>
      </c>
      <c r="G171" s="83">
        <v>2.75</v>
      </c>
      <c r="H171" s="82">
        <v>4</v>
      </c>
      <c r="I171" s="83">
        <v>51</v>
      </c>
      <c r="J171" s="149" t="s">
        <v>267</v>
      </c>
      <c r="K171" s="88"/>
      <c r="L171" s="88"/>
      <c r="M171" s="88"/>
      <c r="N171" s="88"/>
      <c r="O171" s="88"/>
      <c r="P171" s="88"/>
      <c r="Q171" s="88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73"/>
      <c r="AK171" s="73"/>
      <c r="AL171" s="73"/>
      <c r="AM171" s="73"/>
      <c r="AN171" s="73"/>
      <c r="AO171" s="73"/>
      <c r="AP171" s="73"/>
      <c r="AQ171" s="73"/>
      <c r="AR171" s="73"/>
      <c r="AS171" s="73"/>
      <c r="AT171" s="73"/>
      <c r="AU171" s="73"/>
      <c r="AV171" s="73"/>
      <c r="AW171" s="73"/>
      <c r="AX171" s="73"/>
      <c r="AY171" s="73"/>
      <c r="AZ171" s="73"/>
      <c r="BA171" s="73"/>
      <c r="BB171" s="73"/>
      <c r="BC171" s="73"/>
      <c r="BD171" s="73"/>
      <c r="BE171" s="73"/>
      <c r="BF171" s="73"/>
      <c r="BG171" s="73"/>
      <c r="BH171" s="73"/>
      <c r="BI171" s="73"/>
      <c r="BJ171" s="73"/>
      <c r="BK171" s="73"/>
      <c r="BL171" s="73"/>
      <c r="BM171" s="73"/>
      <c r="BN171" s="73"/>
      <c r="BO171" s="73"/>
      <c r="BP171" s="73"/>
      <c r="BQ171" s="73"/>
      <c r="BR171" s="73"/>
      <c r="BS171" s="73"/>
      <c r="BT171" s="73"/>
      <c r="BU171" s="73"/>
      <c r="BV171" s="73"/>
      <c r="BW171" s="73"/>
      <c r="BX171" s="73"/>
      <c r="BY171" s="73"/>
      <c r="BZ171" s="73"/>
      <c r="CA171" s="73"/>
      <c r="CB171" s="73"/>
      <c r="CC171" s="73"/>
      <c r="CD171" s="73"/>
      <c r="CE171" s="73"/>
      <c r="CF171" s="73"/>
      <c r="CG171" s="73"/>
      <c r="CH171" s="73"/>
      <c r="CI171" s="73"/>
      <c r="CJ171" s="73"/>
      <c r="CK171" s="73"/>
      <c r="CL171" s="73"/>
      <c r="CM171" s="73"/>
      <c r="CN171" s="73"/>
      <c r="CO171" s="73"/>
      <c r="CP171" s="73"/>
      <c r="CQ171" s="73"/>
      <c r="CR171" s="73"/>
      <c r="CS171" s="73"/>
      <c r="CT171" s="73"/>
      <c r="CU171" s="73"/>
      <c r="CV171" s="73"/>
      <c r="CW171" s="73"/>
      <c r="CX171" s="73"/>
      <c r="CY171" s="73"/>
      <c r="CZ171" s="73"/>
      <c r="DA171" s="73"/>
    </row>
    <row r="172" spans="1:153" s="38" customFormat="1" x14ac:dyDescent="0.25">
      <c r="A172" s="156"/>
      <c r="B172" s="80" t="s">
        <v>57</v>
      </c>
      <c r="C172" s="81"/>
      <c r="D172" s="82">
        <v>115.9</v>
      </c>
      <c r="E172" s="83">
        <v>110</v>
      </c>
      <c r="F172" s="157"/>
      <c r="G172" s="83"/>
      <c r="H172" s="82"/>
      <c r="I172" s="157"/>
      <c r="J172" s="178"/>
      <c r="K172" s="88"/>
      <c r="L172" s="88"/>
      <c r="M172" s="88"/>
      <c r="N172" s="88"/>
      <c r="O172" s="88"/>
      <c r="P172" s="88"/>
      <c r="Q172" s="88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73"/>
      <c r="AN172" s="73"/>
      <c r="AO172" s="73"/>
      <c r="AP172" s="73"/>
      <c r="AQ172" s="73"/>
      <c r="AR172" s="73"/>
      <c r="AS172" s="73"/>
      <c r="AT172" s="73"/>
      <c r="AU172" s="73"/>
      <c r="AV172" s="73"/>
      <c r="AW172" s="73"/>
      <c r="AX172" s="73"/>
      <c r="AY172" s="73"/>
      <c r="AZ172" s="73"/>
      <c r="BA172" s="73"/>
      <c r="BB172" s="73"/>
      <c r="BC172" s="73"/>
      <c r="BD172" s="73"/>
      <c r="BE172" s="73"/>
      <c r="BF172" s="73"/>
      <c r="BG172" s="73"/>
      <c r="BH172" s="73"/>
      <c r="BI172" s="73"/>
      <c r="BJ172" s="73"/>
      <c r="BK172" s="73"/>
      <c r="BL172" s="73"/>
      <c r="BM172" s="73"/>
      <c r="BN172" s="73"/>
      <c r="BO172" s="73"/>
      <c r="BP172" s="73"/>
      <c r="BQ172" s="73"/>
      <c r="BR172" s="73"/>
      <c r="BS172" s="73"/>
      <c r="BT172" s="73"/>
      <c r="BU172" s="73"/>
      <c r="BV172" s="73"/>
      <c r="BW172" s="73"/>
      <c r="BX172" s="73"/>
      <c r="BY172" s="73"/>
      <c r="BZ172" s="73"/>
      <c r="CA172" s="73"/>
      <c r="CB172" s="73"/>
      <c r="CC172" s="73"/>
      <c r="CD172" s="73"/>
      <c r="CE172" s="73"/>
      <c r="CF172" s="73"/>
      <c r="CG172" s="73"/>
      <c r="CH172" s="73"/>
      <c r="CI172" s="73"/>
      <c r="CJ172" s="73"/>
      <c r="CK172" s="73"/>
      <c r="CL172" s="73"/>
      <c r="CM172" s="73"/>
      <c r="CN172" s="73"/>
      <c r="CO172" s="73"/>
      <c r="CP172" s="73"/>
      <c r="CQ172" s="73"/>
      <c r="CR172" s="73"/>
      <c r="CS172" s="73"/>
      <c r="CT172" s="73"/>
      <c r="CU172" s="73"/>
      <c r="CV172" s="73"/>
      <c r="CW172" s="73"/>
      <c r="CX172" s="73"/>
      <c r="CY172" s="73"/>
      <c r="CZ172" s="73"/>
      <c r="DA172" s="73"/>
    </row>
    <row r="173" spans="1:153" s="51" customFormat="1" ht="30" x14ac:dyDescent="0.25">
      <c r="A173" s="156" t="s">
        <v>409</v>
      </c>
      <c r="B173" s="80"/>
      <c r="C173" s="81" t="s">
        <v>110</v>
      </c>
      <c r="D173" s="82"/>
      <c r="E173" s="83"/>
      <c r="F173" s="132">
        <v>9</v>
      </c>
      <c r="G173" s="165">
        <v>12.5</v>
      </c>
      <c r="H173" s="132">
        <v>24</v>
      </c>
      <c r="I173" s="165">
        <v>245</v>
      </c>
      <c r="J173" s="149" t="s">
        <v>333</v>
      </c>
      <c r="K173" s="88"/>
      <c r="L173" s="88"/>
      <c r="M173" s="88"/>
      <c r="N173" s="88"/>
      <c r="O173" s="88"/>
      <c r="P173" s="88"/>
      <c r="Q173" s="88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0"/>
      <c r="CG173" s="70"/>
      <c r="CH173" s="70"/>
      <c r="CI173" s="70"/>
      <c r="CJ173" s="70"/>
      <c r="CK173" s="70"/>
      <c r="CL173" s="70"/>
      <c r="CM173" s="70"/>
      <c r="CN173" s="70"/>
      <c r="CO173" s="70"/>
      <c r="CP173" s="70"/>
      <c r="CQ173" s="70"/>
      <c r="CR173" s="70"/>
      <c r="CS173" s="70"/>
      <c r="CT173" s="70"/>
      <c r="CU173" s="70"/>
      <c r="CV173" s="70"/>
      <c r="CW173" s="70"/>
      <c r="CX173" s="70"/>
      <c r="CY173" s="70"/>
      <c r="CZ173" s="70"/>
      <c r="DA173" s="70"/>
    </row>
    <row r="174" spans="1:153" s="51" customFormat="1" ht="15.75" x14ac:dyDescent="0.25">
      <c r="A174" s="156"/>
      <c r="B174" s="80" t="s">
        <v>73</v>
      </c>
      <c r="C174" s="81"/>
      <c r="D174" s="82">
        <v>109.28</v>
      </c>
      <c r="E174" s="83">
        <v>107.14</v>
      </c>
      <c r="F174" s="82"/>
      <c r="G174" s="83"/>
      <c r="H174" s="82"/>
      <c r="I174" s="157"/>
      <c r="J174" s="149"/>
      <c r="K174" s="88"/>
      <c r="L174" s="88"/>
      <c r="M174" s="88"/>
      <c r="N174" s="88"/>
      <c r="O174" s="88"/>
      <c r="P174" s="88"/>
      <c r="Q174" s="88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/>
      <c r="BP174" s="70"/>
      <c r="BQ174" s="70"/>
      <c r="BR174" s="70"/>
      <c r="BS174" s="70"/>
      <c r="BT174" s="70"/>
      <c r="BU174" s="70"/>
      <c r="BV174" s="70"/>
      <c r="BW174" s="70"/>
      <c r="BX174" s="70"/>
      <c r="BY174" s="70"/>
      <c r="BZ174" s="70"/>
      <c r="CA174" s="70"/>
      <c r="CB174" s="70"/>
      <c r="CC174" s="70"/>
      <c r="CD174" s="70"/>
      <c r="CE174" s="70"/>
      <c r="CF174" s="70"/>
      <c r="CG174" s="70"/>
      <c r="CH174" s="70"/>
      <c r="CI174" s="70"/>
      <c r="CJ174" s="70"/>
      <c r="CK174" s="70"/>
      <c r="CL174" s="70"/>
      <c r="CM174" s="70"/>
      <c r="CN174" s="70"/>
      <c r="CO174" s="70"/>
      <c r="CP174" s="70"/>
      <c r="CQ174" s="70"/>
      <c r="CR174" s="70"/>
      <c r="CS174" s="70"/>
      <c r="CT174" s="70"/>
      <c r="CU174" s="70"/>
      <c r="CV174" s="70"/>
      <c r="CW174" s="70"/>
      <c r="CX174" s="70"/>
      <c r="CY174" s="70"/>
      <c r="CZ174" s="70"/>
      <c r="DA174" s="70"/>
    </row>
    <row r="175" spans="1:153" s="51" customFormat="1" ht="15.75" x14ac:dyDescent="0.25">
      <c r="A175" s="156"/>
      <c r="B175" s="80" t="s">
        <v>182</v>
      </c>
      <c r="C175" s="81"/>
      <c r="D175" s="82">
        <v>11.4</v>
      </c>
      <c r="E175" s="83">
        <v>11.4</v>
      </c>
      <c r="F175" s="82"/>
      <c r="G175" s="83"/>
      <c r="H175" s="82"/>
      <c r="I175" s="157"/>
      <c r="J175" s="149"/>
      <c r="K175" s="88"/>
      <c r="L175" s="88"/>
      <c r="M175" s="88"/>
      <c r="N175" s="88"/>
      <c r="O175" s="88"/>
      <c r="P175" s="88"/>
      <c r="Q175" s="88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70"/>
      <c r="CB175" s="70"/>
      <c r="CC175" s="70"/>
      <c r="CD175" s="70"/>
      <c r="CE175" s="70"/>
      <c r="CF175" s="70"/>
      <c r="CG175" s="70"/>
      <c r="CH175" s="70"/>
      <c r="CI175" s="70"/>
      <c r="CJ175" s="70"/>
      <c r="CK175" s="70"/>
      <c r="CL175" s="70"/>
      <c r="CM175" s="70"/>
      <c r="CN175" s="70"/>
      <c r="CO175" s="70"/>
      <c r="CP175" s="70"/>
      <c r="CQ175" s="70"/>
      <c r="CR175" s="70"/>
      <c r="CS175" s="70"/>
      <c r="CT175" s="70"/>
      <c r="CU175" s="70"/>
      <c r="CV175" s="70"/>
      <c r="CW175" s="70"/>
      <c r="CX175" s="70"/>
      <c r="CY175" s="70"/>
      <c r="CZ175" s="70"/>
      <c r="DA175" s="70"/>
    </row>
    <row r="176" spans="1:153" s="51" customFormat="1" ht="15.75" x14ac:dyDescent="0.25">
      <c r="A176" s="156"/>
      <c r="B176" s="80" t="s">
        <v>51</v>
      </c>
      <c r="C176" s="81"/>
      <c r="D176" s="82">
        <v>7.14</v>
      </c>
      <c r="E176" s="83">
        <v>7.14</v>
      </c>
      <c r="F176" s="82"/>
      <c r="G176" s="83"/>
      <c r="H176" s="82"/>
      <c r="I176" s="157"/>
      <c r="J176" s="149"/>
      <c r="K176" s="88"/>
      <c r="L176" s="88"/>
      <c r="M176" s="88"/>
      <c r="N176" s="88"/>
      <c r="O176" s="88"/>
      <c r="P176" s="88"/>
      <c r="Q176" s="88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0"/>
      <c r="BO176" s="70"/>
      <c r="BP176" s="70"/>
      <c r="BQ176" s="70"/>
      <c r="BR176" s="70"/>
      <c r="BS176" s="70"/>
      <c r="BT176" s="70"/>
      <c r="BU176" s="70"/>
      <c r="BV176" s="70"/>
      <c r="BW176" s="70"/>
      <c r="BX176" s="70"/>
      <c r="BY176" s="70"/>
      <c r="BZ176" s="70"/>
      <c r="CA176" s="70"/>
      <c r="CB176" s="70"/>
      <c r="CC176" s="70"/>
      <c r="CD176" s="70"/>
      <c r="CE176" s="70"/>
      <c r="CF176" s="70"/>
      <c r="CG176" s="70"/>
      <c r="CH176" s="70"/>
      <c r="CI176" s="70"/>
      <c r="CJ176" s="70"/>
      <c r="CK176" s="70"/>
      <c r="CL176" s="70"/>
      <c r="CM176" s="70"/>
      <c r="CN176" s="70"/>
      <c r="CO176" s="70"/>
      <c r="CP176" s="70"/>
      <c r="CQ176" s="70"/>
      <c r="CR176" s="70"/>
      <c r="CS176" s="70"/>
      <c r="CT176" s="70"/>
      <c r="CU176" s="70"/>
      <c r="CV176" s="70"/>
      <c r="CW176" s="70"/>
      <c r="CX176" s="70"/>
      <c r="CY176" s="70"/>
      <c r="CZ176" s="70"/>
      <c r="DA176" s="70"/>
    </row>
    <row r="177" spans="1:105" s="51" customFormat="1" ht="15.75" x14ac:dyDescent="0.25">
      <c r="A177" s="156"/>
      <c r="B177" s="80" t="s">
        <v>18</v>
      </c>
      <c r="C177" s="81"/>
      <c r="D177" s="82">
        <v>11.4</v>
      </c>
      <c r="E177" s="83">
        <v>11.4</v>
      </c>
      <c r="F177" s="82"/>
      <c r="G177" s="83"/>
      <c r="H177" s="82"/>
      <c r="I177" s="157"/>
      <c r="J177" s="149"/>
      <c r="K177" s="88"/>
      <c r="L177" s="88"/>
      <c r="M177" s="88"/>
      <c r="N177" s="88"/>
      <c r="O177" s="88"/>
      <c r="P177" s="88"/>
      <c r="Q177" s="88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/>
      <c r="BO177" s="70"/>
      <c r="BP177" s="70"/>
      <c r="BQ177" s="70"/>
      <c r="BR177" s="70"/>
      <c r="BS177" s="70"/>
      <c r="BT177" s="70"/>
      <c r="BU177" s="70"/>
      <c r="BV177" s="70"/>
      <c r="BW177" s="70"/>
      <c r="BX177" s="70"/>
      <c r="BY177" s="70"/>
      <c r="BZ177" s="70"/>
      <c r="CA177" s="70"/>
      <c r="CB177" s="70"/>
      <c r="CC177" s="70"/>
      <c r="CD177" s="70"/>
      <c r="CE177" s="70"/>
      <c r="CF177" s="70"/>
      <c r="CG177" s="70"/>
      <c r="CH177" s="70"/>
      <c r="CI177" s="70"/>
      <c r="CJ177" s="70"/>
      <c r="CK177" s="70"/>
      <c r="CL177" s="70"/>
      <c r="CM177" s="70"/>
      <c r="CN177" s="70"/>
      <c r="CO177" s="70"/>
      <c r="CP177" s="70"/>
      <c r="CQ177" s="70"/>
      <c r="CR177" s="70"/>
      <c r="CS177" s="70"/>
      <c r="CT177" s="70"/>
      <c r="CU177" s="70"/>
      <c r="CV177" s="70"/>
      <c r="CW177" s="70"/>
      <c r="CX177" s="70"/>
      <c r="CY177" s="70"/>
      <c r="CZ177" s="70"/>
      <c r="DA177" s="70"/>
    </row>
    <row r="178" spans="1:105" s="51" customFormat="1" ht="15.75" x14ac:dyDescent="0.25">
      <c r="A178" s="156"/>
      <c r="B178" s="80" t="s">
        <v>16</v>
      </c>
      <c r="C178" s="81"/>
      <c r="D178" s="82">
        <v>21.4</v>
      </c>
      <c r="E178" s="83">
        <v>21.4</v>
      </c>
      <c r="F178" s="82"/>
      <c r="G178" s="83"/>
      <c r="H178" s="82"/>
      <c r="I178" s="157"/>
      <c r="J178" s="149"/>
      <c r="K178" s="88"/>
      <c r="L178" s="88"/>
      <c r="M178" s="88"/>
      <c r="N178" s="88"/>
      <c r="O178" s="88"/>
      <c r="P178" s="88"/>
      <c r="Q178" s="88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0"/>
      <c r="CF178" s="70"/>
      <c r="CG178" s="70"/>
      <c r="CH178" s="70"/>
      <c r="CI178" s="70"/>
      <c r="CJ178" s="70"/>
      <c r="CK178" s="70"/>
      <c r="CL178" s="70"/>
      <c r="CM178" s="70"/>
      <c r="CN178" s="70"/>
      <c r="CO178" s="70"/>
      <c r="CP178" s="70"/>
      <c r="CQ178" s="70"/>
      <c r="CR178" s="70"/>
      <c r="CS178" s="70"/>
      <c r="CT178" s="70"/>
      <c r="CU178" s="70"/>
      <c r="CV178" s="70"/>
      <c r="CW178" s="70"/>
      <c r="CX178" s="70"/>
      <c r="CY178" s="70"/>
      <c r="CZ178" s="70"/>
      <c r="DA178" s="70"/>
    </row>
    <row r="179" spans="1:105" s="51" customFormat="1" ht="15.75" x14ac:dyDescent="0.25">
      <c r="A179" s="156"/>
      <c r="B179" s="80" t="s">
        <v>36</v>
      </c>
      <c r="C179" s="81"/>
      <c r="D179" s="82">
        <v>14.28</v>
      </c>
      <c r="E179" s="83">
        <v>14.28</v>
      </c>
      <c r="F179" s="82"/>
      <c r="G179" s="83"/>
      <c r="H179" s="82"/>
      <c r="I179" s="157"/>
      <c r="J179" s="149"/>
      <c r="K179" s="88"/>
      <c r="L179" s="88"/>
      <c r="M179" s="88"/>
      <c r="N179" s="88"/>
      <c r="O179" s="88"/>
      <c r="P179" s="88"/>
      <c r="Q179" s="88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  <c r="CJ179" s="70"/>
      <c r="CK179" s="70"/>
      <c r="CL179" s="70"/>
      <c r="CM179" s="70"/>
      <c r="CN179" s="70"/>
      <c r="CO179" s="70"/>
      <c r="CP179" s="70"/>
      <c r="CQ179" s="70"/>
      <c r="CR179" s="70"/>
      <c r="CS179" s="70"/>
      <c r="CT179" s="70"/>
      <c r="CU179" s="70"/>
      <c r="CV179" s="70"/>
      <c r="CW179" s="70"/>
      <c r="CX179" s="70"/>
      <c r="CY179" s="70"/>
      <c r="CZ179" s="70"/>
      <c r="DA179" s="70"/>
    </row>
    <row r="180" spans="1:105" s="51" customFormat="1" ht="15.75" x14ac:dyDescent="0.25">
      <c r="A180" s="156"/>
      <c r="B180" s="80" t="s">
        <v>39</v>
      </c>
      <c r="C180" s="81"/>
      <c r="D180" s="82">
        <v>0.3</v>
      </c>
      <c r="E180" s="83">
        <v>0.3</v>
      </c>
      <c r="F180" s="82"/>
      <c r="G180" s="83"/>
      <c r="H180" s="82"/>
      <c r="I180" s="157"/>
      <c r="J180" s="149"/>
      <c r="K180" s="88"/>
      <c r="L180" s="88"/>
      <c r="M180" s="88"/>
      <c r="N180" s="88"/>
      <c r="O180" s="88"/>
      <c r="P180" s="88"/>
      <c r="Q180" s="88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/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/>
      <c r="CA180" s="70"/>
      <c r="CB180" s="70"/>
      <c r="CC180" s="70"/>
      <c r="CD180" s="70"/>
      <c r="CE180" s="70"/>
      <c r="CF180" s="70"/>
      <c r="CG180" s="70"/>
      <c r="CH180" s="70"/>
      <c r="CI180" s="70"/>
      <c r="CJ180" s="70"/>
      <c r="CK180" s="70"/>
      <c r="CL180" s="70"/>
      <c r="CM180" s="70"/>
      <c r="CN180" s="70"/>
      <c r="CO180" s="70"/>
      <c r="CP180" s="70"/>
      <c r="CQ180" s="70"/>
      <c r="CR180" s="70"/>
      <c r="CS180" s="70"/>
      <c r="CT180" s="70"/>
      <c r="CU180" s="70"/>
      <c r="CV180" s="70"/>
      <c r="CW180" s="70"/>
      <c r="CX180" s="70"/>
      <c r="CY180" s="70"/>
      <c r="CZ180" s="70"/>
      <c r="DA180" s="70"/>
    </row>
    <row r="181" spans="1:105" s="51" customFormat="1" ht="15.75" x14ac:dyDescent="0.25">
      <c r="A181" s="156"/>
      <c r="B181" s="80" t="s">
        <v>34</v>
      </c>
      <c r="C181" s="81"/>
      <c r="D181" s="82">
        <v>0.6</v>
      </c>
      <c r="E181" s="83">
        <v>0.6</v>
      </c>
      <c r="F181" s="82"/>
      <c r="G181" s="83"/>
      <c r="H181" s="82"/>
      <c r="I181" s="157"/>
      <c r="J181" s="149"/>
      <c r="K181" s="88"/>
      <c r="L181" s="88"/>
      <c r="M181" s="88"/>
      <c r="N181" s="88"/>
      <c r="O181" s="88"/>
      <c r="P181" s="88"/>
      <c r="Q181" s="88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0"/>
      <c r="BL181" s="70"/>
      <c r="BM181" s="70"/>
      <c r="BN181" s="70"/>
      <c r="BO181" s="70"/>
      <c r="BP181" s="70"/>
      <c r="BQ181" s="70"/>
      <c r="BR181" s="70"/>
      <c r="BS181" s="70"/>
      <c r="BT181" s="70"/>
      <c r="BU181" s="70"/>
      <c r="BV181" s="70"/>
      <c r="BW181" s="70"/>
      <c r="BX181" s="70"/>
      <c r="BY181" s="70"/>
      <c r="BZ181" s="70"/>
      <c r="CA181" s="70"/>
      <c r="CB181" s="70"/>
      <c r="CC181" s="70"/>
      <c r="CD181" s="70"/>
      <c r="CE181" s="70"/>
      <c r="CF181" s="70"/>
      <c r="CG181" s="70"/>
      <c r="CH181" s="70"/>
      <c r="CI181" s="70"/>
      <c r="CJ181" s="70"/>
      <c r="CK181" s="70"/>
      <c r="CL181" s="70"/>
      <c r="CM181" s="70"/>
      <c r="CN181" s="70"/>
      <c r="CO181" s="70"/>
      <c r="CP181" s="70"/>
      <c r="CQ181" s="70"/>
      <c r="CR181" s="70"/>
      <c r="CS181" s="70"/>
      <c r="CT181" s="70"/>
      <c r="CU181" s="70"/>
      <c r="CV181" s="70"/>
      <c r="CW181" s="70"/>
      <c r="CX181" s="70"/>
      <c r="CY181" s="70"/>
      <c r="CZ181" s="70"/>
      <c r="DA181" s="70"/>
    </row>
    <row r="182" spans="1:105" s="51" customFormat="1" ht="15.75" x14ac:dyDescent="0.25">
      <c r="A182" s="156"/>
      <c r="B182" s="212" t="s">
        <v>332</v>
      </c>
      <c r="C182" s="81"/>
      <c r="D182" s="82">
        <v>20</v>
      </c>
      <c r="E182" s="83">
        <v>20</v>
      </c>
      <c r="F182" s="82"/>
      <c r="G182" s="83"/>
      <c r="H182" s="82"/>
      <c r="I182" s="157"/>
      <c r="J182" s="149"/>
      <c r="K182" s="88"/>
      <c r="L182" s="88"/>
      <c r="M182" s="88"/>
      <c r="N182" s="88"/>
      <c r="O182" s="88"/>
      <c r="P182" s="88"/>
      <c r="Q182" s="88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0"/>
      <c r="CG182" s="70"/>
      <c r="CH182" s="70"/>
      <c r="CI182" s="70"/>
      <c r="CJ182" s="70"/>
      <c r="CK182" s="70"/>
      <c r="CL182" s="70"/>
      <c r="CM182" s="70"/>
      <c r="CN182" s="70"/>
      <c r="CO182" s="70"/>
      <c r="CP182" s="70"/>
      <c r="CQ182" s="70"/>
      <c r="CR182" s="70"/>
      <c r="CS182" s="70"/>
      <c r="CT182" s="70"/>
      <c r="CU182" s="70"/>
      <c r="CV182" s="70"/>
      <c r="CW182" s="70"/>
      <c r="CX182" s="70"/>
      <c r="CY182" s="70"/>
      <c r="CZ182" s="70"/>
      <c r="DA182" s="70"/>
    </row>
    <row r="183" spans="1:105" x14ac:dyDescent="0.25">
      <c r="A183" s="156" t="s">
        <v>74</v>
      </c>
      <c r="C183" s="166" t="s">
        <v>310</v>
      </c>
      <c r="D183" s="179"/>
      <c r="E183" s="180"/>
      <c r="F183" s="157">
        <v>0.12</v>
      </c>
      <c r="G183" s="83">
        <v>0.01</v>
      </c>
      <c r="H183" s="82">
        <v>10.199999999999999</v>
      </c>
      <c r="I183" s="157">
        <v>41</v>
      </c>
      <c r="J183" s="149" t="s">
        <v>165</v>
      </c>
    </row>
    <row r="184" spans="1:105" x14ac:dyDescent="0.25">
      <c r="A184" s="156"/>
      <c r="B184" s="80" t="s">
        <v>59</v>
      </c>
      <c r="C184" s="166"/>
      <c r="D184" s="86">
        <v>0.35</v>
      </c>
      <c r="E184" s="81">
        <v>0.35</v>
      </c>
      <c r="F184" s="157"/>
      <c r="G184" s="83"/>
      <c r="I184" s="157"/>
      <c r="J184" s="149"/>
    </row>
    <row r="185" spans="1:105" x14ac:dyDescent="0.25">
      <c r="A185" s="156"/>
      <c r="B185" s="80" t="s">
        <v>18</v>
      </c>
      <c r="C185" s="166"/>
      <c r="D185" s="86">
        <v>5</v>
      </c>
      <c r="E185" s="81">
        <v>5</v>
      </c>
      <c r="F185" s="157"/>
      <c r="G185" s="83"/>
      <c r="H185" s="157"/>
      <c r="I185" s="157"/>
      <c r="J185" s="149"/>
    </row>
    <row r="186" spans="1:105" x14ac:dyDescent="0.25">
      <c r="A186" s="156"/>
      <c r="B186" s="80" t="s">
        <v>75</v>
      </c>
      <c r="C186" s="166"/>
      <c r="D186" s="188">
        <v>5.0999999999999996</v>
      </c>
      <c r="E186" s="81">
        <v>5</v>
      </c>
      <c r="F186" s="83"/>
      <c r="H186" s="83"/>
      <c r="J186" s="149"/>
    </row>
    <row r="187" spans="1:105" x14ac:dyDescent="0.25">
      <c r="A187" s="156"/>
      <c r="B187" s="80" t="s">
        <v>17</v>
      </c>
      <c r="C187" s="166"/>
      <c r="D187" s="180">
        <v>180</v>
      </c>
      <c r="E187" s="180">
        <v>180</v>
      </c>
      <c r="F187" s="83"/>
      <c r="H187" s="83"/>
      <c r="J187" s="149"/>
    </row>
    <row r="188" spans="1:105" s="26" customFormat="1" ht="15.75" thickBot="1" x14ac:dyDescent="0.3">
      <c r="A188" s="156" t="s">
        <v>38</v>
      </c>
      <c r="B188" s="80"/>
      <c r="C188" s="81">
        <v>20</v>
      </c>
      <c r="D188" s="83">
        <v>20</v>
      </c>
      <c r="E188" s="83">
        <v>20</v>
      </c>
      <c r="F188" s="83">
        <v>1.52</v>
      </c>
      <c r="G188" s="82">
        <v>0.16</v>
      </c>
      <c r="H188" s="83">
        <v>9.84</v>
      </c>
      <c r="I188" s="82">
        <v>47</v>
      </c>
      <c r="J188" s="149"/>
      <c r="K188" s="88"/>
      <c r="L188" s="88"/>
      <c r="M188" s="88"/>
      <c r="N188" s="88"/>
      <c r="O188" s="88"/>
      <c r="P188" s="88"/>
      <c r="Q188" s="88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1"/>
      <c r="CV188" s="71"/>
      <c r="CW188" s="71"/>
      <c r="CX188" s="71"/>
      <c r="CY188" s="71"/>
      <c r="CZ188" s="71"/>
      <c r="DA188" s="71"/>
    </row>
    <row r="189" spans="1:105" ht="15.75" thickBot="1" x14ac:dyDescent="0.3">
      <c r="A189" s="194" t="s">
        <v>26</v>
      </c>
      <c r="B189" s="195"/>
      <c r="C189" s="196">
        <v>500</v>
      </c>
      <c r="D189" s="213"/>
      <c r="E189" s="196"/>
      <c r="F189" s="198">
        <f>SUM(F168:F188)</f>
        <v>17</v>
      </c>
      <c r="G189" s="198">
        <f>SUM(G168:G188)</f>
        <v>18.8</v>
      </c>
      <c r="H189" s="198">
        <f>SUM(H168:H188)</f>
        <v>82.14</v>
      </c>
      <c r="I189" s="198">
        <f>SUM(I168:I188)</f>
        <v>564</v>
      </c>
      <c r="J189" s="155"/>
    </row>
    <row r="190" spans="1:105" ht="15.75" thickBot="1" x14ac:dyDescent="0.3">
      <c r="A190" s="168" t="s">
        <v>60</v>
      </c>
      <c r="B190" s="169"/>
      <c r="C190" s="170">
        <f>C127+C130+C167+C189</f>
        <v>1701.5</v>
      </c>
      <c r="D190" s="200"/>
      <c r="E190" s="153"/>
      <c r="F190" s="153">
        <f>F127+F130+F167+F189</f>
        <v>48.166666666666671</v>
      </c>
      <c r="G190" s="153">
        <f>G127+G130+G167+G189</f>
        <v>54.563333333333333</v>
      </c>
      <c r="H190" s="153">
        <f>H127+H130+H167+H189</f>
        <v>232.02833333333331</v>
      </c>
      <c r="I190" s="153">
        <f>I127+I130+I167+I189</f>
        <v>1610.6</v>
      </c>
      <c r="J190" s="155"/>
    </row>
    <row r="191" spans="1:105" x14ac:dyDescent="0.25">
      <c r="C191" s="203"/>
      <c r="D191" s="203"/>
      <c r="E191" s="82"/>
      <c r="I191" s="175"/>
      <c r="J191" s="173"/>
    </row>
    <row r="192" spans="1:105" ht="15.75" thickBot="1" x14ac:dyDescent="0.3">
      <c r="A192" s="80" t="s">
        <v>76</v>
      </c>
      <c r="I192" s="205"/>
      <c r="J192" s="183"/>
    </row>
    <row r="193" spans="1:122" ht="30" customHeight="1" x14ac:dyDescent="0.25">
      <c r="A193" s="134" t="s">
        <v>239</v>
      </c>
      <c r="B193" s="135"/>
      <c r="C193" s="136" t="s">
        <v>235</v>
      </c>
      <c r="D193" s="137" t="s">
        <v>3</v>
      </c>
      <c r="E193" s="138" t="s">
        <v>3</v>
      </c>
      <c r="F193" s="489" t="s">
        <v>236</v>
      </c>
      <c r="G193" s="490"/>
      <c r="H193" s="491"/>
      <c r="I193" s="137" t="s">
        <v>4</v>
      </c>
      <c r="J193" s="139" t="s">
        <v>237</v>
      </c>
    </row>
    <row r="194" spans="1:122" ht="15.75" thickBot="1" x14ac:dyDescent="0.3">
      <c r="A194" s="140" t="s">
        <v>238</v>
      </c>
      <c r="B194" s="141"/>
      <c r="C194" s="142"/>
      <c r="D194" s="143" t="s">
        <v>5</v>
      </c>
      <c r="E194" s="144" t="s">
        <v>5</v>
      </c>
      <c r="F194" s="145"/>
      <c r="G194" s="146"/>
      <c r="H194" s="147"/>
      <c r="I194" s="143" t="s">
        <v>6</v>
      </c>
      <c r="J194" s="149"/>
    </row>
    <row r="195" spans="1:122" ht="15.75" thickBot="1" x14ac:dyDescent="0.3">
      <c r="A195" s="150"/>
      <c r="B195" s="151"/>
      <c r="C195" s="152"/>
      <c r="D195" s="153" t="s">
        <v>7</v>
      </c>
      <c r="E195" s="153" t="s">
        <v>8</v>
      </c>
      <c r="F195" s="153" t="s">
        <v>9</v>
      </c>
      <c r="G195" s="153" t="s">
        <v>10</v>
      </c>
      <c r="H195" s="154" t="s">
        <v>11</v>
      </c>
      <c r="I195" s="154" t="s">
        <v>12</v>
      </c>
      <c r="J195" s="155"/>
    </row>
    <row r="196" spans="1:122" x14ac:dyDescent="0.25">
      <c r="A196" s="172"/>
      <c r="B196" s="173" t="s">
        <v>13</v>
      </c>
      <c r="C196" s="174"/>
      <c r="D196" s="175"/>
      <c r="E196" s="176"/>
      <c r="F196" s="137"/>
      <c r="G196" s="138"/>
      <c r="H196" s="175"/>
      <c r="I196" s="137"/>
      <c r="J196" s="149"/>
    </row>
    <row r="197" spans="1:122" s="26" customFormat="1" ht="30" x14ac:dyDescent="0.25">
      <c r="A197" s="156" t="s">
        <v>77</v>
      </c>
      <c r="B197" s="159"/>
      <c r="C197" s="160" t="s">
        <v>398</v>
      </c>
      <c r="D197" s="157"/>
      <c r="E197" s="83"/>
      <c r="F197" s="157">
        <v>6.7</v>
      </c>
      <c r="G197" s="83">
        <v>7.5</v>
      </c>
      <c r="H197" s="83">
        <v>22</v>
      </c>
      <c r="I197" s="157">
        <v>182.3</v>
      </c>
      <c r="J197" s="149" t="s">
        <v>194</v>
      </c>
      <c r="K197" s="88"/>
      <c r="L197" s="88"/>
      <c r="M197" s="88"/>
      <c r="N197" s="88"/>
      <c r="O197" s="88"/>
      <c r="P197" s="88"/>
      <c r="Q197" s="88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1"/>
      <c r="CZ197" s="71"/>
      <c r="DA197" s="71"/>
    </row>
    <row r="198" spans="1:122" s="26" customFormat="1" x14ac:dyDescent="0.25">
      <c r="A198" s="156"/>
      <c r="B198" s="159" t="s">
        <v>78</v>
      </c>
      <c r="C198" s="160"/>
      <c r="D198" s="157">
        <v>25</v>
      </c>
      <c r="E198" s="83">
        <v>25</v>
      </c>
      <c r="F198" s="157"/>
      <c r="G198" s="83"/>
      <c r="H198" s="83"/>
      <c r="I198" s="161"/>
      <c r="J198" s="149"/>
      <c r="K198" s="88"/>
      <c r="L198" s="88"/>
      <c r="M198" s="88"/>
      <c r="N198" s="88"/>
      <c r="O198" s="88"/>
      <c r="P198" s="88"/>
      <c r="Q198" s="88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</row>
    <row r="199" spans="1:122" s="26" customFormat="1" x14ac:dyDescent="0.25">
      <c r="A199" s="156"/>
      <c r="B199" s="159" t="s">
        <v>16</v>
      </c>
      <c r="C199" s="214"/>
      <c r="D199" s="157">
        <v>100</v>
      </c>
      <c r="E199" s="83">
        <v>100</v>
      </c>
      <c r="F199" s="157"/>
      <c r="G199" s="83"/>
      <c r="H199" s="83"/>
      <c r="I199" s="161"/>
      <c r="J199" s="149"/>
      <c r="K199" s="88"/>
      <c r="L199" s="88"/>
      <c r="M199" s="88"/>
      <c r="N199" s="88"/>
      <c r="O199" s="88"/>
      <c r="P199" s="88"/>
      <c r="Q199" s="88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</row>
    <row r="200" spans="1:122" s="26" customFormat="1" x14ac:dyDescent="0.25">
      <c r="A200" s="156"/>
      <c r="B200" s="159" t="s">
        <v>52</v>
      </c>
      <c r="C200" s="214"/>
      <c r="D200" s="157">
        <v>76</v>
      </c>
      <c r="E200" s="83">
        <v>76</v>
      </c>
      <c r="F200" s="157"/>
      <c r="G200" s="83"/>
      <c r="H200" s="83"/>
      <c r="I200" s="161"/>
      <c r="J200" s="149"/>
      <c r="K200" s="88"/>
      <c r="L200" s="88"/>
      <c r="M200" s="88"/>
      <c r="N200" s="88"/>
      <c r="O200" s="88"/>
      <c r="P200" s="88"/>
      <c r="Q200" s="88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</row>
    <row r="201" spans="1:122" s="26" customFormat="1" x14ac:dyDescent="0.25">
      <c r="A201" s="156"/>
      <c r="B201" s="159" t="s">
        <v>18</v>
      </c>
      <c r="C201" s="214"/>
      <c r="D201" s="157">
        <v>1</v>
      </c>
      <c r="E201" s="83">
        <v>1</v>
      </c>
      <c r="F201" s="157"/>
      <c r="G201" s="83"/>
      <c r="H201" s="83"/>
      <c r="I201" s="161"/>
      <c r="J201" s="149"/>
      <c r="K201" s="88"/>
      <c r="L201" s="88"/>
      <c r="M201" s="88"/>
      <c r="N201" s="88"/>
      <c r="O201" s="88"/>
      <c r="P201" s="88"/>
      <c r="Q201" s="88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</row>
    <row r="202" spans="1:122" s="26" customFormat="1" x14ac:dyDescent="0.25">
      <c r="A202" s="156"/>
      <c r="B202" s="159" t="s">
        <v>19</v>
      </c>
      <c r="C202" s="160"/>
      <c r="D202" s="157">
        <v>1</v>
      </c>
      <c r="E202" s="83">
        <v>1</v>
      </c>
      <c r="F202" s="157"/>
      <c r="G202" s="83"/>
      <c r="H202" s="83"/>
      <c r="I202" s="161"/>
      <c r="J202" s="149"/>
      <c r="K202" s="88"/>
      <c r="L202" s="88"/>
      <c r="M202" s="88"/>
      <c r="N202" s="88"/>
      <c r="O202" s="88"/>
      <c r="P202" s="88"/>
      <c r="Q202" s="88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</row>
    <row r="203" spans="1:122" s="26" customFormat="1" x14ac:dyDescent="0.25">
      <c r="A203" s="156"/>
      <c r="B203" s="159" t="s">
        <v>20</v>
      </c>
      <c r="C203" s="160"/>
      <c r="D203" s="157">
        <v>3</v>
      </c>
      <c r="E203" s="83">
        <v>3</v>
      </c>
      <c r="F203" s="157"/>
      <c r="G203" s="83"/>
      <c r="H203" s="83"/>
      <c r="I203" s="161"/>
      <c r="J203" s="149"/>
      <c r="K203" s="88"/>
      <c r="L203" s="88"/>
      <c r="M203" s="88"/>
      <c r="N203" s="88"/>
      <c r="O203" s="88"/>
      <c r="P203" s="88"/>
      <c r="Q203" s="88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</row>
    <row r="204" spans="1:122" s="26" customFormat="1" x14ac:dyDescent="0.25">
      <c r="A204" s="162" t="s">
        <v>90</v>
      </c>
      <c r="B204" s="88"/>
      <c r="C204" s="90" t="s">
        <v>264</v>
      </c>
      <c r="D204" s="163"/>
      <c r="E204" s="164"/>
      <c r="F204" s="99">
        <v>2.6</v>
      </c>
      <c r="G204" s="165">
        <v>2.2999999999999998</v>
      </c>
      <c r="H204" s="132">
        <v>14.3</v>
      </c>
      <c r="I204" s="165">
        <v>89</v>
      </c>
      <c r="J204" s="149" t="s">
        <v>91</v>
      </c>
      <c r="K204" s="88"/>
      <c r="L204" s="88"/>
      <c r="M204" s="88"/>
      <c r="N204" s="88"/>
      <c r="O204" s="88"/>
      <c r="P204" s="88"/>
      <c r="Q204" s="88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</row>
    <row r="205" spans="1:122" s="26" customFormat="1" x14ac:dyDescent="0.25">
      <c r="A205" s="162"/>
      <c r="B205" s="88" t="s">
        <v>59</v>
      </c>
      <c r="C205" s="100"/>
      <c r="D205" s="89">
        <v>0.3</v>
      </c>
      <c r="E205" s="90">
        <v>0.3</v>
      </c>
      <c r="F205" s="99"/>
      <c r="G205" s="99"/>
      <c r="H205" s="165"/>
      <c r="I205" s="165"/>
      <c r="J205" s="149"/>
      <c r="K205" s="88"/>
      <c r="L205" s="88"/>
      <c r="M205" s="88"/>
      <c r="N205" s="88"/>
      <c r="O205" s="88"/>
      <c r="P205" s="88"/>
      <c r="Q205" s="88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</row>
    <row r="206" spans="1:122" s="26" customFormat="1" x14ac:dyDescent="0.25">
      <c r="A206" s="162"/>
      <c r="B206" s="88" t="s">
        <v>18</v>
      </c>
      <c r="C206" s="100"/>
      <c r="D206" s="89">
        <v>5</v>
      </c>
      <c r="E206" s="90">
        <v>5</v>
      </c>
      <c r="F206" s="99"/>
      <c r="G206" s="99"/>
      <c r="H206" s="165"/>
      <c r="I206" s="99"/>
      <c r="J206" s="149"/>
      <c r="K206" s="88"/>
      <c r="L206" s="88"/>
      <c r="M206" s="88"/>
      <c r="N206" s="88"/>
      <c r="O206" s="88"/>
      <c r="P206" s="88"/>
      <c r="Q206" s="88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</row>
    <row r="207" spans="1:122" s="26" customFormat="1" x14ac:dyDescent="0.25">
      <c r="A207" s="162"/>
      <c r="B207" s="88" t="s">
        <v>16</v>
      </c>
      <c r="C207" s="100"/>
      <c r="D207" s="89">
        <v>48</v>
      </c>
      <c r="E207" s="90">
        <v>48</v>
      </c>
      <c r="F207" s="99"/>
      <c r="G207" s="99"/>
      <c r="H207" s="165"/>
      <c r="I207" s="99"/>
      <c r="J207" s="149"/>
      <c r="K207" s="88"/>
      <c r="L207" s="88"/>
      <c r="M207" s="88"/>
      <c r="N207" s="88"/>
      <c r="O207" s="88"/>
      <c r="P207" s="88"/>
      <c r="Q207" s="88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</row>
    <row r="208" spans="1:122" s="26" customFormat="1" x14ac:dyDescent="0.25">
      <c r="A208" s="162"/>
      <c r="B208" s="88" t="s">
        <v>17</v>
      </c>
      <c r="C208" s="100"/>
      <c r="D208" s="89">
        <v>130</v>
      </c>
      <c r="E208" s="90">
        <v>130</v>
      </c>
      <c r="F208" s="99"/>
      <c r="G208" s="99"/>
      <c r="H208" s="165"/>
      <c r="I208" s="99"/>
      <c r="J208" s="149"/>
      <c r="K208" s="88"/>
      <c r="L208" s="88"/>
      <c r="M208" s="88"/>
      <c r="N208" s="88"/>
      <c r="O208" s="88"/>
      <c r="P208" s="88"/>
      <c r="Q208" s="88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</row>
    <row r="209" spans="1:214" x14ac:dyDescent="0.25">
      <c r="A209" s="156" t="s">
        <v>23</v>
      </c>
      <c r="C209" s="166" t="s">
        <v>159</v>
      </c>
      <c r="D209" s="167"/>
      <c r="E209" s="148"/>
      <c r="F209" s="157">
        <v>1.91</v>
      </c>
      <c r="G209" s="83">
        <v>4.3499999999999996</v>
      </c>
      <c r="H209" s="82">
        <v>12.89</v>
      </c>
      <c r="I209" s="157">
        <v>99</v>
      </c>
      <c r="J209" s="149" t="s">
        <v>24</v>
      </c>
    </row>
    <row r="210" spans="1:214" x14ac:dyDescent="0.25">
      <c r="A210" s="156"/>
      <c r="B210" s="80" t="s">
        <v>25</v>
      </c>
      <c r="C210" s="81"/>
      <c r="D210" s="157">
        <v>25</v>
      </c>
      <c r="E210" s="83">
        <v>25</v>
      </c>
      <c r="F210" s="157"/>
      <c r="G210" s="83"/>
      <c r="H210" s="83"/>
      <c r="I210" s="157"/>
      <c r="J210" s="149"/>
    </row>
    <row r="211" spans="1:214" ht="15.75" thickBot="1" x14ac:dyDescent="0.3">
      <c r="A211" s="156"/>
      <c r="B211" s="80" t="s">
        <v>20</v>
      </c>
      <c r="C211" s="81"/>
      <c r="D211" s="157">
        <v>5</v>
      </c>
      <c r="E211" s="83">
        <v>5</v>
      </c>
      <c r="F211" s="157" t="s">
        <v>1</v>
      </c>
      <c r="G211" s="83"/>
      <c r="H211" s="83"/>
      <c r="I211" s="157"/>
      <c r="J211" s="149"/>
    </row>
    <row r="212" spans="1:214" ht="15.75" thickBot="1" x14ac:dyDescent="0.3">
      <c r="A212" s="168" t="s">
        <v>26</v>
      </c>
      <c r="B212" s="169"/>
      <c r="C212" s="170">
        <v>418</v>
      </c>
      <c r="D212" s="154"/>
      <c r="E212" s="153"/>
      <c r="F212" s="153">
        <f>SUM(F197:F211)</f>
        <v>11.21</v>
      </c>
      <c r="G212" s="153">
        <f>SUM(G197:G211)</f>
        <v>14.15</v>
      </c>
      <c r="H212" s="153">
        <f>SUM(H197:H211)</f>
        <v>49.19</v>
      </c>
      <c r="I212" s="153">
        <f>SUM(I197:I211)</f>
        <v>370.3</v>
      </c>
      <c r="J212" s="155"/>
    </row>
    <row r="213" spans="1:214" x14ac:dyDescent="0.25">
      <c r="A213" s="156" t="s">
        <v>27</v>
      </c>
      <c r="C213" s="81">
        <v>125</v>
      </c>
      <c r="D213" s="86">
        <v>125</v>
      </c>
      <c r="E213" s="81">
        <v>125</v>
      </c>
      <c r="F213" s="157">
        <v>1.63</v>
      </c>
      <c r="G213" s="83">
        <v>0.1</v>
      </c>
      <c r="H213" s="82">
        <v>15</v>
      </c>
      <c r="I213" s="83">
        <v>67</v>
      </c>
      <c r="J213" s="149" t="s">
        <v>276</v>
      </c>
    </row>
    <row r="214" spans="1:214" ht="15.75" thickBot="1" x14ac:dyDescent="0.3">
      <c r="A214" s="156" t="s">
        <v>198</v>
      </c>
      <c r="C214" s="81"/>
      <c r="D214" s="86"/>
      <c r="E214" s="81"/>
      <c r="F214" s="157"/>
      <c r="G214" s="157"/>
      <c r="I214" s="157"/>
      <c r="J214" s="149"/>
    </row>
    <row r="215" spans="1:214" ht="15.75" thickBot="1" x14ac:dyDescent="0.3">
      <c r="A215" s="168" t="s">
        <v>26</v>
      </c>
      <c r="B215" s="169"/>
      <c r="C215" s="170">
        <f>SUM(C213)</f>
        <v>125</v>
      </c>
      <c r="D215" s="187"/>
      <c r="E215" s="171"/>
      <c r="F215" s="154">
        <f>SUM(F213)</f>
        <v>1.63</v>
      </c>
      <c r="G215" s="154">
        <f>SUM(G213)</f>
        <v>0.1</v>
      </c>
      <c r="H215" s="154">
        <f>SUM(H213)</f>
        <v>15</v>
      </c>
      <c r="I215" s="154">
        <f>SUM(I213)</f>
        <v>67</v>
      </c>
      <c r="J215" s="155"/>
    </row>
    <row r="216" spans="1:214" ht="15.75" thickBot="1" x14ac:dyDescent="0.3">
      <c r="A216" s="172"/>
      <c r="B216" s="173"/>
      <c r="C216" s="174">
        <v>543</v>
      </c>
      <c r="D216" s="175"/>
      <c r="E216" s="176"/>
      <c r="F216" s="137">
        <f>F212+F215</f>
        <v>12.84</v>
      </c>
      <c r="G216" s="137">
        <f>G212+G215</f>
        <v>14.25</v>
      </c>
      <c r="H216" s="137">
        <f>H212+H215</f>
        <v>64.19</v>
      </c>
      <c r="I216" s="137">
        <f>I212+I215</f>
        <v>437.3</v>
      </c>
      <c r="J216" s="149"/>
    </row>
    <row r="217" spans="1:214" x14ac:dyDescent="0.25">
      <c r="A217" s="172"/>
      <c r="B217" s="173" t="s">
        <v>28</v>
      </c>
      <c r="C217" s="174"/>
      <c r="D217" s="175"/>
      <c r="E217" s="177"/>
      <c r="F217" s="137"/>
      <c r="G217" s="138"/>
      <c r="H217" s="175"/>
      <c r="I217" s="137"/>
      <c r="J217" s="149"/>
    </row>
    <row r="218" spans="1:214" s="26" customFormat="1" x14ac:dyDescent="0.25">
      <c r="A218" s="156" t="s">
        <v>433</v>
      </c>
      <c r="B218" s="159"/>
      <c r="C218" s="160">
        <v>50</v>
      </c>
      <c r="D218" s="161"/>
      <c r="E218" s="83"/>
      <c r="F218" s="161">
        <v>0.55000000000000004</v>
      </c>
      <c r="G218" s="83">
        <v>0.1</v>
      </c>
      <c r="H218" s="161">
        <v>1.9</v>
      </c>
      <c r="I218" s="157">
        <v>12</v>
      </c>
      <c r="J218" s="148" t="s">
        <v>355</v>
      </c>
      <c r="K218" s="88"/>
      <c r="L218" s="88"/>
      <c r="M218" s="88"/>
      <c r="N218" s="88"/>
      <c r="O218" s="88"/>
      <c r="P218" s="88"/>
      <c r="Q218" s="88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1"/>
      <c r="CG218" s="71"/>
      <c r="CH218" s="71"/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1"/>
      <c r="CZ218" s="71"/>
      <c r="DA218" s="71"/>
      <c r="DB218" s="71"/>
      <c r="DC218" s="71"/>
      <c r="DD218" s="71"/>
      <c r="DE218" s="71"/>
      <c r="DF218" s="71"/>
      <c r="DG218" s="71"/>
      <c r="DH218" s="71"/>
      <c r="DI218" s="71"/>
      <c r="DJ218" s="71"/>
      <c r="DK218" s="71"/>
      <c r="DL218" s="71"/>
      <c r="DM218" s="71"/>
      <c r="DN218" s="71"/>
      <c r="DO218" s="71"/>
      <c r="DP218" s="71"/>
      <c r="DQ218" s="71"/>
      <c r="DR218" s="71"/>
      <c r="DS218" s="71"/>
      <c r="DT218" s="71"/>
      <c r="DU218" s="71"/>
      <c r="DV218" s="71"/>
      <c r="DW218" s="71"/>
      <c r="DX218" s="71"/>
      <c r="DY218" s="71"/>
      <c r="DZ218" s="71"/>
      <c r="EA218" s="71"/>
      <c r="EB218" s="71"/>
      <c r="EC218" s="71"/>
      <c r="ED218" s="71"/>
      <c r="EE218" s="71"/>
      <c r="EF218" s="71"/>
      <c r="EG218" s="71"/>
      <c r="EH218" s="71"/>
      <c r="EI218" s="71"/>
      <c r="EJ218" s="71"/>
      <c r="EK218" s="71"/>
      <c r="EL218" s="71"/>
      <c r="EM218" s="71"/>
      <c r="EN218" s="71"/>
      <c r="EO218" s="71"/>
      <c r="EP218" s="71"/>
      <c r="EQ218" s="71"/>
      <c r="ER218" s="71"/>
      <c r="ES218" s="71"/>
      <c r="ET218" s="71"/>
      <c r="EU218" s="71"/>
      <c r="EV218" s="71"/>
      <c r="EW218" s="71"/>
      <c r="EX218" s="71"/>
      <c r="EY218" s="71"/>
      <c r="EZ218" s="71"/>
      <c r="FA218" s="71"/>
      <c r="FB218" s="71"/>
      <c r="FC218" s="71"/>
      <c r="FD218" s="71"/>
      <c r="FE218" s="71"/>
      <c r="FF218" s="71"/>
      <c r="FG218" s="71"/>
      <c r="FH218" s="71"/>
      <c r="FI218" s="71"/>
      <c r="FJ218" s="71"/>
      <c r="FK218" s="71"/>
      <c r="FL218" s="71"/>
      <c r="FM218" s="71"/>
      <c r="FN218" s="71"/>
      <c r="FO218" s="71"/>
      <c r="FP218" s="71"/>
      <c r="FQ218" s="71"/>
      <c r="FR218" s="71"/>
      <c r="FS218" s="71"/>
      <c r="FT218" s="71"/>
      <c r="FU218" s="71"/>
      <c r="FV218" s="71"/>
      <c r="FW218" s="71"/>
      <c r="FX218" s="71"/>
      <c r="FY218" s="71"/>
      <c r="FZ218" s="71"/>
      <c r="GA218" s="71"/>
      <c r="GB218" s="71"/>
      <c r="GC218" s="71"/>
      <c r="GD218" s="71"/>
      <c r="GE218" s="71"/>
      <c r="GF218" s="71"/>
      <c r="GG218" s="71"/>
      <c r="GH218" s="71"/>
      <c r="GI218" s="71"/>
      <c r="GJ218" s="71"/>
      <c r="GK218" s="71"/>
      <c r="GL218" s="71"/>
      <c r="GM218" s="71"/>
      <c r="GN218" s="71"/>
      <c r="GO218" s="71"/>
      <c r="GP218" s="71"/>
      <c r="GQ218" s="71"/>
      <c r="GR218" s="71"/>
      <c r="GS218" s="71"/>
      <c r="GT218" s="71"/>
      <c r="GU218" s="71"/>
      <c r="GV218" s="71"/>
      <c r="GW218" s="71"/>
      <c r="GX218" s="71"/>
      <c r="GY218" s="71"/>
      <c r="GZ218" s="71"/>
      <c r="HA218" s="71"/>
      <c r="HB218" s="71"/>
      <c r="HC218" s="71"/>
      <c r="HD218" s="71"/>
      <c r="HE218" s="71"/>
      <c r="HF218" s="71"/>
    </row>
    <row r="219" spans="1:214" s="26" customFormat="1" x14ac:dyDescent="0.25">
      <c r="A219" s="156"/>
      <c r="B219" s="159" t="s">
        <v>115</v>
      </c>
      <c r="C219" s="160"/>
      <c r="D219" s="161">
        <v>52</v>
      </c>
      <c r="E219" s="83">
        <v>50</v>
      </c>
      <c r="F219" s="161"/>
      <c r="G219" s="83"/>
      <c r="H219" s="161"/>
      <c r="I219" s="157"/>
      <c r="J219" s="149"/>
      <c r="K219" s="88"/>
      <c r="L219" s="88"/>
      <c r="M219" s="88"/>
      <c r="N219" s="88"/>
      <c r="O219" s="88"/>
      <c r="P219" s="88"/>
      <c r="Q219" s="88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  <c r="CE219" s="71"/>
      <c r="CF219" s="71"/>
      <c r="CG219" s="71"/>
      <c r="CH219" s="71"/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1"/>
      <c r="CZ219" s="71"/>
      <c r="DA219" s="71"/>
      <c r="DB219" s="71"/>
      <c r="DC219" s="71"/>
      <c r="DD219" s="71"/>
      <c r="DE219" s="71"/>
      <c r="DF219" s="71"/>
      <c r="DG219" s="71"/>
      <c r="DH219" s="71"/>
      <c r="DI219" s="71"/>
      <c r="DJ219" s="71"/>
      <c r="DK219" s="71"/>
      <c r="DL219" s="71"/>
      <c r="DM219" s="71"/>
      <c r="DN219" s="71"/>
      <c r="DO219" s="71"/>
      <c r="DP219" s="71"/>
      <c r="DQ219" s="71"/>
      <c r="DR219" s="71"/>
      <c r="DS219" s="71"/>
      <c r="DT219" s="71"/>
      <c r="DU219" s="71"/>
      <c r="DV219" s="71"/>
      <c r="DW219" s="71"/>
      <c r="DX219" s="71"/>
      <c r="DY219" s="71"/>
      <c r="DZ219" s="71"/>
      <c r="EA219" s="71"/>
      <c r="EB219" s="71"/>
      <c r="EC219" s="71"/>
      <c r="ED219" s="71"/>
      <c r="EE219" s="71"/>
      <c r="EF219" s="71"/>
      <c r="EG219" s="71"/>
      <c r="EH219" s="71"/>
      <c r="EI219" s="71"/>
      <c r="EJ219" s="71"/>
      <c r="EK219" s="71"/>
      <c r="EL219" s="71"/>
      <c r="EM219" s="71"/>
      <c r="EN219" s="71"/>
      <c r="EO219" s="71"/>
      <c r="EP219" s="71"/>
      <c r="EQ219" s="71"/>
      <c r="ER219" s="71"/>
      <c r="ES219" s="71"/>
      <c r="ET219" s="71"/>
      <c r="EU219" s="71"/>
      <c r="EV219" s="71"/>
      <c r="EW219" s="71"/>
      <c r="EX219" s="71"/>
      <c r="EY219" s="71"/>
      <c r="EZ219" s="71"/>
      <c r="FA219" s="71"/>
      <c r="FB219" s="71"/>
      <c r="FC219" s="71"/>
      <c r="FD219" s="71"/>
      <c r="FE219" s="71"/>
      <c r="FF219" s="71"/>
      <c r="FG219" s="71"/>
      <c r="FH219" s="71"/>
      <c r="FI219" s="71"/>
      <c r="FJ219" s="71"/>
      <c r="FK219" s="71"/>
      <c r="FL219" s="71"/>
      <c r="FM219" s="71"/>
      <c r="FN219" s="71"/>
      <c r="FO219" s="71"/>
      <c r="FP219" s="71"/>
      <c r="FQ219" s="71"/>
      <c r="FR219" s="71"/>
      <c r="FS219" s="71"/>
      <c r="FT219" s="71"/>
      <c r="FU219" s="71"/>
      <c r="FV219" s="71"/>
      <c r="FW219" s="71"/>
      <c r="FX219" s="71"/>
      <c r="FY219" s="71"/>
      <c r="FZ219" s="71"/>
      <c r="GA219" s="71"/>
      <c r="GB219" s="71"/>
      <c r="GC219" s="71"/>
      <c r="GD219" s="71"/>
      <c r="GE219" s="71"/>
      <c r="GF219" s="71"/>
      <c r="GG219" s="71"/>
      <c r="GH219" s="71"/>
      <c r="GI219" s="71"/>
      <c r="GJ219" s="71"/>
      <c r="GK219" s="71"/>
      <c r="GL219" s="71"/>
      <c r="GM219" s="71"/>
      <c r="GN219" s="71"/>
      <c r="GO219" s="71"/>
      <c r="GP219" s="71"/>
      <c r="GQ219" s="71"/>
      <c r="GR219" s="71"/>
      <c r="GS219" s="71"/>
      <c r="GT219" s="71"/>
      <c r="GU219" s="71"/>
      <c r="GV219" s="71"/>
      <c r="GW219" s="71"/>
      <c r="GX219" s="71"/>
      <c r="GY219" s="71"/>
      <c r="GZ219" s="71"/>
      <c r="HA219" s="71"/>
      <c r="HB219" s="71"/>
      <c r="HC219" s="71"/>
      <c r="HD219" s="71"/>
      <c r="HE219" s="71"/>
      <c r="HF219" s="71"/>
    </row>
    <row r="220" spans="1:214" s="54" customFormat="1" ht="30" x14ac:dyDescent="0.25">
      <c r="A220" s="156" t="s">
        <v>430</v>
      </c>
      <c r="B220" s="80"/>
      <c r="C220" s="81" t="s">
        <v>417</v>
      </c>
      <c r="D220" s="83"/>
      <c r="E220" s="83"/>
      <c r="F220" s="82">
        <v>2.4</v>
      </c>
      <c r="G220" s="83">
        <v>9</v>
      </c>
      <c r="H220" s="82">
        <v>3.4</v>
      </c>
      <c r="I220" s="83">
        <v>104</v>
      </c>
      <c r="J220" s="149" t="s">
        <v>215</v>
      </c>
      <c r="K220" s="88"/>
      <c r="L220" s="88"/>
      <c r="M220" s="88"/>
      <c r="N220" s="88"/>
      <c r="O220" s="88"/>
      <c r="P220" s="88"/>
      <c r="Q220" s="88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/>
      <c r="BK220" s="70"/>
      <c r="BL220" s="70"/>
      <c r="BM220" s="70"/>
      <c r="BN220" s="70"/>
      <c r="BO220" s="70"/>
      <c r="BP220" s="70"/>
      <c r="BQ220" s="70"/>
      <c r="BR220" s="70"/>
      <c r="BS220" s="70"/>
      <c r="BT220" s="70"/>
      <c r="BU220" s="70"/>
      <c r="BV220" s="70"/>
      <c r="BW220" s="70"/>
      <c r="BX220" s="70"/>
      <c r="BY220" s="70"/>
      <c r="BZ220" s="70"/>
      <c r="CA220" s="70"/>
      <c r="CB220" s="70"/>
      <c r="CC220" s="70"/>
      <c r="CD220" s="70"/>
      <c r="CE220" s="70"/>
      <c r="CF220" s="70"/>
      <c r="CG220" s="70"/>
      <c r="CH220" s="70"/>
      <c r="CI220" s="70"/>
      <c r="CJ220" s="70"/>
      <c r="CK220" s="70"/>
      <c r="CL220" s="70"/>
      <c r="CM220" s="70"/>
      <c r="CN220" s="70"/>
      <c r="CO220" s="70"/>
      <c r="CP220" s="70"/>
      <c r="CQ220" s="70"/>
      <c r="CR220" s="70"/>
      <c r="CS220" s="70"/>
      <c r="CT220" s="70"/>
      <c r="CU220" s="70"/>
      <c r="CV220" s="70"/>
      <c r="CW220" s="70"/>
      <c r="CX220" s="70"/>
      <c r="CY220" s="70"/>
      <c r="CZ220" s="70"/>
      <c r="DA220" s="70"/>
      <c r="DB220" s="51"/>
      <c r="DC220" s="51"/>
    </row>
    <row r="221" spans="1:214" s="26" customFormat="1" x14ac:dyDescent="0.25">
      <c r="A221" s="156"/>
      <c r="B221" s="80" t="s">
        <v>206</v>
      </c>
      <c r="C221" s="166"/>
      <c r="D221" s="81">
        <v>22.61</v>
      </c>
      <c r="E221" s="86">
        <v>14.7</v>
      </c>
      <c r="F221" s="157"/>
      <c r="G221" s="157"/>
      <c r="H221" s="157"/>
      <c r="I221" s="157"/>
      <c r="J221" s="149"/>
      <c r="K221" s="88"/>
      <c r="L221" s="88"/>
      <c r="M221" s="88"/>
      <c r="N221" s="88"/>
      <c r="O221" s="88"/>
      <c r="P221" s="88"/>
      <c r="Q221" s="88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/>
    </row>
    <row r="222" spans="1:214" s="54" customFormat="1" ht="15.75" x14ac:dyDescent="0.25">
      <c r="A222" s="156"/>
      <c r="B222" s="80" t="s">
        <v>30</v>
      </c>
      <c r="C222" s="81"/>
      <c r="D222" s="83">
        <v>100.2</v>
      </c>
      <c r="E222" s="83">
        <v>60</v>
      </c>
      <c r="F222" s="157"/>
      <c r="G222" s="157"/>
      <c r="H222" s="157"/>
      <c r="I222" s="157"/>
      <c r="J222" s="148"/>
      <c r="K222" s="88"/>
      <c r="L222" s="88"/>
      <c r="M222" s="88"/>
      <c r="N222" s="88"/>
      <c r="O222" s="88"/>
      <c r="P222" s="88"/>
      <c r="Q222" s="88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/>
      <c r="BY222" s="70"/>
      <c r="BZ222" s="70"/>
      <c r="CA222" s="70"/>
      <c r="CB222" s="70"/>
      <c r="CC222" s="70"/>
      <c r="CD222" s="70"/>
      <c r="CE222" s="70"/>
      <c r="CF222" s="70"/>
      <c r="CG222" s="70"/>
      <c r="CH222" s="70"/>
      <c r="CI222" s="70"/>
      <c r="CJ222" s="70"/>
      <c r="CK222" s="70"/>
      <c r="CL222" s="70"/>
      <c r="CM222" s="70"/>
      <c r="CN222" s="70"/>
      <c r="CO222" s="70"/>
      <c r="CP222" s="70"/>
      <c r="CQ222" s="70"/>
      <c r="CR222" s="70"/>
      <c r="CS222" s="70"/>
      <c r="CT222" s="70"/>
      <c r="CU222" s="70"/>
      <c r="CV222" s="70"/>
      <c r="CW222" s="70"/>
      <c r="CX222" s="70"/>
      <c r="CY222" s="70"/>
      <c r="CZ222" s="70"/>
      <c r="DA222" s="70"/>
      <c r="DB222" s="51"/>
      <c r="DC222" s="51"/>
    </row>
    <row r="223" spans="1:214" s="54" customFormat="1" ht="15.75" x14ac:dyDescent="0.25">
      <c r="A223" s="156"/>
      <c r="B223" s="80" t="s">
        <v>32</v>
      </c>
      <c r="C223" s="81"/>
      <c r="D223" s="83">
        <v>10.64</v>
      </c>
      <c r="E223" s="83">
        <v>8</v>
      </c>
      <c r="F223" s="157"/>
      <c r="G223" s="83"/>
      <c r="H223" s="82"/>
      <c r="I223" s="157"/>
      <c r="J223" s="148"/>
      <c r="K223" s="88"/>
      <c r="L223" s="88"/>
      <c r="M223" s="88"/>
      <c r="N223" s="88"/>
      <c r="O223" s="88"/>
      <c r="P223" s="88"/>
      <c r="Q223" s="88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0"/>
      <c r="BL223" s="70"/>
      <c r="BM223" s="70"/>
      <c r="BN223" s="70"/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C223" s="70"/>
      <c r="CD223" s="70"/>
      <c r="CE223" s="70"/>
      <c r="CF223" s="70"/>
      <c r="CG223" s="70"/>
      <c r="CH223" s="70"/>
      <c r="CI223" s="70"/>
      <c r="CJ223" s="70"/>
      <c r="CK223" s="70"/>
      <c r="CL223" s="70"/>
      <c r="CM223" s="70"/>
      <c r="CN223" s="70"/>
      <c r="CO223" s="70"/>
      <c r="CP223" s="70"/>
      <c r="CQ223" s="70"/>
      <c r="CR223" s="70"/>
      <c r="CS223" s="70"/>
      <c r="CT223" s="70"/>
      <c r="CU223" s="70"/>
      <c r="CV223" s="70"/>
      <c r="CW223" s="70"/>
      <c r="CX223" s="70"/>
      <c r="CY223" s="70"/>
      <c r="CZ223" s="70"/>
      <c r="DA223" s="70"/>
      <c r="DB223" s="51"/>
      <c r="DC223" s="51"/>
    </row>
    <row r="224" spans="1:214" s="54" customFormat="1" ht="15.75" x14ac:dyDescent="0.25">
      <c r="A224" s="156"/>
      <c r="B224" s="80" t="s">
        <v>33</v>
      </c>
      <c r="C224" s="81"/>
      <c r="D224" s="83">
        <v>9.52</v>
      </c>
      <c r="E224" s="83">
        <v>8</v>
      </c>
      <c r="F224" s="157"/>
      <c r="G224" s="83"/>
      <c r="H224" s="82"/>
      <c r="I224" s="157"/>
      <c r="J224" s="148"/>
      <c r="K224" s="88"/>
      <c r="L224" s="88"/>
      <c r="M224" s="88"/>
      <c r="N224" s="88"/>
      <c r="O224" s="88"/>
      <c r="P224" s="88"/>
      <c r="Q224" s="88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0"/>
      <c r="CF224" s="70"/>
      <c r="CG224" s="70"/>
      <c r="CH224" s="70"/>
      <c r="CI224" s="70"/>
      <c r="CJ224" s="70"/>
      <c r="CK224" s="70"/>
      <c r="CL224" s="70"/>
      <c r="CM224" s="70"/>
      <c r="CN224" s="70"/>
      <c r="CO224" s="70"/>
      <c r="CP224" s="70"/>
      <c r="CQ224" s="70"/>
      <c r="CR224" s="70"/>
      <c r="CS224" s="70"/>
      <c r="CT224" s="70"/>
      <c r="CU224" s="70"/>
      <c r="CV224" s="70"/>
      <c r="CW224" s="70"/>
      <c r="CX224" s="70"/>
      <c r="CY224" s="70"/>
      <c r="CZ224" s="70"/>
      <c r="DA224" s="70"/>
      <c r="DB224" s="51"/>
      <c r="DC224" s="51"/>
    </row>
    <row r="225" spans="1:153" s="54" customFormat="1" ht="15.75" x14ac:dyDescent="0.25">
      <c r="A225" s="156"/>
      <c r="B225" s="80" t="s">
        <v>189</v>
      </c>
      <c r="C225" s="81"/>
      <c r="D225" s="83">
        <v>12</v>
      </c>
      <c r="E225" s="83">
        <v>12</v>
      </c>
      <c r="F225" s="157"/>
      <c r="G225" s="83"/>
      <c r="H225" s="82"/>
      <c r="I225" s="157"/>
      <c r="J225" s="148"/>
      <c r="K225" s="88"/>
      <c r="L225" s="88"/>
      <c r="M225" s="88"/>
      <c r="N225" s="88"/>
      <c r="O225" s="88"/>
      <c r="P225" s="88"/>
      <c r="Q225" s="88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0"/>
      <c r="CE225" s="70"/>
      <c r="CF225" s="70"/>
      <c r="CG225" s="70"/>
      <c r="CH225" s="70"/>
      <c r="CI225" s="70"/>
      <c r="CJ225" s="70"/>
      <c r="CK225" s="70"/>
      <c r="CL225" s="70"/>
      <c r="CM225" s="70"/>
      <c r="CN225" s="70"/>
      <c r="CO225" s="70"/>
      <c r="CP225" s="70"/>
      <c r="CQ225" s="70"/>
      <c r="CR225" s="70"/>
      <c r="CS225" s="70"/>
      <c r="CT225" s="70"/>
      <c r="CU225" s="70"/>
      <c r="CV225" s="70"/>
      <c r="CW225" s="70"/>
      <c r="CX225" s="70"/>
      <c r="CY225" s="70"/>
      <c r="CZ225" s="70"/>
      <c r="DA225" s="70"/>
      <c r="DB225" s="51"/>
      <c r="DC225" s="51"/>
    </row>
    <row r="226" spans="1:153" s="54" customFormat="1" ht="15.75" x14ac:dyDescent="0.25">
      <c r="A226" s="156"/>
      <c r="B226" s="80" t="s">
        <v>34</v>
      </c>
      <c r="C226" s="81"/>
      <c r="D226" s="83">
        <v>2</v>
      </c>
      <c r="E226" s="83">
        <v>2</v>
      </c>
      <c r="F226" s="157"/>
      <c r="G226" s="83"/>
      <c r="H226" s="82"/>
      <c r="I226" s="157"/>
      <c r="J226" s="148"/>
      <c r="K226" s="88"/>
      <c r="L226" s="88"/>
      <c r="M226" s="88"/>
      <c r="N226" s="88"/>
      <c r="O226" s="88"/>
      <c r="P226" s="88"/>
      <c r="Q226" s="88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0"/>
      <c r="CE226" s="70"/>
      <c r="CF226" s="70"/>
      <c r="CG226" s="70"/>
      <c r="CH226" s="70"/>
      <c r="CI226" s="70"/>
      <c r="CJ226" s="70"/>
      <c r="CK226" s="70"/>
      <c r="CL226" s="70"/>
      <c r="CM226" s="70"/>
      <c r="CN226" s="70"/>
      <c r="CO226" s="70"/>
      <c r="CP226" s="70"/>
      <c r="CQ226" s="70"/>
      <c r="CR226" s="70"/>
      <c r="CS226" s="70"/>
      <c r="CT226" s="70"/>
      <c r="CU226" s="70"/>
      <c r="CV226" s="70"/>
      <c r="CW226" s="70"/>
      <c r="CX226" s="70"/>
      <c r="CY226" s="70"/>
      <c r="CZ226" s="70"/>
      <c r="DA226" s="70"/>
      <c r="DB226" s="51"/>
      <c r="DC226" s="51"/>
    </row>
    <row r="227" spans="1:153" s="54" customFormat="1" ht="15.75" x14ac:dyDescent="0.25">
      <c r="A227" s="156"/>
      <c r="B227" s="80" t="s">
        <v>39</v>
      </c>
      <c r="C227" s="81"/>
      <c r="D227" s="83">
        <v>1</v>
      </c>
      <c r="E227" s="83">
        <v>1</v>
      </c>
      <c r="F227" s="157"/>
      <c r="G227" s="83"/>
      <c r="H227" s="82"/>
      <c r="I227" s="157"/>
      <c r="J227" s="148"/>
      <c r="K227" s="88"/>
      <c r="L227" s="88"/>
      <c r="M227" s="88"/>
      <c r="N227" s="88"/>
      <c r="O227" s="88"/>
      <c r="P227" s="88"/>
      <c r="Q227" s="88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  <c r="CH227" s="70"/>
      <c r="CI227" s="70"/>
      <c r="CJ227" s="70"/>
      <c r="CK227" s="70"/>
      <c r="CL227" s="70"/>
      <c r="CM227" s="70"/>
      <c r="CN227" s="70"/>
      <c r="CO227" s="70"/>
      <c r="CP227" s="70"/>
      <c r="CQ227" s="70"/>
      <c r="CR227" s="70"/>
      <c r="CS227" s="70"/>
      <c r="CT227" s="70"/>
      <c r="CU227" s="70"/>
      <c r="CV227" s="70"/>
      <c r="CW227" s="70"/>
      <c r="CX227" s="70"/>
      <c r="CY227" s="70"/>
      <c r="CZ227" s="70"/>
      <c r="DA227" s="70"/>
      <c r="DB227" s="51"/>
      <c r="DC227" s="51"/>
    </row>
    <row r="228" spans="1:153" s="54" customFormat="1" ht="15.75" x14ac:dyDescent="0.25">
      <c r="A228" s="156"/>
      <c r="B228" s="80" t="s">
        <v>17</v>
      </c>
      <c r="C228" s="81"/>
      <c r="D228" s="83">
        <v>144</v>
      </c>
      <c r="E228" s="83">
        <v>144</v>
      </c>
      <c r="F228" s="157"/>
      <c r="G228" s="83"/>
      <c r="H228" s="82"/>
      <c r="I228" s="157"/>
      <c r="J228" s="148"/>
      <c r="K228" s="88"/>
      <c r="L228" s="88"/>
      <c r="M228" s="88"/>
      <c r="N228" s="88"/>
      <c r="O228" s="88"/>
      <c r="P228" s="88"/>
      <c r="Q228" s="88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0"/>
      <c r="CF228" s="70"/>
      <c r="CG228" s="70"/>
      <c r="CH228" s="70"/>
      <c r="CI228" s="70"/>
      <c r="CJ228" s="70"/>
      <c r="CK228" s="70"/>
      <c r="CL228" s="70"/>
      <c r="CM228" s="70"/>
      <c r="CN228" s="70"/>
      <c r="CO228" s="70"/>
      <c r="CP228" s="70"/>
      <c r="CQ228" s="70"/>
      <c r="CR228" s="70"/>
      <c r="CS228" s="70"/>
      <c r="CT228" s="70"/>
      <c r="CU228" s="70"/>
      <c r="CV228" s="70"/>
      <c r="CW228" s="70"/>
      <c r="CX228" s="70"/>
      <c r="CY228" s="70"/>
      <c r="CZ228" s="70"/>
      <c r="DA228" s="70"/>
      <c r="DB228" s="51"/>
      <c r="DC228" s="51"/>
    </row>
    <row r="229" spans="1:153" s="55" customFormat="1" ht="15.75" x14ac:dyDescent="0.25">
      <c r="A229" s="162" t="s">
        <v>405</v>
      </c>
      <c r="B229" s="80"/>
      <c r="C229" s="81">
        <v>70</v>
      </c>
      <c r="D229" s="82"/>
      <c r="E229" s="83"/>
      <c r="F229" s="82">
        <v>10.1</v>
      </c>
      <c r="G229" s="83">
        <v>6.8</v>
      </c>
      <c r="H229" s="82">
        <v>17</v>
      </c>
      <c r="I229" s="157">
        <v>170</v>
      </c>
      <c r="J229" s="149" t="s">
        <v>406</v>
      </c>
      <c r="K229" s="88"/>
      <c r="L229" s="88"/>
      <c r="M229" s="88"/>
      <c r="N229" s="88"/>
      <c r="O229" s="88"/>
      <c r="P229" s="88"/>
      <c r="Q229" s="88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  <c r="BH229" s="74"/>
      <c r="BI229" s="74"/>
      <c r="BJ229" s="74"/>
      <c r="BK229" s="74"/>
      <c r="BL229" s="74"/>
      <c r="BM229" s="74"/>
      <c r="BN229" s="74"/>
      <c r="BO229" s="74"/>
      <c r="BP229" s="74"/>
      <c r="BQ229" s="74"/>
      <c r="BR229" s="74"/>
      <c r="BS229" s="74"/>
      <c r="BT229" s="74"/>
      <c r="BU229" s="74"/>
      <c r="BV229" s="74"/>
      <c r="BW229" s="74"/>
      <c r="BX229" s="74"/>
      <c r="BY229" s="74"/>
      <c r="BZ229" s="74"/>
      <c r="CA229" s="74"/>
      <c r="CB229" s="74"/>
      <c r="CC229" s="74"/>
      <c r="CD229" s="74"/>
      <c r="CE229" s="74"/>
      <c r="CF229" s="74"/>
      <c r="CG229" s="74"/>
      <c r="CH229" s="74"/>
      <c r="CI229" s="74"/>
      <c r="CJ229" s="74"/>
      <c r="CK229" s="74"/>
      <c r="CL229" s="74"/>
      <c r="CM229" s="74"/>
      <c r="CN229" s="74"/>
      <c r="CO229" s="74"/>
      <c r="CP229" s="74"/>
      <c r="CQ229" s="74"/>
      <c r="CR229" s="74"/>
      <c r="CS229" s="59"/>
      <c r="CT229" s="59"/>
      <c r="CU229" s="59"/>
      <c r="CV229" s="59"/>
      <c r="CW229" s="59"/>
      <c r="CX229" s="59"/>
      <c r="CY229" s="59"/>
      <c r="CZ229" s="59"/>
      <c r="DA229" s="59"/>
    </row>
    <row r="230" spans="1:153" s="55" customFormat="1" ht="15.75" x14ac:dyDescent="0.25">
      <c r="A230" s="156"/>
      <c r="B230" s="80" t="s">
        <v>144</v>
      </c>
      <c r="C230" s="81"/>
      <c r="D230" s="82">
        <v>28</v>
      </c>
      <c r="E230" s="83">
        <v>28</v>
      </c>
      <c r="F230" s="82"/>
      <c r="G230" s="83"/>
      <c r="H230" s="82"/>
      <c r="I230" s="157"/>
      <c r="J230" s="178"/>
      <c r="K230" s="88"/>
      <c r="L230" s="88"/>
      <c r="M230" s="88"/>
      <c r="N230" s="88"/>
      <c r="O230" s="88"/>
      <c r="P230" s="88"/>
      <c r="Q230" s="88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  <c r="BH230" s="74"/>
      <c r="BI230" s="74"/>
      <c r="BJ230" s="74"/>
      <c r="BK230" s="74"/>
      <c r="BL230" s="74"/>
      <c r="BM230" s="74"/>
      <c r="BN230" s="74"/>
      <c r="BO230" s="74"/>
      <c r="BP230" s="74"/>
      <c r="BQ230" s="74"/>
      <c r="BR230" s="74"/>
      <c r="BS230" s="74"/>
      <c r="BT230" s="74"/>
      <c r="BU230" s="74"/>
      <c r="BV230" s="74"/>
      <c r="BW230" s="74"/>
      <c r="BX230" s="74"/>
      <c r="BY230" s="74"/>
      <c r="BZ230" s="74"/>
      <c r="CA230" s="74"/>
      <c r="CB230" s="74"/>
      <c r="CC230" s="74"/>
      <c r="CD230" s="74"/>
      <c r="CE230" s="74"/>
      <c r="CF230" s="74"/>
      <c r="CG230" s="74"/>
      <c r="CH230" s="74"/>
      <c r="CI230" s="74"/>
      <c r="CJ230" s="74"/>
      <c r="CK230" s="74"/>
      <c r="CL230" s="74"/>
      <c r="CM230" s="74"/>
      <c r="CN230" s="74"/>
      <c r="CO230" s="74"/>
      <c r="CP230" s="74"/>
      <c r="CQ230" s="74"/>
      <c r="CR230" s="74"/>
      <c r="CS230" s="59"/>
      <c r="CT230" s="59"/>
      <c r="CU230" s="59"/>
      <c r="CV230" s="59"/>
      <c r="CW230" s="59"/>
      <c r="CX230" s="59"/>
      <c r="CY230" s="59"/>
      <c r="CZ230" s="59"/>
      <c r="DA230" s="59"/>
      <c r="DB230" s="52"/>
    </row>
    <row r="231" spans="1:153" s="55" customFormat="1" ht="15.75" x14ac:dyDescent="0.25">
      <c r="A231" s="156"/>
      <c r="B231" s="80" t="s">
        <v>32</v>
      </c>
      <c r="C231" s="81"/>
      <c r="D231" s="82">
        <v>8.6850000000000005</v>
      </c>
      <c r="E231" s="83">
        <v>6.53</v>
      </c>
      <c r="F231" s="82"/>
      <c r="G231" s="83"/>
      <c r="H231" s="82"/>
      <c r="I231" s="157"/>
      <c r="J231" s="149"/>
      <c r="K231" s="88"/>
      <c r="L231" s="88"/>
      <c r="M231" s="88"/>
      <c r="N231" s="88"/>
      <c r="O231" s="88"/>
      <c r="P231" s="88"/>
      <c r="Q231" s="88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/>
      <c r="BE231" s="59"/>
      <c r="BF231" s="59"/>
      <c r="BG231" s="59"/>
      <c r="BH231" s="59"/>
      <c r="BI231" s="59"/>
      <c r="BJ231" s="59"/>
      <c r="BK231" s="59"/>
      <c r="BL231" s="59"/>
      <c r="BM231" s="59"/>
      <c r="BN231" s="59"/>
      <c r="BO231" s="59"/>
      <c r="BP231" s="59"/>
      <c r="BQ231" s="59"/>
      <c r="BR231" s="59"/>
      <c r="BS231" s="59"/>
      <c r="BT231" s="59"/>
      <c r="BU231" s="59"/>
      <c r="BV231" s="59"/>
      <c r="BW231" s="59"/>
      <c r="BX231" s="59"/>
      <c r="BY231" s="59"/>
      <c r="BZ231" s="59"/>
      <c r="CA231" s="59"/>
      <c r="CB231" s="59"/>
      <c r="CC231" s="59"/>
      <c r="CD231" s="59"/>
      <c r="CE231" s="59"/>
      <c r="CF231" s="59"/>
      <c r="CG231" s="59"/>
      <c r="CH231" s="59"/>
      <c r="CI231" s="59"/>
      <c r="CJ231" s="59"/>
      <c r="CK231" s="59"/>
      <c r="CL231" s="59"/>
      <c r="CM231" s="59"/>
      <c r="CN231" s="59"/>
      <c r="CO231" s="59"/>
      <c r="CP231" s="59"/>
      <c r="CQ231" s="59"/>
      <c r="CR231" s="59"/>
      <c r="CS231" s="59"/>
      <c r="CT231" s="59"/>
      <c r="CU231" s="59"/>
      <c r="CV231" s="59"/>
      <c r="CW231" s="59"/>
      <c r="CX231" s="59"/>
      <c r="CY231" s="59"/>
      <c r="CZ231" s="59"/>
      <c r="DA231" s="59"/>
      <c r="DB231" s="52"/>
    </row>
    <row r="232" spans="1:153" s="55" customFormat="1" ht="15.75" x14ac:dyDescent="0.25">
      <c r="A232" s="156"/>
      <c r="B232" s="80" t="s">
        <v>33</v>
      </c>
      <c r="C232" s="81"/>
      <c r="D232" s="82">
        <v>11.1</v>
      </c>
      <c r="E232" s="83">
        <v>9.32</v>
      </c>
      <c r="F232" s="82"/>
      <c r="G232" s="83"/>
      <c r="H232" s="82"/>
      <c r="I232" s="157"/>
      <c r="J232" s="149"/>
      <c r="K232" s="88"/>
      <c r="L232" s="88"/>
      <c r="M232" s="88"/>
      <c r="N232" s="88"/>
      <c r="O232" s="88"/>
      <c r="P232" s="88"/>
      <c r="Q232" s="88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  <c r="AC232" s="59"/>
      <c r="AD232" s="59"/>
      <c r="AE232" s="59"/>
      <c r="AF232" s="59"/>
      <c r="AG232" s="59"/>
      <c r="AH232" s="59"/>
      <c r="AI232" s="59"/>
      <c r="AJ232" s="59"/>
      <c r="AK232" s="59"/>
      <c r="AL232" s="59"/>
      <c r="AM232" s="59"/>
      <c r="AN232" s="59"/>
      <c r="AO232" s="59"/>
      <c r="AP232" s="59"/>
      <c r="AQ232" s="59"/>
      <c r="AR232" s="59"/>
      <c r="AS232" s="59"/>
      <c r="AT232" s="59"/>
      <c r="AU232" s="59"/>
      <c r="AV232" s="59"/>
      <c r="AW232" s="59"/>
      <c r="AX232" s="59"/>
      <c r="AY232" s="59"/>
      <c r="AZ232" s="59"/>
      <c r="BA232" s="59"/>
      <c r="BB232" s="59"/>
      <c r="BC232" s="59"/>
      <c r="BD232" s="59"/>
      <c r="BE232" s="59"/>
      <c r="BF232" s="59"/>
      <c r="BG232" s="59"/>
      <c r="BH232" s="59"/>
      <c r="BI232" s="59"/>
      <c r="BJ232" s="59"/>
      <c r="BK232" s="59"/>
      <c r="BL232" s="59"/>
      <c r="BM232" s="59"/>
      <c r="BN232" s="59"/>
      <c r="BO232" s="59"/>
      <c r="BP232" s="59"/>
      <c r="BQ232" s="59"/>
      <c r="BR232" s="59"/>
      <c r="BS232" s="59"/>
      <c r="BT232" s="59"/>
      <c r="BU232" s="59"/>
      <c r="BV232" s="59"/>
      <c r="BW232" s="59"/>
      <c r="BX232" s="59"/>
      <c r="BY232" s="59"/>
      <c r="BZ232" s="59"/>
      <c r="CA232" s="59"/>
      <c r="CB232" s="59"/>
      <c r="CC232" s="59"/>
      <c r="CD232" s="59"/>
      <c r="CE232" s="59"/>
      <c r="CF232" s="59"/>
      <c r="CG232" s="59"/>
      <c r="CH232" s="59"/>
      <c r="CI232" s="59"/>
      <c r="CJ232" s="59"/>
      <c r="CK232" s="59"/>
      <c r="CL232" s="59"/>
      <c r="CM232" s="59"/>
      <c r="CN232" s="59"/>
      <c r="CO232" s="59"/>
      <c r="CP232" s="59"/>
      <c r="CQ232" s="59"/>
      <c r="CR232" s="59"/>
      <c r="CS232" s="59"/>
      <c r="CT232" s="59"/>
      <c r="CU232" s="59"/>
      <c r="CV232" s="59"/>
      <c r="CW232" s="59"/>
      <c r="CX232" s="59"/>
      <c r="CY232" s="59"/>
      <c r="CZ232" s="59"/>
      <c r="DA232" s="59"/>
      <c r="DB232" s="52"/>
    </row>
    <row r="233" spans="1:153" s="55" customFormat="1" ht="15.75" x14ac:dyDescent="0.25">
      <c r="A233" s="156"/>
      <c r="B233" s="80" t="s">
        <v>44</v>
      </c>
      <c r="C233" s="81"/>
      <c r="D233" s="82">
        <v>5.6</v>
      </c>
      <c r="E233" s="83">
        <v>5.6</v>
      </c>
      <c r="F233" s="82"/>
      <c r="G233" s="83"/>
      <c r="H233" s="82"/>
      <c r="I233" s="157"/>
      <c r="J233" s="149"/>
      <c r="K233" s="88"/>
      <c r="L233" s="88"/>
      <c r="M233" s="88"/>
      <c r="N233" s="88"/>
      <c r="O233" s="88"/>
      <c r="P233" s="88"/>
      <c r="Q233" s="88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59"/>
      <c r="AJ233" s="59"/>
      <c r="AK233" s="59"/>
      <c r="AL233" s="59"/>
      <c r="AM233" s="59"/>
      <c r="AN233" s="59"/>
      <c r="AO233" s="59"/>
      <c r="AP233" s="59"/>
      <c r="AQ233" s="59"/>
      <c r="AR233" s="59"/>
      <c r="AS233" s="59"/>
      <c r="AT233" s="59"/>
      <c r="AU233" s="59"/>
      <c r="AV233" s="59"/>
      <c r="AW233" s="59"/>
      <c r="AX233" s="59"/>
      <c r="AY233" s="59"/>
      <c r="AZ233" s="59"/>
      <c r="BA233" s="59"/>
      <c r="BB233" s="59"/>
      <c r="BC233" s="59"/>
      <c r="BD233" s="59"/>
      <c r="BE233" s="59"/>
      <c r="BF233" s="59"/>
      <c r="BG233" s="59"/>
      <c r="BH233" s="59"/>
      <c r="BI233" s="59"/>
      <c r="BJ233" s="59"/>
      <c r="BK233" s="59"/>
      <c r="BL233" s="59"/>
      <c r="BM233" s="59"/>
      <c r="BN233" s="59"/>
      <c r="BO233" s="59"/>
      <c r="BP233" s="59"/>
      <c r="BQ233" s="59"/>
      <c r="BR233" s="59"/>
      <c r="BS233" s="59"/>
      <c r="BT233" s="59"/>
      <c r="BU233" s="59"/>
      <c r="BV233" s="59"/>
      <c r="BW233" s="59"/>
      <c r="BX233" s="59"/>
      <c r="BY233" s="59"/>
      <c r="BZ233" s="59"/>
      <c r="CA233" s="59"/>
      <c r="CB233" s="59"/>
      <c r="CC233" s="59"/>
      <c r="CD233" s="59"/>
      <c r="CE233" s="59"/>
      <c r="CF233" s="59"/>
      <c r="CG233" s="59"/>
      <c r="CH233" s="59"/>
      <c r="CI233" s="59"/>
      <c r="CJ233" s="59"/>
      <c r="CK233" s="59"/>
      <c r="CL233" s="59"/>
      <c r="CM233" s="59"/>
      <c r="CN233" s="59"/>
      <c r="CO233" s="59"/>
      <c r="CP233" s="59"/>
      <c r="CQ233" s="59"/>
      <c r="CR233" s="59"/>
      <c r="CS233" s="59"/>
      <c r="CT233" s="59"/>
      <c r="CU233" s="59"/>
      <c r="CV233" s="59"/>
      <c r="CW233" s="59"/>
      <c r="CX233" s="59"/>
      <c r="CY233" s="59"/>
      <c r="CZ233" s="59"/>
      <c r="DA233" s="59"/>
      <c r="DB233" s="52"/>
    </row>
    <row r="234" spans="1:153" s="55" customFormat="1" ht="15.75" x14ac:dyDescent="0.25">
      <c r="A234" s="156"/>
      <c r="B234" s="80" t="s">
        <v>34</v>
      </c>
      <c r="C234" s="81"/>
      <c r="D234" s="82">
        <v>1.4</v>
      </c>
      <c r="E234" s="83">
        <v>1.4</v>
      </c>
      <c r="F234" s="82"/>
      <c r="G234" s="83"/>
      <c r="H234" s="82"/>
      <c r="I234" s="157"/>
      <c r="J234" s="149"/>
      <c r="K234" s="88"/>
      <c r="L234" s="88"/>
      <c r="M234" s="88"/>
      <c r="N234" s="88"/>
      <c r="O234" s="88"/>
      <c r="P234" s="88"/>
      <c r="Q234" s="88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59"/>
      <c r="AO234" s="59"/>
      <c r="AP234" s="59"/>
      <c r="AQ234" s="59"/>
      <c r="AR234" s="59"/>
      <c r="AS234" s="59"/>
      <c r="AT234" s="59"/>
      <c r="AU234" s="59"/>
      <c r="AV234" s="59"/>
      <c r="AW234" s="59"/>
      <c r="AX234" s="59"/>
      <c r="AY234" s="59"/>
      <c r="AZ234" s="59"/>
      <c r="BA234" s="59"/>
      <c r="BB234" s="59"/>
      <c r="BC234" s="59"/>
      <c r="BD234" s="59"/>
      <c r="BE234" s="59"/>
      <c r="BF234" s="59"/>
      <c r="BG234" s="59"/>
      <c r="BH234" s="59"/>
      <c r="BI234" s="59"/>
      <c r="BJ234" s="59"/>
      <c r="BK234" s="59"/>
      <c r="BL234" s="59"/>
      <c r="BM234" s="59"/>
      <c r="BN234" s="59"/>
      <c r="BO234" s="59"/>
      <c r="BP234" s="59"/>
      <c r="BQ234" s="59"/>
      <c r="BR234" s="59"/>
      <c r="BS234" s="59"/>
      <c r="BT234" s="59"/>
      <c r="BU234" s="59"/>
      <c r="BV234" s="59"/>
      <c r="BW234" s="59"/>
      <c r="BX234" s="59"/>
      <c r="BY234" s="59"/>
      <c r="BZ234" s="59"/>
      <c r="CA234" s="59"/>
      <c r="CB234" s="59"/>
      <c r="CC234" s="59"/>
      <c r="CD234" s="59"/>
      <c r="CE234" s="59"/>
      <c r="CF234" s="59"/>
      <c r="CG234" s="59"/>
      <c r="CH234" s="59"/>
      <c r="CI234" s="59"/>
      <c r="CJ234" s="59"/>
      <c r="CK234" s="59"/>
      <c r="CL234" s="59"/>
      <c r="CM234" s="59"/>
      <c r="CN234" s="59"/>
      <c r="CO234" s="59"/>
      <c r="CP234" s="59"/>
      <c r="CQ234" s="59"/>
      <c r="CR234" s="59"/>
      <c r="CS234" s="59"/>
      <c r="CT234" s="59"/>
      <c r="CU234" s="59"/>
      <c r="CV234" s="59"/>
      <c r="CW234" s="59"/>
      <c r="CX234" s="59"/>
      <c r="CY234" s="59"/>
      <c r="CZ234" s="59"/>
      <c r="DA234" s="59"/>
      <c r="DB234" s="52"/>
    </row>
    <row r="235" spans="1:153" s="55" customFormat="1" ht="15.75" x14ac:dyDescent="0.25">
      <c r="A235" s="156"/>
      <c r="B235" s="80" t="s">
        <v>43</v>
      </c>
      <c r="C235" s="81"/>
      <c r="D235" s="82">
        <v>1.25</v>
      </c>
      <c r="E235" s="83">
        <v>1.25</v>
      </c>
      <c r="F235" s="82"/>
      <c r="G235" s="83"/>
      <c r="H235" s="82"/>
      <c r="I235" s="157"/>
      <c r="J235" s="149"/>
      <c r="K235" s="88"/>
      <c r="L235" s="88"/>
      <c r="M235" s="88"/>
      <c r="N235" s="88"/>
      <c r="O235" s="88"/>
      <c r="P235" s="88"/>
      <c r="Q235" s="88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  <c r="AL235" s="59"/>
      <c r="AM235" s="59"/>
      <c r="AN235" s="59"/>
      <c r="AO235" s="59"/>
      <c r="AP235" s="59"/>
      <c r="AQ235" s="59"/>
      <c r="AR235" s="59"/>
      <c r="AS235" s="59"/>
      <c r="AT235" s="59"/>
      <c r="AU235" s="59"/>
      <c r="AV235" s="59"/>
      <c r="AW235" s="59"/>
      <c r="AX235" s="59"/>
      <c r="AY235" s="59"/>
      <c r="AZ235" s="59"/>
      <c r="BA235" s="59"/>
      <c r="BB235" s="59"/>
      <c r="BC235" s="59"/>
      <c r="BD235" s="59"/>
      <c r="BE235" s="59"/>
      <c r="BF235" s="59"/>
      <c r="BG235" s="59"/>
      <c r="BH235" s="59"/>
      <c r="BI235" s="59"/>
      <c r="BJ235" s="59"/>
      <c r="BK235" s="59"/>
      <c r="BL235" s="59"/>
      <c r="BM235" s="59"/>
      <c r="BN235" s="59"/>
      <c r="BO235" s="59"/>
      <c r="BP235" s="59"/>
      <c r="BQ235" s="59"/>
      <c r="BR235" s="59"/>
      <c r="BS235" s="59"/>
      <c r="BT235" s="59"/>
      <c r="BU235" s="59"/>
      <c r="BV235" s="59"/>
      <c r="BW235" s="59"/>
      <c r="BX235" s="59"/>
      <c r="BY235" s="59"/>
      <c r="BZ235" s="59"/>
      <c r="CA235" s="59"/>
      <c r="CB235" s="59"/>
      <c r="CC235" s="59"/>
      <c r="CD235" s="59"/>
      <c r="CE235" s="59"/>
      <c r="CF235" s="59"/>
      <c r="CG235" s="59"/>
      <c r="CH235" s="59"/>
      <c r="CI235" s="59"/>
      <c r="CJ235" s="59"/>
      <c r="CK235" s="59"/>
      <c r="CL235" s="59"/>
      <c r="CM235" s="59"/>
      <c r="CN235" s="59"/>
      <c r="CO235" s="59"/>
      <c r="CP235" s="59"/>
      <c r="CQ235" s="59"/>
      <c r="CR235" s="59"/>
      <c r="CS235" s="59"/>
      <c r="CT235" s="59"/>
      <c r="CU235" s="59"/>
      <c r="CV235" s="59"/>
      <c r="CW235" s="59"/>
      <c r="CX235" s="59"/>
      <c r="CY235" s="59"/>
      <c r="CZ235" s="59"/>
      <c r="DA235" s="59"/>
      <c r="DB235" s="52"/>
    </row>
    <row r="236" spans="1:153" s="55" customFormat="1" ht="15.75" x14ac:dyDescent="0.25">
      <c r="A236" s="156"/>
      <c r="B236" s="80" t="s">
        <v>52</v>
      </c>
      <c r="C236" s="81"/>
      <c r="D236" s="82">
        <v>42</v>
      </c>
      <c r="E236" s="83">
        <v>42</v>
      </c>
      <c r="F236" s="82"/>
      <c r="G236" s="83"/>
      <c r="H236" s="82"/>
      <c r="I236" s="157"/>
      <c r="J236" s="149"/>
      <c r="K236" s="88"/>
      <c r="L236" s="88"/>
      <c r="M236" s="88"/>
      <c r="N236" s="88"/>
      <c r="O236" s="88"/>
      <c r="P236" s="88"/>
      <c r="Q236" s="88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9"/>
      <c r="AN236" s="59"/>
      <c r="AO236" s="59"/>
      <c r="AP236" s="59"/>
      <c r="AQ236" s="59"/>
      <c r="AR236" s="59"/>
      <c r="AS236" s="59"/>
      <c r="AT236" s="59"/>
      <c r="AU236" s="59"/>
      <c r="AV236" s="59"/>
      <c r="AW236" s="59"/>
      <c r="AX236" s="59"/>
      <c r="AY236" s="59"/>
      <c r="AZ236" s="59"/>
      <c r="BA236" s="59"/>
      <c r="BB236" s="59"/>
      <c r="BC236" s="59"/>
      <c r="BD236" s="59"/>
      <c r="BE236" s="59"/>
      <c r="BF236" s="59"/>
      <c r="BG236" s="59"/>
      <c r="BH236" s="59"/>
      <c r="BI236" s="59"/>
      <c r="BJ236" s="59"/>
      <c r="BK236" s="59"/>
      <c r="BL236" s="59"/>
      <c r="BM236" s="59"/>
      <c r="BN236" s="59"/>
      <c r="BO236" s="59"/>
      <c r="BP236" s="59"/>
      <c r="BQ236" s="59"/>
      <c r="BR236" s="59"/>
      <c r="BS236" s="59"/>
      <c r="BT236" s="59"/>
      <c r="BU236" s="59"/>
      <c r="BV236" s="59"/>
      <c r="BW236" s="59"/>
      <c r="BX236" s="59"/>
      <c r="BY236" s="59"/>
      <c r="BZ236" s="59"/>
      <c r="CA236" s="59"/>
      <c r="CB236" s="59"/>
      <c r="CC236" s="59"/>
      <c r="CD236" s="59"/>
      <c r="CE236" s="59"/>
      <c r="CF236" s="59"/>
      <c r="CG236" s="59"/>
      <c r="CH236" s="59"/>
      <c r="CI236" s="59"/>
      <c r="CJ236" s="59"/>
      <c r="CK236" s="59"/>
      <c r="CL236" s="59"/>
      <c r="CM236" s="59"/>
      <c r="CN236" s="59"/>
      <c r="CO236" s="59"/>
      <c r="CP236" s="59"/>
      <c r="CQ236" s="59"/>
      <c r="CR236" s="59"/>
      <c r="CS236" s="59"/>
      <c r="CT236" s="59"/>
      <c r="CU236" s="59"/>
      <c r="CV236" s="59"/>
      <c r="CW236" s="59"/>
      <c r="CX236" s="59"/>
      <c r="CY236" s="59"/>
      <c r="CZ236" s="59"/>
      <c r="DA236" s="59"/>
      <c r="DB236" s="52"/>
    </row>
    <row r="237" spans="1:153" s="55" customFormat="1" ht="15.75" x14ac:dyDescent="0.25">
      <c r="A237" s="156"/>
      <c r="B237" s="80" t="s">
        <v>19</v>
      </c>
      <c r="C237" s="81"/>
      <c r="D237" s="82">
        <v>0.47</v>
      </c>
      <c r="E237" s="83">
        <v>0.47</v>
      </c>
      <c r="F237" s="82"/>
      <c r="G237" s="83"/>
      <c r="H237" s="82"/>
      <c r="I237" s="157"/>
      <c r="J237" s="149"/>
      <c r="K237" s="88"/>
      <c r="L237" s="88"/>
      <c r="M237" s="88"/>
      <c r="N237" s="88"/>
      <c r="O237" s="88"/>
      <c r="P237" s="88"/>
      <c r="Q237" s="88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  <c r="AL237" s="59"/>
      <c r="AM237" s="59"/>
      <c r="AN237" s="59"/>
      <c r="AO237" s="59"/>
      <c r="AP237" s="59"/>
      <c r="AQ237" s="59"/>
      <c r="AR237" s="59"/>
      <c r="AS237" s="59"/>
      <c r="AT237" s="59"/>
      <c r="AU237" s="59"/>
      <c r="AV237" s="59"/>
      <c r="AW237" s="59"/>
      <c r="AX237" s="59"/>
      <c r="AY237" s="59"/>
      <c r="AZ237" s="59"/>
      <c r="BA237" s="59"/>
      <c r="BB237" s="59"/>
      <c r="BC237" s="59"/>
      <c r="BD237" s="59"/>
      <c r="BE237" s="59"/>
      <c r="BF237" s="59"/>
      <c r="BG237" s="59"/>
      <c r="BH237" s="59"/>
      <c r="BI237" s="59"/>
      <c r="BJ237" s="59"/>
      <c r="BK237" s="59"/>
      <c r="BL237" s="59"/>
      <c r="BM237" s="59"/>
      <c r="BN237" s="59"/>
      <c r="BO237" s="59"/>
      <c r="BP237" s="59"/>
      <c r="BQ237" s="59"/>
      <c r="BR237" s="59"/>
      <c r="BS237" s="59"/>
      <c r="BT237" s="59"/>
      <c r="BU237" s="59"/>
      <c r="BV237" s="59"/>
      <c r="BW237" s="59"/>
      <c r="BX237" s="59"/>
      <c r="BY237" s="59"/>
      <c r="BZ237" s="59"/>
      <c r="CA237" s="59"/>
      <c r="CB237" s="59"/>
      <c r="CC237" s="59"/>
      <c r="CD237" s="59"/>
      <c r="CE237" s="59"/>
      <c r="CF237" s="59"/>
      <c r="CG237" s="59"/>
      <c r="CH237" s="59"/>
      <c r="CI237" s="59"/>
      <c r="CJ237" s="59"/>
      <c r="CK237" s="59"/>
      <c r="CL237" s="59"/>
      <c r="CM237" s="59"/>
      <c r="CN237" s="59"/>
      <c r="CO237" s="59"/>
      <c r="CP237" s="59"/>
      <c r="CQ237" s="59"/>
      <c r="CR237" s="59"/>
      <c r="CS237" s="59"/>
      <c r="CT237" s="59"/>
      <c r="CU237" s="59"/>
      <c r="CV237" s="59"/>
      <c r="CW237" s="59"/>
      <c r="CX237" s="59"/>
      <c r="CY237" s="59"/>
      <c r="CZ237" s="59"/>
      <c r="DA237" s="59"/>
      <c r="DB237" s="52"/>
    </row>
    <row r="238" spans="1:153" s="35" customFormat="1" x14ac:dyDescent="0.25">
      <c r="A238" s="156" t="s">
        <v>104</v>
      </c>
      <c r="B238" s="80"/>
      <c r="C238" s="81">
        <v>130</v>
      </c>
      <c r="D238" s="82"/>
      <c r="E238" s="83"/>
      <c r="F238" s="82">
        <v>4.8</v>
      </c>
      <c r="G238" s="83">
        <v>3.6</v>
      </c>
      <c r="H238" s="82">
        <v>29.4</v>
      </c>
      <c r="I238" s="157">
        <v>169</v>
      </c>
      <c r="J238" s="149" t="s">
        <v>220</v>
      </c>
      <c r="K238" s="88"/>
      <c r="L238" s="88"/>
      <c r="M238" s="88"/>
      <c r="N238" s="88"/>
      <c r="O238" s="88"/>
      <c r="P238" s="88"/>
      <c r="Q238" s="88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73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73"/>
      <c r="BC238" s="73"/>
      <c r="BD238" s="73"/>
      <c r="BE238" s="73"/>
      <c r="BF238" s="73"/>
      <c r="BG238" s="73"/>
      <c r="BH238" s="73"/>
      <c r="BI238" s="73"/>
      <c r="BJ238" s="73"/>
      <c r="BK238" s="73"/>
      <c r="BL238" s="73"/>
      <c r="BM238" s="73"/>
      <c r="BN238" s="73"/>
      <c r="BO238" s="73"/>
      <c r="BP238" s="73"/>
      <c r="BQ238" s="73"/>
      <c r="BR238" s="73"/>
      <c r="BS238" s="73"/>
      <c r="BT238" s="73"/>
      <c r="BU238" s="73"/>
      <c r="BV238" s="73"/>
      <c r="BW238" s="73"/>
      <c r="BX238" s="73"/>
      <c r="BY238" s="73"/>
      <c r="BZ238" s="73"/>
      <c r="CA238" s="73"/>
      <c r="CB238" s="73"/>
      <c r="CC238" s="73"/>
      <c r="CD238" s="73"/>
      <c r="CE238" s="73"/>
      <c r="CF238" s="73"/>
      <c r="CG238" s="73"/>
      <c r="CH238" s="73"/>
      <c r="CI238" s="73"/>
      <c r="CJ238" s="73"/>
      <c r="CK238" s="73"/>
      <c r="CL238" s="73"/>
      <c r="CM238" s="73"/>
      <c r="CN238" s="73"/>
      <c r="CO238" s="73"/>
      <c r="CP238" s="73"/>
      <c r="CQ238" s="73"/>
      <c r="CR238" s="73"/>
      <c r="CS238" s="73"/>
      <c r="CT238" s="73"/>
      <c r="CU238" s="73"/>
      <c r="CV238" s="73"/>
      <c r="CW238" s="73"/>
      <c r="CX238" s="73"/>
      <c r="CY238" s="73"/>
      <c r="CZ238" s="73"/>
      <c r="DA238" s="73"/>
      <c r="DB238" s="27"/>
      <c r="DC238" s="27"/>
      <c r="DD238" s="27"/>
      <c r="DE238" s="27"/>
      <c r="DF238" s="27"/>
      <c r="DG238" s="27"/>
      <c r="DH238" s="27"/>
      <c r="DI238" s="27"/>
      <c r="DJ238" s="27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  <c r="EE238" s="27"/>
      <c r="EF238" s="27"/>
      <c r="EG238" s="27"/>
      <c r="EH238" s="27"/>
      <c r="EI238" s="27"/>
      <c r="EJ238" s="27"/>
      <c r="EK238" s="27"/>
      <c r="EL238" s="27"/>
      <c r="EM238" s="27"/>
      <c r="EN238" s="27"/>
      <c r="EO238" s="27"/>
      <c r="EP238" s="27"/>
      <c r="EQ238" s="27"/>
      <c r="ER238" s="27"/>
      <c r="ES238" s="27"/>
      <c r="ET238" s="27"/>
      <c r="EU238" s="27"/>
      <c r="EV238" s="27"/>
      <c r="EW238" s="27"/>
    </row>
    <row r="239" spans="1:153" s="35" customFormat="1" x14ac:dyDescent="0.25">
      <c r="A239" s="156"/>
      <c r="B239" s="80" t="s">
        <v>105</v>
      </c>
      <c r="C239" s="81"/>
      <c r="D239" s="82">
        <v>45.5</v>
      </c>
      <c r="E239" s="83">
        <v>45.5</v>
      </c>
      <c r="F239" s="82"/>
      <c r="G239" s="83"/>
      <c r="H239" s="82"/>
      <c r="I239" s="157"/>
      <c r="J239" s="149"/>
      <c r="K239" s="88"/>
      <c r="L239" s="88"/>
      <c r="M239" s="88"/>
      <c r="N239" s="88"/>
      <c r="O239" s="88"/>
      <c r="P239" s="88"/>
      <c r="Q239" s="88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73"/>
      <c r="AN239" s="73"/>
      <c r="AO239" s="73"/>
      <c r="AP239" s="73"/>
      <c r="AQ239" s="73"/>
      <c r="AR239" s="73"/>
      <c r="AS239" s="73"/>
      <c r="AT239" s="73"/>
      <c r="AU239" s="73"/>
      <c r="AV239" s="73"/>
      <c r="AW239" s="73"/>
      <c r="AX239" s="73"/>
      <c r="AY239" s="73"/>
      <c r="AZ239" s="73"/>
      <c r="BA239" s="73"/>
      <c r="BB239" s="73"/>
      <c r="BC239" s="73"/>
      <c r="BD239" s="73"/>
      <c r="BE239" s="73"/>
      <c r="BF239" s="73"/>
      <c r="BG239" s="73"/>
      <c r="BH239" s="73"/>
      <c r="BI239" s="73"/>
      <c r="BJ239" s="73"/>
      <c r="BK239" s="73"/>
      <c r="BL239" s="73"/>
      <c r="BM239" s="73"/>
      <c r="BN239" s="73"/>
      <c r="BO239" s="73"/>
      <c r="BP239" s="73"/>
      <c r="BQ239" s="73"/>
      <c r="BR239" s="73"/>
      <c r="BS239" s="73"/>
      <c r="BT239" s="73"/>
      <c r="BU239" s="73"/>
      <c r="BV239" s="73"/>
      <c r="BW239" s="73"/>
      <c r="BX239" s="73"/>
      <c r="BY239" s="73"/>
      <c r="BZ239" s="73"/>
      <c r="CA239" s="73"/>
      <c r="CB239" s="73"/>
      <c r="CC239" s="73"/>
      <c r="CD239" s="73"/>
      <c r="CE239" s="73"/>
      <c r="CF239" s="73"/>
      <c r="CG239" s="73"/>
      <c r="CH239" s="73"/>
      <c r="CI239" s="73"/>
      <c r="CJ239" s="73"/>
      <c r="CK239" s="73"/>
      <c r="CL239" s="73"/>
      <c r="CM239" s="73"/>
      <c r="CN239" s="73"/>
      <c r="CO239" s="73"/>
      <c r="CP239" s="73"/>
      <c r="CQ239" s="73"/>
      <c r="CR239" s="73"/>
      <c r="CS239" s="73"/>
      <c r="CT239" s="73"/>
      <c r="CU239" s="73"/>
      <c r="CV239" s="73"/>
      <c r="CW239" s="73"/>
      <c r="CX239" s="73"/>
      <c r="CY239" s="73"/>
      <c r="CZ239" s="73"/>
      <c r="DA239" s="73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  <c r="EJ239" s="27"/>
      <c r="EK239" s="27"/>
      <c r="EL239" s="27"/>
      <c r="EM239" s="27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</row>
    <row r="240" spans="1:153" s="35" customFormat="1" x14ac:dyDescent="0.25">
      <c r="A240" s="156"/>
      <c r="B240" s="80" t="s">
        <v>20</v>
      </c>
      <c r="C240" s="81"/>
      <c r="D240" s="82">
        <v>2.6</v>
      </c>
      <c r="E240" s="83">
        <v>2.6</v>
      </c>
      <c r="F240" s="82"/>
      <c r="G240" s="83"/>
      <c r="H240" s="82"/>
      <c r="I240" s="157"/>
      <c r="J240" s="156"/>
      <c r="K240" s="88"/>
      <c r="L240" s="88"/>
      <c r="M240" s="88"/>
      <c r="N240" s="88"/>
      <c r="O240" s="88"/>
      <c r="P240" s="88"/>
      <c r="Q240" s="88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73"/>
      <c r="BC240" s="73"/>
      <c r="BD240" s="73"/>
      <c r="BE240" s="73"/>
      <c r="BF240" s="73"/>
      <c r="BG240" s="73"/>
      <c r="BH240" s="73"/>
      <c r="BI240" s="73"/>
      <c r="BJ240" s="73"/>
      <c r="BK240" s="73"/>
      <c r="BL240" s="73"/>
      <c r="BM240" s="73"/>
      <c r="BN240" s="73"/>
      <c r="BO240" s="73"/>
      <c r="BP240" s="73"/>
      <c r="BQ240" s="73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73"/>
      <c r="CC240" s="73"/>
      <c r="CD240" s="73"/>
      <c r="CE240" s="73"/>
      <c r="CF240" s="73"/>
      <c r="CG240" s="73"/>
      <c r="CH240" s="73"/>
      <c r="CI240" s="73"/>
      <c r="CJ240" s="73"/>
      <c r="CK240" s="73"/>
      <c r="CL240" s="73"/>
      <c r="CM240" s="73"/>
      <c r="CN240" s="73"/>
      <c r="CO240" s="73"/>
      <c r="CP240" s="73"/>
      <c r="CQ240" s="73"/>
      <c r="CR240" s="73"/>
      <c r="CS240" s="73"/>
      <c r="CT240" s="73"/>
      <c r="CU240" s="73"/>
      <c r="CV240" s="73"/>
      <c r="CW240" s="73"/>
      <c r="CX240" s="73"/>
      <c r="CY240" s="73"/>
      <c r="CZ240" s="73"/>
      <c r="DA240" s="73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</row>
    <row r="241" spans="1:153" s="35" customFormat="1" x14ac:dyDescent="0.25">
      <c r="A241" s="156"/>
      <c r="B241" s="80" t="s">
        <v>19</v>
      </c>
      <c r="C241" s="81"/>
      <c r="D241" s="82">
        <v>0.7</v>
      </c>
      <c r="E241" s="83">
        <v>0.7</v>
      </c>
      <c r="F241" s="82"/>
      <c r="G241" s="83"/>
      <c r="H241" s="82"/>
      <c r="I241" s="157"/>
      <c r="J241" s="156"/>
      <c r="K241" s="88"/>
      <c r="L241" s="88"/>
      <c r="M241" s="88"/>
      <c r="N241" s="88"/>
      <c r="O241" s="88"/>
      <c r="P241" s="88"/>
      <c r="Q241" s="88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3"/>
      <c r="AK241" s="73"/>
      <c r="AL241" s="73"/>
      <c r="AM241" s="73"/>
      <c r="AN241" s="73"/>
      <c r="AO241" s="73"/>
      <c r="AP241" s="73"/>
      <c r="AQ241" s="73"/>
      <c r="AR241" s="73"/>
      <c r="AS241" s="73"/>
      <c r="AT241" s="73"/>
      <c r="AU241" s="73"/>
      <c r="AV241" s="73"/>
      <c r="AW241" s="73"/>
      <c r="AX241" s="73"/>
      <c r="AY241" s="73"/>
      <c r="AZ241" s="73"/>
      <c r="BA241" s="73"/>
      <c r="BB241" s="73"/>
      <c r="BC241" s="73"/>
      <c r="BD241" s="73"/>
      <c r="BE241" s="73"/>
      <c r="BF241" s="73"/>
      <c r="BG241" s="73"/>
      <c r="BH241" s="73"/>
      <c r="BI241" s="73"/>
      <c r="BJ241" s="73"/>
      <c r="BK241" s="73"/>
      <c r="BL241" s="73"/>
      <c r="BM241" s="73"/>
      <c r="BN241" s="73"/>
      <c r="BO241" s="73"/>
      <c r="BP241" s="73"/>
      <c r="BQ241" s="73"/>
      <c r="BR241" s="73"/>
      <c r="BS241" s="73"/>
      <c r="BT241" s="73"/>
      <c r="BU241" s="73"/>
      <c r="BV241" s="73"/>
      <c r="BW241" s="73"/>
      <c r="BX241" s="73"/>
      <c r="BY241" s="73"/>
      <c r="BZ241" s="73"/>
      <c r="CA241" s="73"/>
      <c r="CB241" s="73"/>
      <c r="CC241" s="73"/>
      <c r="CD241" s="73"/>
      <c r="CE241" s="73"/>
      <c r="CF241" s="73"/>
      <c r="CG241" s="73"/>
      <c r="CH241" s="73"/>
      <c r="CI241" s="73"/>
      <c r="CJ241" s="73"/>
      <c r="CK241" s="73"/>
      <c r="CL241" s="73"/>
      <c r="CM241" s="73"/>
      <c r="CN241" s="73"/>
      <c r="CO241" s="73"/>
      <c r="CP241" s="73"/>
      <c r="CQ241" s="73"/>
      <c r="CR241" s="73"/>
      <c r="CS241" s="73"/>
      <c r="CT241" s="73"/>
      <c r="CU241" s="73"/>
      <c r="CV241" s="73"/>
      <c r="CW241" s="73"/>
      <c r="CX241" s="73"/>
      <c r="CY241" s="73"/>
      <c r="CZ241" s="73"/>
      <c r="DA241" s="73"/>
      <c r="DB241" s="27"/>
      <c r="DC241" s="27"/>
      <c r="DD241" s="27"/>
      <c r="DE241" s="27"/>
      <c r="DF241" s="27"/>
      <c r="DG241" s="27"/>
      <c r="DH241" s="27"/>
      <c r="DI241" s="27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  <c r="EG241" s="27"/>
      <c r="EH241" s="27"/>
      <c r="EI241" s="27"/>
      <c r="EJ241" s="27"/>
      <c r="EK241" s="27"/>
      <c r="EL241" s="27"/>
      <c r="EM241" s="27"/>
      <c r="EN241" s="27"/>
      <c r="EO241" s="27"/>
      <c r="EP241" s="27"/>
      <c r="EQ241" s="27"/>
      <c r="ER241" s="27"/>
      <c r="ES241" s="27"/>
      <c r="ET241" s="27"/>
      <c r="EU241" s="27"/>
      <c r="EV241" s="27"/>
      <c r="EW241" s="27"/>
    </row>
    <row r="242" spans="1:153" s="27" customFormat="1" x14ac:dyDescent="0.25">
      <c r="A242" s="193" t="s">
        <v>45</v>
      </c>
      <c r="B242" s="80"/>
      <c r="C242" s="81">
        <v>180</v>
      </c>
      <c r="D242" s="82"/>
      <c r="E242" s="83"/>
      <c r="F242" s="85">
        <v>0.18</v>
      </c>
      <c r="G242" s="180">
        <v>0.09</v>
      </c>
      <c r="H242" s="179">
        <v>25.86</v>
      </c>
      <c r="I242" s="87">
        <v>89</v>
      </c>
      <c r="J242" s="181" t="s">
        <v>401</v>
      </c>
      <c r="K242" s="88"/>
      <c r="L242" s="88"/>
      <c r="M242" s="88"/>
      <c r="N242" s="88"/>
      <c r="O242" s="88"/>
      <c r="P242" s="88"/>
      <c r="Q242" s="88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73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73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3"/>
      <c r="BO242" s="73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73"/>
      <c r="CA242" s="73"/>
      <c r="CB242" s="73"/>
      <c r="CC242" s="73"/>
      <c r="CD242" s="73"/>
      <c r="CE242" s="73"/>
      <c r="CF242" s="73"/>
      <c r="CG242" s="73"/>
      <c r="CH242" s="73"/>
      <c r="CI242" s="73"/>
      <c r="CJ242" s="73"/>
      <c r="CK242" s="73"/>
      <c r="CL242" s="73"/>
      <c r="CM242" s="73"/>
      <c r="CN242" s="73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73"/>
    </row>
    <row r="243" spans="1:153" s="27" customFormat="1" x14ac:dyDescent="0.25">
      <c r="A243" s="193"/>
      <c r="B243" s="80" t="s">
        <v>402</v>
      </c>
      <c r="C243" s="81"/>
      <c r="D243" s="82">
        <v>18.36</v>
      </c>
      <c r="E243" s="83">
        <v>18</v>
      </c>
      <c r="F243" s="85"/>
      <c r="G243" s="81"/>
      <c r="H243" s="86"/>
      <c r="I243" s="87"/>
      <c r="J243" s="181"/>
      <c r="K243" s="88"/>
      <c r="L243" s="88"/>
      <c r="M243" s="88"/>
      <c r="N243" s="88"/>
      <c r="O243" s="88"/>
      <c r="P243" s="88"/>
      <c r="Q243" s="88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3"/>
      <c r="AK243" s="73"/>
      <c r="AL243" s="73"/>
      <c r="AM243" s="73"/>
      <c r="AN243" s="73"/>
      <c r="AO243" s="73"/>
      <c r="AP243" s="73"/>
      <c r="AQ243" s="73"/>
      <c r="AR243" s="73"/>
      <c r="AS243" s="73"/>
      <c r="AT243" s="73"/>
      <c r="AU243" s="73"/>
      <c r="AV243" s="73"/>
      <c r="AW243" s="73"/>
      <c r="AX243" s="73"/>
      <c r="AY243" s="73"/>
      <c r="AZ243" s="73"/>
      <c r="BA243" s="73"/>
      <c r="BB243" s="73"/>
      <c r="BC243" s="73"/>
      <c r="BD243" s="73"/>
      <c r="BE243" s="73"/>
      <c r="BF243" s="73"/>
      <c r="BG243" s="73"/>
      <c r="BH243" s="73"/>
      <c r="BI243" s="73"/>
      <c r="BJ243" s="73"/>
      <c r="BK243" s="73"/>
      <c r="BL243" s="73"/>
      <c r="BM243" s="73"/>
      <c r="BN243" s="73"/>
      <c r="BO243" s="73"/>
      <c r="BP243" s="73"/>
      <c r="BQ243" s="73"/>
      <c r="BR243" s="73"/>
      <c r="BS243" s="73"/>
      <c r="BT243" s="73"/>
      <c r="BU243" s="73"/>
      <c r="BV243" s="73"/>
      <c r="BW243" s="73"/>
      <c r="BX243" s="73"/>
      <c r="BY243" s="73"/>
      <c r="BZ243" s="73"/>
      <c r="CA243" s="73"/>
      <c r="CB243" s="73"/>
      <c r="CC243" s="73"/>
      <c r="CD243" s="73"/>
      <c r="CE243" s="73"/>
      <c r="CF243" s="73"/>
      <c r="CG243" s="73"/>
      <c r="CH243" s="73"/>
      <c r="CI243" s="73"/>
      <c r="CJ243" s="73"/>
      <c r="CK243" s="73"/>
      <c r="CL243" s="73"/>
      <c r="CM243" s="73"/>
      <c r="CN243" s="73"/>
      <c r="CO243" s="73"/>
      <c r="CP243" s="73"/>
      <c r="CQ243" s="73"/>
      <c r="CR243" s="73"/>
      <c r="CS243" s="73"/>
      <c r="CT243" s="73"/>
      <c r="CU243" s="73"/>
      <c r="CV243" s="73"/>
      <c r="CW243" s="73"/>
      <c r="CX243" s="73"/>
      <c r="CY243" s="73"/>
      <c r="CZ243" s="73"/>
      <c r="DA243" s="73"/>
    </row>
    <row r="244" spans="1:153" s="27" customFormat="1" x14ac:dyDescent="0.25">
      <c r="A244" s="193"/>
      <c r="B244" s="80" t="s">
        <v>52</v>
      </c>
      <c r="C244" s="81"/>
      <c r="D244" s="82">
        <v>182</v>
      </c>
      <c r="E244" s="83">
        <v>182</v>
      </c>
      <c r="F244" s="85"/>
      <c r="G244" s="81"/>
      <c r="H244" s="86"/>
      <c r="I244" s="87"/>
      <c r="J244" s="181"/>
      <c r="K244" s="88"/>
      <c r="L244" s="88"/>
      <c r="M244" s="88"/>
      <c r="N244" s="88"/>
      <c r="O244" s="88"/>
      <c r="P244" s="88"/>
      <c r="Q244" s="88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3"/>
      <c r="AK244" s="73"/>
      <c r="AL244" s="73"/>
      <c r="AM244" s="73"/>
      <c r="AN244" s="73"/>
      <c r="AO244" s="73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73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3"/>
      <c r="BO244" s="73"/>
      <c r="BP244" s="73"/>
      <c r="BQ244" s="73"/>
      <c r="BR244" s="73"/>
      <c r="BS244" s="73"/>
      <c r="BT244" s="73"/>
      <c r="BU244" s="73"/>
      <c r="BV244" s="73"/>
      <c r="BW244" s="73"/>
      <c r="BX244" s="73"/>
      <c r="BY244" s="73"/>
      <c r="BZ244" s="73"/>
      <c r="CA244" s="73"/>
      <c r="CB244" s="73"/>
      <c r="CC244" s="73"/>
      <c r="CD244" s="73"/>
      <c r="CE244" s="73"/>
      <c r="CF244" s="73"/>
      <c r="CG244" s="73"/>
      <c r="CH244" s="73"/>
      <c r="CI244" s="73"/>
      <c r="CJ244" s="73"/>
      <c r="CK244" s="73"/>
      <c r="CL244" s="73"/>
      <c r="CM244" s="73"/>
      <c r="CN244" s="73"/>
      <c r="CO244" s="73"/>
      <c r="CP244" s="73"/>
      <c r="CQ244" s="73"/>
      <c r="CR244" s="73"/>
      <c r="CS244" s="73"/>
      <c r="CT244" s="73"/>
      <c r="CU244" s="73"/>
      <c r="CV244" s="73"/>
      <c r="CW244" s="73"/>
      <c r="CX244" s="73"/>
      <c r="CY244" s="73"/>
      <c r="CZ244" s="73"/>
      <c r="DA244" s="73"/>
    </row>
    <row r="245" spans="1:153" s="27" customFormat="1" x14ac:dyDescent="0.25">
      <c r="A245" s="193"/>
      <c r="B245" s="80" t="s">
        <v>18</v>
      </c>
      <c r="C245" s="81"/>
      <c r="D245" s="82">
        <v>5</v>
      </c>
      <c r="E245" s="83">
        <v>5</v>
      </c>
      <c r="F245" s="85"/>
      <c r="G245" s="81"/>
      <c r="H245" s="86"/>
      <c r="I245" s="87"/>
      <c r="J245" s="181"/>
      <c r="K245" s="88"/>
      <c r="L245" s="88"/>
      <c r="M245" s="88"/>
      <c r="N245" s="88"/>
      <c r="O245" s="88"/>
      <c r="P245" s="88"/>
      <c r="Q245" s="88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73"/>
      <c r="BN245" s="73"/>
      <c r="BO245" s="73"/>
      <c r="BP245" s="73"/>
      <c r="BQ245" s="73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73"/>
      <c r="CC245" s="73"/>
      <c r="CD245" s="73"/>
      <c r="CE245" s="73"/>
      <c r="CF245" s="73"/>
      <c r="CG245" s="73"/>
      <c r="CH245" s="73"/>
      <c r="CI245" s="73"/>
      <c r="CJ245" s="73"/>
      <c r="CK245" s="73"/>
      <c r="CL245" s="73"/>
      <c r="CM245" s="73"/>
      <c r="CN245" s="73"/>
      <c r="CO245" s="73"/>
      <c r="CP245" s="73"/>
      <c r="CQ245" s="73"/>
      <c r="CR245" s="73"/>
      <c r="CS245" s="73"/>
      <c r="CT245" s="73"/>
      <c r="CU245" s="73"/>
      <c r="CV245" s="73"/>
      <c r="CW245" s="73"/>
      <c r="CX245" s="73"/>
      <c r="CY245" s="73"/>
      <c r="CZ245" s="73"/>
      <c r="DA245" s="73"/>
    </row>
    <row r="246" spans="1:153" s="51" customFormat="1" ht="16.5" thickBot="1" x14ac:dyDescent="0.3">
      <c r="A246" s="182" t="s">
        <v>46</v>
      </c>
      <c r="B246" s="183"/>
      <c r="C246" s="184">
        <v>37.5</v>
      </c>
      <c r="D246" s="185">
        <v>37.5</v>
      </c>
      <c r="E246" s="185">
        <v>37.5</v>
      </c>
      <c r="F246" s="184">
        <v>1.8</v>
      </c>
      <c r="G246" s="184">
        <v>0.4</v>
      </c>
      <c r="H246" s="184">
        <v>18</v>
      </c>
      <c r="I246" s="184">
        <v>82.5</v>
      </c>
      <c r="J246" s="186"/>
      <c r="K246" s="88"/>
      <c r="L246" s="88"/>
      <c r="M246" s="88"/>
      <c r="N246" s="88"/>
      <c r="O246" s="88"/>
      <c r="P246" s="88"/>
      <c r="Q246" s="88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  <c r="CI246" s="70"/>
      <c r="CJ246" s="70"/>
      <c r="CK246" s="70"/>
      <c r="CL246" s="70"/>
      <c r="CM246" s="70"/>
      <c r="CN246" s="70"/>
      <c r="CO246" s="70"/>
      <c r="CP246" s="70"/>
      <c r="CQ246" s="70"/>
      <c r="CR246" s="70"/>
      <c r="CS246" s="70"/>
      <c r="CT246" s="70"/>
      <c r="CU246" s="70"/>
      <c r="CV246" s="70"/>
      <c r="CW246" s="70"/>
      <c r="CX246" s="70"/>
      <c r="CY246" s="70"/>
      <c r="CZ246" s="70"/>
      <c r="DA246" s="70"/>
    </row>
    <row r="247" spans="1:153" s="51" customFormat="1" ht="16.5" thickBot="1" x14ac:dyDescent="0.3">
      <c r="A247" s="168" t="s">
        <v>26</v>
      </c>
      <c r="B247" s="169"/>
      <c r="C247" s="170">
        <v>682.5</v>
      </c>
      <c r="D247" s="187"/>
      <c r="E247" s="153"/>
      <c r="F247" s="153">
        <f>SUM(F218:F246)</f>
        <v>19.830000000000002</v>
      </c>
      <c r="G247" s="153">
        <f t="shared" ref="G247:I247" si="2">SUM(G218:G246)</f>
        <v>19.989999999999998</v>
      </c>
      <c r="H247" s="153">
        <f t="shared" si="2"/>
        <v>95.56</v>
      </c>
      <c r="I247" s="153">
        <f t="shared" si="2"/>
        <v>626.5</v>
      </c>
      <c r="J247" s="155"/>
      <c r="K247" s="88"/>
      <c r="L247" s="88"/>
      <c r="M247" s="88"/>
      <c r="N247" s="88"/>
      <c r="O247" s="88"/>
      <c r="P247" s="88"/>
      <c r="Q247" s="88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  <c r="CI247" s="70"/>
      <c r="CJ247" s="70"/>
      <c r="CK247" s="70"/>
      <c r="CL247" s="70"/>
      <c r="CM247" s="70"/>
      <c r="CN247" s="70"/>
      <c r="CO247" s="70"/>
      <c r="CP247" s="70"/>
      <c r="CQ247" s="70"/>
      <c r="CR247" s="70"/>
      <c r="CS247" s="70"/>
      <c r="CT247" s="70"/>
      <c r="CU247" s="70"/>
      <c r="CV247" s="70"/>
      <c r="CW247" s="70"/>
      <c r="CX247" s="70"/>
      <c r="CY247" s="70"/>
      <c r="CZ247" s="70"/>
      <c r="DA247" s="70"/>
    </row>
    <row r="248" spans="1:153" s="51" customFormat="1" ht="15.75" x14ac:dyDescent="0.25">
      <c r="A248" s="172"/>
      <c r="B248" s="173" t="s">
        <v>47</v>
      </c>
      <c r="C248" s="174"/>
      <c r="D248" s="175"/>
      <c r="E248" s="138"/>
      <c r="F248" s="138"/>
      <c r="G248" s="175"/>
      <c r="H248" s="138"/>
      <c r="I248" s="175"/>
      <c r="J248" s="149"/>
      <c r="K248" s="88"/>
      <c r="L248" s="88"/>
      <c r="M248" s="88"/>
      <c r="N248" s="88"/>
      <c r="O248" s="88"/>
      <c r="P248" s="88"/>
      <c r="Q248" s="88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  <c r="CI248" s="70"/>
      <c r="CJ248" s="70"/>
      <c r="CK248" s="70"/>
      <c r="CL248" s="70"/>
      <c r="CM248" s="70"/>
      <c r="CN248" s="70"/>
      <c r="CO248" s="70"/>
      <c r="CP248" s="70"/>
      <c r="CQ248" s="70"/>
      <c r="CR248" s="70"/>
      <c r="CS248" s="70"/>
      <c r="CT248" s="70"/>
      <c r="CU248" s="70"/>
      <c r="CV248" s="70"/>
      <c r="CW248" s="70"/>
      <c r="CX248" s="70"/>
      <c r="CY248" s="70"/>
      <c r="CZ248" s="70"/>
      <c r="DA248" s="70"/>
    </row>
    <row r="249" spans="1:153" s="51" customFormat="1" ht="15.75" x14ac:dyDescent="0.25">
      <c r="A249" s="162" t="s">
        <v>72</v>
      </c>
      <c r="B249" s="88"/>
      <c r="C249" s="81">
        <v>110</v>
      </c>
      <c r="D249" s="82"/>
      <c r="E249" s="83"/>
      <c r="F249" s="165">
        <v>3.19</v>
      </c>
      <c r="G249" s="165">
        <v>2.75</v>
      </c>
      <c r="H249" s="165">
        <v>4.62</v>
      </c>
      <c r="I249" s="165">
        <v>59</v>
      </c>
      <c r="J249" s="149" t="s">
        <v>55</v>
      </c>
      <c r="K249" s="88"/>
      <c r="L249" s="88"/>
      <c r="M249" s="88"/>
      <c r="N249" s="88"/>
      <c r="O249" s="88"/>
      <c r="P249" s="88"/>
      <c r="Q249" s="88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  <c r="CI249" s="70"/>
      <c r="CJ249" s="70"/>
      <c r="CK249" s="70"/>
      <c r="CL249" s="70"/>
      <c r="CM249" s="70"/>
      <c r="CN249" s="70"/>
      <c r="CO249" s="70"/>
      <c r="CP249" s="70"/>
      <c r="CQ249" s="70"/>
      <c r="CR249" s="70"/>
      <c r="CS249" s="70"/>
      <c r="CT249" s="70"/>
      <c r="CU249" s="70"/>
      <c r="CV249" s="70"/>
      <c r="CW249" s="70"/>
      <c r="CX249" s="70"/>
      <c r="CY249" s="70"/>
      <c r="CZ249" s="70"/>
      <c r="DA249" s="70"/>
    </row>
    <row r="250" spans="1:153" s="51" customFormat="1" ht="15.75" x14ac:dyDescent="0.25">
      <c r="A250" s="162"/>
      <c r="B250" s="88" t="s">
        <v>116</v>
      </c>
      <c r="C250" s="81"/>
      <c r="D250" s="82">
        <v>114</v>
      </c>
      <c r="E250" s="83">
        <v>110</v>
      </c>
      <c r="F250" s="132"/>
      <c r="G250" s="99"/>
      <c r="H250" s="165"/>
      <c r="I250" s="99"/>
      <c r="J250" s="149"/>
      <c r="K250" s="88"/>
      <c r="L250" s="88"/>
      <c r="M250" s="88"/>
      <c r="N250" s="88"/>
      <c r="O250" s="88"/>
      <c r="P250" s="88"/>
      <c r="Q250" s="88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  <c r="CI250" s="70"/>
      <c r="CJ250" s="70"/>
      <c r="CK250" s="70"/>
      <c r="CL250" s="70"/>
      <c r="CM250" s="70"/>
      <c r="CN250" s="70"/>
      <c r="CO250" s="70"/>
      <c r="CP250" s="70"/>
      <c r="CQ250" s="70"/>
      <c r="CR250" s="70"/>
      <c r="CS250" s="70"/>
      <c r="CT250" s="70"/>
      <c r="CU250" s="70"/>
      <c r="CV250" s="70"/>
      <c r="CW250" s="70"/>
      <c r="CX250" s="70"/>
      <c r="CY250" s="70"/>
      <c r="CZ250" s="70"/>
      <c r="DA250" s="70"/>
    </row>
    <row r="251" spans="1:153" x14ac:dyDescent="0.25">
      <c r="A251" s="156" t="s">
        <v>362</v>
      </c>
      <c r="C251" s="81">
        <v>50</v>
      </c>
      <c r="D251" s="82"/>
      <c r="E251" s="83"/>
      <c r="F251" s="83">
        <v>3.55</v>
      </c>
      <c r="G251" s="82">
        <v>5.91</v>
      </c>
      <c r="H251" s="83">
        <v>30.1</v>
      </c>
      <c r="I251" s="82">
        <v>188</v>
      </c>
      <c r="J251" s="149" t="s">
        <v>363</v>
      </c>
    </row>
    <row r="252" spans="1:153" x14ac:dyDescent="0.25">
      <c r="A252" s="156"/>
      <c r="B252" s="80" t="s">
        <v>43</v>
      </c>
      <c r="C252" s="81"/>
      <c r="D252" s="82">
        <v>31.5</v>
      </c>
      <c r="E252" s="83">
        <v>31.5</v>
      </c>
      <c r="F252" s="83"/>
      <c r="H252" s="83"/>
      <c r="J252" s="149"/>
    </row>
    <row r="253" spans="1:153" x14ac:dyDescent="0.25">
      <c r="A253" s="156"/>
      <c r="B253" s="80" t="s">
        <v>18</v>
      </c>
      <c r="C253" s="81"/>
      <c r="D253" s="82">
        <v>6</v>
      </c>
      <c r="E253" s="83">
        <v>6</v>
      </c>
      <c r="F253" s="83"/>
      <c r="G253" s="83"/>
      <c r="H253" s="83"/>
      <c r="I253" s="157"/>
      <c r="J253" s="149"/>
    </row>
    <row r="254" spans="1:153" ht="15.75" customHeight="1" x14ac:dyDescent="0.25">
      <c r="A254" s="156"/>
      <c r="B254" s="80" t="s">
        <v>52</v>
      </c>
      <c r="C254" s="81"/>
      <c r="D254" s="82">
        <v>15.2</v>
      </c>
      <c r="E254" s="83">
        <v>15.2</v>
      </c>
      <c r="F254" s="83"/>
      <c r="H254" s="83"/>
      <c r="J254" s="149"/>
    </row>
    <row r="255" spans="1:153" x14ac:dyDescent="0.25">
      <c r="A255" s="156"/>
      <c r="B255" s="80" t="s">
        <v>20</v>
      </c>
      <c r="C255" s="81"/>
      <c r="D255" s="82">
        <v>6.5</v>
      </c>
      <c r="E255" s="83">
        <v>6.5</v>
      </c>
      <c r="F255" s="83"/>
      <c r="H255" s="83"/>
      <c r="J255" s="149"/>
    </row>
    <row r="256" spans="1:153" x14ac:dyDescent="0.25">
      <c r="A256" s="156"/>
      <c r="B256" s="80" t="s">
        <v>86</v>
      </c>
      <c r="C256" s="81"/>
      <c r="D256" s="82">
        <v>0.3</v>
      </c>
      <c r="E256" s="83">
        <v>0.3</v>
      </c>
      <c r="F256" s="83"/>
      <c r="H256" s="83"/>
      <c r="J256" s="149"/>
    </row>
    <row r="257" spans="1:106" x14ac:dyDescent="0.25">
      <c r="A257" s="156"/>
      <c r="B257" s="80" t="s">
        <v>19</v>
      </c>
      <c r="C257" s="81"/>
      <c r="D257" s="82">
        <v>0.2</v>
      </c>
      <c r="E257" s="83">
        <v>0.2</v>
      </c>
      <c r="F257" s="83"/>
      <c r="H257" s="83"/>
      <c r="J257" s="149"/>
    </row>
    <row r="258" spans="1:106" x14ac:dyDescent="0.25">
      <c r="A258" s="156"/>
      <c r="B258" s="80" t="s">
        <v>58</v>
      </c>
      <c r="C258" s="81"/>
      <c r="D258" s="82">
        <v>1</v>
      </c>
      <c r="E258" s="157">
        <v>1</v>
      </c>
      <c r="F258" s="83" t="s">
        <v>1</v>
      </c>
      <c r="H258" s="83"/>
      <c r="J258" s="149"/>
    </row>
    <row r="259" spans="1:106" x14ac:dyDescent="0.25">
      <c r="A259" s="156"/>
      <c r="B259" s="80" t="s">
        <v>253</v>
      </c>
      <c r="C259" s="81"/>
      <c r="D259" s="82">
        <v>1</v>
      </c>
      <c r="E259" s="157">
        <v>1</v>
      </c>
      <c r="F259" s="83"/>
      <c r="H259" s="83"/>
      <c r="J259" s="149"/>
    </row>
    <row r="260" spans="1:106" x14ac:dyDescent="0.25">
      <c r="A260" s="156"/>
      <c r="B260" s="80" t="s">
        <v>34</v>
      </c>
      <c r="C260" s="81"/>
      <c r="D260" s="82">
        <v>0.1</v>
      </c>
      <c r="E260" s="157">
        <v>0.1</v>
      </c>
      <c r="F260" s="83"/>
      <c r="H260" s="83"/>
      <c r="J260" s="149"/>
    </row>
    <row r="261" spans="1:106" s="54" customFormat="1" ht="15.75" x14ac:dyDescent="0.25">
      <c r="A261" s="156" t="s">
        <v>346</v>
      </c>
      <c r="B261" s="80"/>
      <c r="C261" s="81">
        <v>48</v>
      </c>
      <c r="D261" s="82"/>
      <c r="E261" s="83"/>
      <c r="F261" s="157">
        <v>5.0999999999999996</v>
      </c>
      <c r="G261" s="83">
        <v>4.5999999999999996</v>
      </c>
      <c r="H261" s="82">
        <v>0.3</v>
      </c>
      <c r="I261" s="157">
        <v>63</v>
      </c>
      <c r="J261" s="149" t="s">
        <v>358</v>
      </c>
      <c r="K261" s="88"/>
      <c r="L261" s="88"/>
      <c r="M261" s="88"/>
      <c r="N261" s="88"/>
      <c r="O261" s="88"/>
      <c r="P261" s="88"/>
      <c r="Q261" s="88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0"/>
      <c r="CG261" s="70"/>
      <c r="CH261" s="70"/>
      <c r="CI261" s="70"/>
      <c r="CJ261" s="70"/>
      <c r="CK261" s="70"/>
      <c r="CL261" s="70"/>
      <c r="CM261" s="70"/>
      <c r="CN261" s="70"/>
      <c r="CO261" s="70"/>
      <c r="CP261" s="70"/>
      <c r="CQ261" s="70"/>
      <c r="CR261" s="70"/>
      <c r="CS261" s="70"/>
      <c r="CT261" s="70"/>
      <c r="CU261" s="70"/>
      <c r="CV261" s="70"/>
      <c r="CW261" s="70"/>
      <c r="CX261" s="70"/>
      <c r="CY261" s="70"/>
      <c r="CZ261" s="70"/>
      <c r="DA261" s="70"/>
      <c r="DB261" s="51"/>
    </row>
    <row r="262" spans="1:106" s="54" customFormat="1" ht="15.75" x14ac:dyDescent="0.25">
      <c r="A262" s="156"/>
      <c r="B262" s="80" t="s">
        <v>51</v>
      </c>
      <c r="C262" s="81"/>
      <c r="D262" s="82">
        <v>48</v>
      </c>
      <c r="E262" s="83">
        <v>48</v>
      </c>
      <c r="F262" s="157"/>
      <c r="G262" s="83"/>
      <c r="H262" s="82"/>
      <c r="I262" s="157"/>
      <c r="J262" s="149"/>
      <c r="K262" s="88"/>
      <c r="L262" s="88"/>
      <c r="M262" s="88"/>
      <c r="N262" s="88"/>
      <c r="O262" s="88"/>
      <c r="P262" s="88"/>
      <c r="Q262" s="88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0"/>
      <c r="CG262" s="70"/>
      <c r="CH262" s="70"/>
      <c r="CI262" s="70"/>
      <c r="CJ262" s="70"/>
      <c r="CK262" s="70"/>
      <c r="CL262" s="70"/>
      <c r="CM262" s="70"/>
      <c r="CN262" s="70"/>
      <c r="CO262" s="70"/>
      <c r="CP262" s="70"/>
      <c r="CQ262" s="70"/>
      <c r="CR262" s="70"/>
      <c r="CS262" s="70"/>
      <c r="CT262" s="70"/>
      <c r="CU262" s="70"/>
      <c r="CV262" s="70"/>
      <c r="CW262" s="70"/>
      <c r="CX262" s="70"/>
      <c r="CY262" s="70"/>
      <c r="CZ262" s="70"/>
      <c r="DA262" s="70"/>
      <c r="DB262" s="51"/>
    </row>
    <row r="263" spans="1:106" s="56" customFormat="1" ht="17.25" customHeight="1" thickBot="1" x14ac:dyDescent="0.3">
      <c r="A263" s="162" t="s">
        <v>371</v>
      </c>
      <c r="B263" s="88"/>
      <c r="C263" s="89">
        <v>130</v>
      </c>
      <c r="D263" s="90"/>
      <c r="E263" s="89"/>
      <c r="F263" s="90">
        <v>3.25</v>
      </c>
      <c r="G263" s="89">
        <v>5.3</v>
      </c>
      <c r="H263" s="90">
        <v>25.3</v>
      </c>
      <c r="I263" s="191">
        <v>162</v>
      </c>
      <c r="J263" s="192" t="s">
        <v>372</v>
      </c>
      <c r="K263" s="88"/>
      <c r="L263" s="88"/>
      <c r="M263" s="88"/>
      <c r="N263" s="88"/>
      <c r="O263" s="88"/>
      <c r="P263" s="88"/>
      <c r="Q263" s="88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  <c r="CE263" s="71"/>
      <c r="CF263" s="71"/>
      <c r="CG263" s="71"/>
      <c r="CH263" s="71"/>
      <c r="CI263" s="71"/>
      <c r="CJ263" s="71"/>
      <c r="CK263" s="71"/>
      <c r="CL263" s="71"/>
      <c r="CM263" s="71"/>
      <c r="CN263" s="71"/>
      <c r="CO263" s="71"/>
      <c r="CP263" s="71"/>
      <c r="CQ263" s="71"/>
      <c r="CR263" s="71"/>
      <c r="CS263" s="71"/>
      <c r="CT263" s="71"/>
      <c r="CU263" s="71"/>
      <c r="CV263" s="71"/>
      <c r="CW263" s="71"/>
      <c r="CX263" s="71"/>
      <c r="CY263" s="71"/>
      <c r="CZ263" s="71"/>
      <c r="DA263" s="71"/>
      <c r="DB263"/>
    </row>
    <row r="264" spans="1:106" s="56" customFormat="1" x14ac:dyDescent="0.25">
      <c r="A264" s="215"/>
      <c r="B264" s="92" t="s">
        <v>42</v>
      </c>
      <c r="C264" s="93"/>
      <c r="D264" s="94">
        <v>202.5</v>
      </c>
      <c r="E264" s="216">
        <v>162</v>
      </c>
      <c r="F264" s="94"/>
      <c r="G264" s="95"/>
      <c r="H264" s="96"/>
      <c r="I264" s="97"/>
      <c r="J264" s="189"/>
      <c r="K264" s="88"/>
      <c r="L264" s="88"/>
      <c r="M264" s="88"/>
      <c r="N264" s="88"/>
      <c r="O264" s="88"/>
      <c r="P264" s="88"/>
      <c r="Q264" s="88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/>
      <c r="CB264" s="71"/>
      <c r="CC264" s="71"/>
      <c r="CD264" s="71"/>
      <c r="CE264" s="71"/>
      <c r="CF264" s="71"/>
      <c r="CG264" s="71"/>
      <c r="CH264" s="71"/>
      <c r="CI264" s="71"/>
      <c r="CJ264" s="71"/>
      <c r="CK264" s="71"/>
      <c r="CL264" s="71"/>
      <c r="CM264" s="71"/>
      <c r="CN264" s="71"/>
      <c r="CO264" s="71"/>
      <c r="CP264" s="71"/>
      <c r="CQ264" s="71"/>
      <c r="CR264" s="71"/>
      <c r="CS264" s="71"/>
      <c r="CT264" s="71"/>
      <c r="CU264" s="71"/>
      <c r="CV264" s="71"/>
      <c r="CW264" s="71"/>
      <c r="CX264" s="71"/>
      <c r="CY264" s="71"/>
      <c r="CZ264" s="71"/>
      <c r="DA264" s="71"/>
      <c r="DB264"/>
    </row>
    <row r="265" spans="1:106" s="56" customFormat="1" x14ac:dyDescent="0.25">
      <c r="A265" s="162"/>
      <c r="B265" s="88" t="s">
        <v>33</v>
      </c>
      <c r="C265" s="90"/>
      <c r="D265" s="132">
        <v>12.86</v>
      </c>
      <c r="E265" s="165">
        <v>10.8</v>
      </c>
      <c r="F265" s="99"/>
      <c r="G265" s="100"/>
      <c r="H265" s="89"/>
      <c r="I265" s="101"/>
      <c r="J265" s="192"/>
      <c r="K265" s="88"/>
      <c r="L265" s="88"/>
      <c r="M265" s="88"/>
      <c r="N265" s="88"/>
      <c r="O265" s="88"/>
      <c r="P265" s="88"/>
      <c r="Q265" s="88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  <c r="CQ265" s="71"/>
      <c r="CR265" s="71"/>
      <c r="CS265" s="71"/>
      <c r="CT265" s="71"/>
      <c r="CU265" s="71"/>
      <c r="CV265" s="71"/>
      <c r="CW265" s="71"/>
      <c r="CX265" s="71"/>
      <c r="CY265" s="71"/>
      <c r="CZ265" s="71"/>
      <c r="DA265" s="71"/>
      <c r="DB265"/>
    </row>
    <row r="266" spans="1:106" s="56" customFormat="1" x14ac:dyDescent="0.25">
      <c r="A266" s="162"/>
      <c r="B266" s="88" t="s">
        <v>32</v>
      </c>
      <c r="C266" s="90"/>
      <c r="D266" s="132">
        <v>19.239999999999998</v>
      </c>
      <c r="E266" s="165">
        <v>14.47</v>
      </c>
      <c r="F266" s="99"/>
      <c r="G266" s="100"/>
      <c r="H266" s="89"/>
      <c r="I266" s="101"/>
      <c r="J266" s="192"/>
      <c r="K266" s="88"/>
      <c r="L266" s="88"/>
      <c r="M266" s="88"/>
      <c r="N266" s="88"/>
      <c r="O266" s="88"/>
      <c r="P266" s="88"/>
      <c r="Q266" s="88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1"/>
      <c r="CH266" s="71"/>
      <c r="CI266" s="71"/>
      <c r="CJ266" s="71"/>
      <c r="CK266" s="71"/>
      <c r="CL266" s="71"/>
      <c r="CM266" s="71"/>
      <c r="CN266" s="71"/>
      <c r="CO266" s="71"/>
      <c r="CP266" s="71"/>
      <c r="CQ266" s="71"/>
      <c r="CR266" s="71"/>
      <c r="CS266" s="71"/>
      <c r="CT266" s="71"/>
      <c r="CU266" s="71"/>
      <c r="CV266" s="71"/>
      <c r="CW266" s="71"/>
      <c r="CX266" s="71"/>
      <c r="CY266" s="71"/>
      <c r="CZ266" s="71"/>
      <c r="DA266" s="71"/>
      <c r="DB266"/>
    </row>
    <row r="267" spans="1:106" s="56" customFormat="1" x14ac:dyDescent="0.25">
      <c r="A267" s="162"/>
      <c r="B267" s="88" t="s">
        <v>43</v>
      </c>
      <c r="C267" s="100"/>
      <c r="D267" s="132">
        <v>1.56</v>
      </c>
      <c r="E267" s="165">
        <v>1.56</v>
      </c>
      <c r="F267" s="99"/>
      <c r="G267" s="100"/>
      <c r="H267" s="89"/>
      <c r="I267" s="101"/>
      <c r="J267" s="192"/>
      <c r="K267" s="88"/>
      <c r="L267" s="88"/>
      <c r="M267" s="88"/>
      <c r="N267" s="88"/>
      <c r="O267" s="88"/>
      <c r="P267" s="88"/>
      <c r="Q267" s="88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/>
      <c r="CF267" s="71"/>
      <c r="CG267" s="71"/>
      <c r="CH267" s="71"/>
      <c r="CI267" s="71"/>
      <c r="CJ267" s="71"/>
      <c r="CK267" s="71"/>
      <c r="CL267" s="71"/>
      <c r="CM267" s="71"/>
      <c r="CN267" s="71"/>
      <c r="CO267" s="71"/>
      <c r="CP267" s="71"/>
      <c r="CQ267" s="71"/>
      <c r="CR267" s="71"/>
      <c r="CS267" s="71"/>
      <c r="CT267" s="71"/>
      <c r="CU267" s="71"/>
      <c r="CV267" s="71"/>
      <c r="CW267" s="71"/>
      <c r="CX267" s="71"/>
      <c r="CY267" s="71"/>
      <c r="CZ267" s="71"/>
      <c r="DA267" s="71"/>
      <c r="DB267"/>
    </row>
    <row r="268" spans="1:106" s="56" customFormat="1" x14ac:dyDescent="0.25">
      <c r="A268" s="162"/>
      <c r="B268" s="88" t="s">
        <v>20</v>
      </c>
      <c r="C268" s="100"/>
      <c r="D268" s="132">
        <v>4</v>
      </c>
      <c r="E268" s="165">
        <v>4</v>
      </c>
      <c r="F268" s="99"/>
      <c r="G268" s="100"/>
      <c r="H268" s="89"/>
      <c r="I268" s="101"/>
      <c r="J268" s="192"/>
      <c r="K268" s="88"/>
      <c r="L268" s="88"/>
      <c r="M268" s="88"/>
      <c r="N268" s="88"/>
      <c r="O268" s="88"/>
      <c r="P268" s="88"/>
      <c r="Q268" s="88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1"/>
      <c r="BR268" s="71"/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1"/>
      <c r="CG268" s="71"/>
      <c r="CH268" s="71"/>
      <c r="CI268" s="71"/>
      <c r="CJ268" s="71"/>
      <c r="CK268" s="71"/>
      <c r="CL268" s="71"/>
      <c r="CM268" s="71"/>
      <c r="CN268" s="71"/>
      <c r="CO268" s="71"/>
      <c r="CP268" s="71"/>
      <c r="CQ268" s="71"/>
      <c r="CR268" s="71"/>
      <c r="CS268" s="71"/>
      <c r="CT268" s="71"/>
      <c r="CU268" s="71"/>
      <c r="CV268" s="71"/>
      <c r="CW268" s="71"/>
      <c r="CX268" s="71"/>
      <c r="CY268" s="71"/>
      <c r="CZ268" s="71"/>
      <c r="DA268" s="71"/>
      <c r="DB268"/>
    </row>
    <row r="269" spans="1:106" s="56" customFormat="1" x14ac:dyDescent="0.25">
      <c r="A269" s="162"/>
      <c r="B269" s="88" t="s">
        <v>18</v>
      </c>
      <c r="C269" s="100"/>
      <c r="D269" s="132">
        <v>1.7</v>
      </c>
      <c r="E269" s="165">
        <v>1.7</v>
      </c>
      <c r="F269" s="99"/>
      <c r="G269" s="90"/>
      <c r="H269" s="89"/>
      <c r="I269" s="101"/>
      <c r="J269" s="192"/>
      <c r="K269" s="88"/>
      <c r="L269" s="88"/>
      <c r="M269" s="88"/>
      <c r="N269" s="88"/>
      <c r="O269" s="88"/>
      <c r="P269" s="88"/>
      <c r="Q269" s="88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1"/>
      <c r="CZ269" s="71"/>
      <c r="DA269" s="71"/>
      <c r="DB269"/>
    </row>
    <row r="270" spans="1:106" s="56" customFormat="1" x14ac:dyDescent="0.25">
      <c r="A270" s="162"/>
      <c r="B270" s="88" t="s">
        <v>36</v>
      </c>
      <c r="C270" s="100"/>
      <c r="D270" s="132">
        <v>6</v>
      </c>
      <c r="E270" s="165">
        <v>6</v>
      </c>
      <c r="F270" s="99"/>
      <c r="G270" s="90"/>
      <c r="H270" s="89"/>
      <c r="I270" s="101"/>
      <c r="J270" s="192"/>
      <c r="K270" s="88"/>
      <c r="L270" s="88"/>
      <c r="M270" s="88"/>
      <c r="N270" s="88"/>
      <c r="O270" s="88"/>
      <c r="P270" s="88"/>
      <c r="Q270" s="88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1"/>
      <c r="CG270" s="71"/>
      <c r="CH270" s="71"/>
      <c r="CI270" s="71"/>
      <c r="CJ270" s="71"/>
      <c r="CK270" s="71"/>
      <c r="CL270" s="71"/>
      <c r="CM270" s="71"/>
      <c r="CN270" s="71"/>
      <c r="CO270" s="71"/>
      <c r="CP270" s="71"/>
      <c r="CQ270" s="71"/>
      <c r="CR270" s="71"/>
      <c r="CS270" s="71"/>
      <c r="CT270" s="71"/>
      <c r="CU270" s="71"/>
      <c r="CV270" s="71"/>
      <c r="CW270" s="71"/>
      <c r="CX270" s="71"/>
      <c r="CY270" s="71"/>
      <c r="CZ270" s="71"/>
      <c r="DA270" s="71"/>
      <c r="DB270"/>
    </row>
    <row r="271" spans="1:106" s="56" customFormat="1" x14ac:dyDescent="0.25">
      <c r="A271" s="162"/>
      <c r="B271" s="88" t="s">
        <v>39</v>
      </c>
      <c r="C271" s="100"/>
      <c r="D271" s="132">
        <v>1</v>
      </c>
      <c r="E271" s="165">
        <v>1</v>
      </c>
      <c r="F271" s="99"/>
      <c r="G271" s="90"/>
      <c r="H271" s="89"/>
      <c r="I271" s="101"/>
      <c r="J271" s="192"/>
      <c r="K271" s="88"/>
      <c r="L271" s="88"/>
      <c r="M271" s="88"/>
      <c r="N271" s="88"/>
      <c r="O271" s="88"/>
      <c r="P271" s="88"/>
      <c r="Q271" s="88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  <c r="CE271" s="71"/>
      <c r="CF271" s="71"/>
      <c r="CG271" s="71"/>
      <c r="CH271" s="71"/>
      <c r="CI271" s="71"/>
      <c r="CJ271" s="71"/>
      <c r="CK271" s="71"/>
      <c r="CL271" s="71"/>
      <c r="CM271" s="71"/>
      <c r="CN271" s="71"/>
      <c r="CO271" s="71"/>
      <c r="CP271" s="71"/>
      <c r="CQ271" s="71"/>
      <c r="CR271" s="71"/>
      <c r="CS271" s="71"/>
      <c r="CT271" s="71"/>
      <c r="CU271" s="71"/>
      <c r="CV271" s="71"/>
      <c r="CW271" s="71"/>
      <c r="CX271" s="71"/>
      <c r="CY271" s="71"/>
      <c r="CZ271" s="71"/>
      <c r="DA271" s="71"/>
      <c r="DB271"/>
    </row>
    <row r="272" spans="1:106" s="26" customFormat="1" x14ac:dyDescent="0.25">
      <c r="A272" s="156" t="s">
        <v>312</v>
      </c>
      <c r="B272" s="80"/>
      <c r="C272" s="81" t="s">
        <v>264</v>
      </c>
      <c r="D272" s="86"/>
      <c r="E272" s="81"/>
      <c r="F272" s="85">
        <v>0.6</v>
      </c>
      <c r="G272" s="81">
        <v>0.3</v>
      </c>
      <c r="H272" s="86">
        <v>6.5</v>
      </c>
      <c r="I272" s="85">
        <v>31</v>
      </c>
      <c r="J272" s="149" t="s">
        <v>303</v>
      </c>
      <c r="K272" s="88"/>
      <c r="L272" s="88"/>
      <c r="M272" s="88"/>
      <c r="N272" s="88"/>
      <c r="O272" s="88"/>
      <c r="P272" s="88"/>
      <c r="Q272" s="88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71"/>
      <c r="CB272" s="71"/>
      <c r="CC272" s="71"/>
      <c r="CD272" s="71"/>
      <c r="CE272" s="71"/>
      <c r="CF272" s="71"/>
      <c r="CG272" s="71"/>
      <c r="CH272" s="71"/>
      <c r="CI272" s="71"/>
      <c r="CJ272" s="71"/>
      <c r="CK272" s="71"/>
      <c r="CL272" s="71"/>
      <c r="CM272" s="71"/>
      <c r="CN272" s="71"/>
      <c r="CO272" s="71"/>
      <c r="CP272" s="71"/>
      <c r="CQ272" s="71"/>
      <c r="CR272" s="71"/>
      <c r="CS272" s="71"/>
      <c r="CT272" s="71"/>
      <c r="CU272" s="71"/>
      <c r="CV272" s="71"/>
      <c r="CW272" s="71"/>
      <c r="CX272" s="71"/>
      <c r="CY272" s="71"/>
      <c r="CZ272" s="71"/>
      <c r="DA272" s="71"/>
    </row>
    <row r="273" spans="1:105" s="26" customFormat="1" x14ac:dyDescent="0.25">
      <c r="A273" s="156"/>
      <c r="B273" s="80" t="s">
        <v>304</v>
      </c>
      <c r="C273" s="81"/>
      <c r="D273" s="86">
        <v>2.7</v>
      </c>
      <c r="E273" s="81">
        <v>2.7</v>
      </c>
      <c r="F273" s="85"/>
      <c r="G273" s="81"/>
      <c r="H273" s="86"/>
      <c r="I273" s="85"/>
      <c r="J273" s="149"/>
      <c r="K273" s="88"/>
      <c r="L273" s="88"/>
      <c r="M273" s="88"/>
      <c r="N273" s="88"/>
      <c r="O273" s="88"/>
      <c r="P273" s="88"/>
      <c r="Q273" s="88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1"/>
      <c r="CG273" s="71"/>
      <c r="CH273" s="71"/>
      <c r="CI273" s="71"/>
      <c r="CJ273" s="71"/>
      <c r="CK273" s="71"/>
      <c r="CL273" s="71"/>
      <c r="CM273" s="71"/>
      <c r="CN273" s="71"/>
      <c r="CO273" s="71"/>
      <c r="CP273" s="71"/>
      <c r="CQ273" s="71"/>
      <c r="CR273" s="71"/>
      <c r="CS273" s="71"/>
      <c r="CT273" s="71"/>
      <c r="CU273" s="71"/>
      <c r="CV273" s="71"/>
      <c r="CW273" s="71"/>
      <c r="CX273" s="71"/>
      <c r="CY273" s="71"/>
      <c r="CZ273" s="71"/>
      <c r="DA273" s="71"/>
    </row>
    <row r="274" spans="1:105" s="26" customFormat="1" x14ac:dyDescent="0.25">
      <c r="A274" s="156"/>
      <c r="B274" s="80" t="s">
        <v>18</v>
      </c>
      <c r="C274" s="81"/>
      <c r="D274" s="86">
        <v>5</v>
      </c>
      <c r="E274" s="81">
        <v>5</v>
      </c>
      <c r="F274" s="85"/>
      <c r="G274" s="81"/>
      <c r="H274" s="85"/>
      <c r="I274" s="85"/>
      <c r="J274" s="149"/>
      <c r="K274" s="88"/>
      <c r="L274" s="88"/>
      <c r="M274" s="88"/>
      <c r="N274" s="88"/>
      <c r="O274" s="88"/>
      <c r="P274" s="88"/>
      <c r="Q274" s="88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1"/>
      <c r="CG274" s="71"/>
      <c r="CH274" s="71"/>
      <c r="CI274" s="71"/>
      <c r="CJ274" s="71"/>
      <c r="CK274" s="71"/>
      <c r="CL274" s="71"/>
      <c r="CM274" s="71"/>
      <c r="CN274" s="71"/>
      <c r="CO274" s="71"/>
      <c r="CP274" s="71"/>
      <c r="CQ274" s="71"/>
      <c r="CR274" s="71"/>
      <c r="CS274" s="71"/>
      <c r="CT274" s="71"/>
      <c r="CU274" s="71"/>
      <c r="CV274" s="71"/>
      <c r="CW274" s="71"/>
      <c r="CX274" s="71"/>
      <c r="CY274" s="71"/>
      <c r="CZ274" s="71"/>
      <c r="DA274" s="71"/>
    </row>
    <row r="275" spans="1:105" s="26" customFormat="1" x14ac:dyDescent="0.25">
      <c r="A275" s="156"/>
      <c r="B275" s="80" t="s">
        <v>17</v>
      </c>
      <c r="C275" s="81"/>
      <c r="D275" s="81">
        <v>180</v>
      </c>
      <c r="E275" s="81">
        <v>180</v>
      </c>
      <c r="F275" s="81"/>
      <c r="G275" s="86"/>
      <c r="H275" s="81"/>
      <c r="I275" s="86"/>
      <c r="J275" s="149"/>
      <c r="K275" s="88"/>
      <c r="L275" s="88"/>
      <c r="M275" s="88"/>
      <c r="N275" s="88"/>
      <c r="O275" s="88"/>
      <c r="P275" s="88"/>
      <c r="Q275" s="88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1"/>
      <c r="CG275" s="71"/>
      <c r="CH275" s="71"/>
      <c r="CI275" s="71"/>
      <c r="CJ275" s="71"/>
      <c r="CK275" s="71"/>
      <c r="CL275" s="71"/>
      <c r="CM275" s="71"/>
      <c r="CN275" s="71"/>
      <c r="CO275" s="71"/>
      <c r="CP275" s="71"/>
      <c r="CQ275" s="71"/>
      <c r="CR275" s="71"/>
      <c r="CS275" s="71"/>
      <c r="CT275" s="71"/>
      <c r="CU275" s="71"/>
      <c r="CV275" s="71"/>
      <c r="CW275" s="71"/>
      <c r="CX275" s="71"/>
      <c r="CY275" s="71"/>
      <c r="CZ275" s="71"/>
      <c r="DA275" s="71"/>
    </row>
    <row r="276" spans="1:105" s="26" customFormat="1" ht="15.75" thickBot="1" x14ac:dyDescent="0.3">
      <c r="A276" s="156" t="s">
        <v>38</v>
      </c>
      <c r="B276" s="80"/>
      <c r="C276" s="81">
        <v>20</v>
      </c>
      <c r="D276" s="83">
        <v>20</v>
      </c>
      <c r="E276" s="83">
        <v>20</v>
      </c>
      <c r="F276" s="83">
        <v>1.52</v>
      </c>
      <c r="G276" s="82">
        <v>0.16</v>
      </c>
      <c r="H276" s="83">
        <v>9.84</v>
      </c>
      <c r="I276" s="82">
        <v>47</v>
      </c>
      <c r="J276" s="149"/>
      <c r="K276" s="88"/>
      <c r="L276" s="88"/>
      <c r="M276" s="88"/>
      <c r="N276" s="88"/>
      <c r="O276" s="88"/>
      <c r="P276" s="88"/>
      <c r="Q276" s="88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1"/>
      <c r="CG276" s="71"/>
      <c r="CH276" s="71"/>
      <c r="CI276" s="71"/>
      <c r="CJ276" s="71"/>
      <c r="CK276" s="71"/>
      <c r="CL276" s="71"/>
      <c r="CM276" s="71"/>
      <c r="CN276" s="71"/>
      <c r="CO276" s="71"/>
      <c r="CP276" s="71"/>
      <c r="CQ276" s="71"/>
      <c r="CR276" s="71"/>
      <c r="CS276" s="71"/>
      <c r="CT276" s="71"/>
      <c r="CU276" s="71"/>
      <c r="CV276" s="71"/>
      <c r="CW276" s="71"/>
      <c r="CX276" s="71"/>
      <c r="CY276" s="71"/>
      <c r="CZ276" s="71"/>
      <c r="DA276" s="71"/>
    </row>
    <row r="277" spans="1:105" ht="15.75" thickBot="1" x14ac:dyDescent="0.3">
      <c r="A277" s="194" t="s">
        <v>26</v>
      </c>
      <c r="B277" s="195"/>
      <c r="C277" s="196">
        <v>543</v>
      </c>
      <c r="D277" s="213"/>
      <c r="E277" s="196"/>
      <c r="F277" s="217">
        <f>SUM(F249:F276)</f>
        <v>17.21</v>
      </c>
      <c r="G277" s="217">
        <f>SUM(G249:G276)</f>
        <v>19.02</v>
      </c>
      <c r="H277" s="217">
        <f>SUM(H249:H276)</f>
        <v>76.66</v>
      </c>
      <c r="I277" s="217">
        <f>SUM(I249:I276)</f>
        <v>550</v>
      </c>
      <c r="J277" s="155"/>
    </row>
    <row r="278" spans="1:105" ht="15.75" thickBot="1" x14ac:dyDescent="0.3">
      <c r="A278" s="168" t="s">
        <v>60</v>
      </c>
      <c r="B278" s="169"/>
      <c r="C278" s="170">
        <f>C212+C215+C247+C277</f>
        <v>1768.5</v>
      </c>
      <c r="D278" s="154"/>
      <c r="E278" s="153"/>
      <c r="F278" s="153">
        <f>F212+F215+F247+F277</f>
        <v>49.88</v>
      </c>
      <c r="G278" s="153">
        <f>G212+G215+G247+G277</f>
        <v>53.259999999999991</v>
      </c>
      <c r="H278" s="153">
        <f>H212+H215+H247+H277</f>
        <v>236.41</v>
      </c>
      <c r="I278" s="153">
        <f>I212+I215+I247+I277</f>
        <v>1613.8</v>
      </c>
      <c r="J278" s="155"/>
    </row>
    <row r="279" spans="1:105" x14ac:dyDescent="0.25">
      <c r="C279" s="218"/>
      <c r="D279" s="82"/>
      <c r="E279" s="82"/>
      <c r="I279" s="175"/>
      <c r="J279" s="173"/>
    </row>
    <row r="280" spans="1:105" ht="15.75" thickBot="1" x14ac:dyDescent="0.3">
      <c r="A280" s="80" t="s">
        <v>92</v>
      </c>
      <c r="C280" s="183"/>
      <c r="I280" s="205"/>
      <c r="J280" s="183"/>
    </row>
    <row r="281" spans="1:105" ht="30" x14ac:dyDescent="0.25">
      <c r="A281" s="134" t="s">
        <v>239</v>
      </c>
      <c r="B281" s="135"/>
      <c r="C281" s="136" t="s">
        <v>235</v>
      </c>
      <c r="D281" s="137" t="s">
        <v>3</v>
      </c>
      <c r="E281" s="138" t="s">
        <v>3</v>
      </c>
      <c r="F281" s="489" t="s">
        <v>236</v>
      </c>
      <c r="G281" s="490"/>
      <c r="H281" s="491"/>
      <c r="I281" s="137" t="s">
        <v>4</v>
      </c>
      <c r="J281" s="139" t="s">
        <v>237</v>
      </c>
    </row>
    <row r="282" spans="1:105" ht="15.75" thickBot="1" x14ac:dyDescent="0.3">
      <c r="A282" s="140" t="s">
        <v>238</v>
      </c>
      <c r="B282" s="141"/>
      <c r="C282" s="142"/>
      <c r="D282" s="143" t="s">
        <v>5</v>
      </c>
      <c r="E282" s="144" t="s">
        <v>5</v>
      </c>
      <c r="F282" s="145"/>
      <c r="G282" s="146"/>
      <c r="H282" s="147"/>
      <c r="I282" s="143" t="s">
        <v>6</v>
      </c>
      <c r="J282" s="149"/>
    </row>
    <row r="283" spans="1:105" ht="15.75" thickBot="1" x14ac:dyDescent="0.3">
      <c r="A283" s="150"/>
      <c r="B283" s="151"/>
      <c r="C283" s="152"/>
      <c r="D283" s="153" t="s">
        <v>7</v>
      </c>
      <c r="E283" s="153" t="s">
        <v>8</v>
      </c>
      <c r="F283" s="153" t="s">
        <v>9</v>
      </c>
      <c r="G283" s="153" t="s">
        <v>10</v>
      </c>
      <c r="H283" s="154" t="s">
        <v>11</v>
      </c>
      <c r="I283" s="154" t="s">
        <v>12</v>
      </c>
      <c r="J283" s="155"/>
    </row>
    <row r="284" spans="1:105" x14ac:dyDescent="0.25">
      <c r="A284" s="156"/>
      <c r="B284" s="173" t="s">
        <v>13</v>
      </c>
      <c r="C284" s="174"/>
      <c r="D284" s="82"/>
      <c r="E284" s="176"/>
      <c r="F284" s="138"/>
      <c r="G284" s="175"/>
      <c r="H284" s="138"/>
      <c r="I284" s="175"/>
      <c r="J284" s="149"/>
    </row>
    <row r="285" spans="1:105" s="36" customFormat="1" x14ac:dyDescent="0.25">
      <c r="A285" s="156" t="s">
        <v>180</v>
      </c>
      <c r="B285" s="159"/>
      <c r="C285" s="160" t="s">
        <v>398</v>
      </c>
      <c r="D285" s="167"/>
      <c r="E285" s="148"/>
      <c r="F285" s="157">
        <v>8</v>
      </c>
      <c r="G285" s="83">
        <v>6.6</v>
      </c>
      <c r="H285" s="83">
        <v>26</v>
      </c>
      <c r="I285" s="161">
        <v>195.4</v>
      </c>
      <c r="J285" s="149" t="s">
        <v>193</v>
      </c>
      <c r="K285" s="88"/>
      <c r="L285" s="88"/>
      <c r="M285" s="88"/>
      <c r="N285" s="88"/>
      <c r="O285" s="88"/>
      <c r="P285" s="88"/>
      <c r="Q285" s="88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  <c r="AJ285" s="75"/>
      <c r="AK285" s="75"/>
      <c r="AL285" s="75"/>
      <c r="AM285" s="75"/>
      <c r="AN285" s="75"/>
      <c r="AO285" s="75"/>
      <c r="AP285" s="75"/>
      <c r="AQ285" s="75"/>
      <c r="AR285" s="75"/>
      <c r="AS285" s="75"/>
      <c r="AT285" s="75"/>
      <c r="AU285" s="75"/>
      <c r="AV285" s="75"/>
      <c r="AW285" s="75"/>
      <c r="AX285" s="75"/>
      <c r="AY285" s="75"/>
      <c r="AZ285" s="75"/>
      <c r="BA285" s="75"/>
      <c r="BB285" s="75"/>
      <c r="BC285" s="75"/>
      <c r="BD285" s="75"/>
      <c r="BE285" s="75"/>
      <c r="BF285" s="75"/>
      <c r="BG285" s="75"/>
      <c r="BH285" s="75"/>
      <c r="BI285" s="75"/>
      <c r="BJ285" s="75"/>
      <c r="BK285" s="75"/>
      <c r="BL285" s="75"/>
      <c r="BM285" s="75"/>
      <c r="BN285" s="75"/>
      <c r="BO285" s="75"/>
      <c r="BP285" s="75"/>
      <c r="BQ285" s="75"/>
      <c r="BR285" s="75"/>
      <c r="BS285" s="75"/>
      <c r="BT285" s="75"/>
      <c r="BU285" s="75"/>
      <c r="BV285" s="75"/>
      <c r="BW285" s="75"/>
      <c r="BX285" s="75"/>
      <c r="BY285" s="75"/>
      <c r="BZ285" s="75"/>
      <c r="CA285" s="75"/>
      <c r="CB285" s="75"/>
      <c r="CC285" s="75"/>
      <c r="CD285" s="75"/>
      <c r="CE285" s="75"/>
      <c r="CF285" s="75"/>
      <c r="CG285" s="75"/>
      <c r="CH285" s="75"/>
      <c r="CI285" s="75"/>
      <c r="CJ285" s="75"/>
      <c r="CK285" s="75"/>
      <c r="CL285" s="75"/>
      <c r="CM285" s="75"/>
      <c r="CN285" s="75"/>
      <c r="CO285" s="75"/>
      <c r="CP285" s="75"/>
      <c r="CQ285" s="75"/>
      <c r="CR285" s="75"/>
      <c r="CS285" s="75"/>
      <c r="CT285" s="75"/>
      <c r="CU285" s="75"/>
      <c r="CV285" s="75"/>
      <c r="CW285" s="75"/>
      <c r="CX285" s="75"/>
      <c r="CY285" s="75"/>
      <c r="CZ285" s="75"/>
      <c r="DA285" s="75"/>
    </row>
    <row r="286" spans="1:105" s="36" customFormat="1" x14ac:dyDescent="0.25">
      <c r="A286" s="156"/>
      <c r="B286" s="159" t="s">
        <v>102</v>
      </c>
      <c r="C286" s="160"/>
      <c r="D286" s="157">
        <v>30</v>
      </c>
      <c r="E286" s="83">
        <v>30</v>
      </c>
      <c r="F286" s="157"/>
      <c r="G286" s="83"/>
      <c r="H286" s="83"/>
      <c r="I286" s="161"/>
      <c r="J286" s="206"/>
      <c r="K286" s="88"/>
      <c r="L286" s="88"/>
      <c r="M286" s="88"/>
      <c r="N286" s="88"/>
      <c r="O286" s="88"/>
      <c r="P286" s="88"/>
      <c r="Q286" s="88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  <c r="AJ286" s="75"/>
      <c r="AK286" s="75"/>
      <c r="AL286" s="75"/>
      <c r="AM286" s="75"/>
      <c r="AN286" s="75"/>
      <c r="AO286" s="75"/>
      <c r="AP286" s="75"/>
      <c r="AQ286" s="75"/>
      <c r="AR286" s="75"/>
      <c r="AS286" s="75"/>
      <c r="AT286" s="75"/>
      <c r="AU286" s="75"/>
      <c r="AV286" s="75"/>
      <c r="AW286" s="75"/>
      <c r="AX286" s="75"/>
      <c r="AY286" s="75"/>
      <c r="AZ286" s="75"/>
      <c r="BA286" s="75"/>
      <c r="BB286" s="75"/>
      <c r="BC286" s="75"/>
      <c r="BD286" s="75"/>
      <c r="BE286" s="75"/>
      <c r="BF286" s="75"/>
      <c r="BG286" s="75"/>
      <c r="BH286" s="75"/>
      <c r="BI286" s="75"/>
      <c r="BJ286" s="75"/>
      <c r="BK286" s="75"/>
      <c r="BL286" s="75"/>
      <c r="BM286" s="75"/>
      <c r="BN286" s="75"/>
      <c r="BO286" s="75"/>
      <c r="BP286" s="75"/>
      <c r="BQ286" s="75"/>
      <c r="BR286" s="75"/>
      <c r="BS286" s="75"/>
      <c r="BT286" s="75"/>
      <c r="BU286" s="75"/>
      <c r="BV286" s="75"/>
      <c r="BW286" s="75"/>
      <c r="BX286" s="75"/>
      <c r="BY286" s="75"/>
      <c r="BZ286" s="75"/>
      <c r="CA286" s="75"/>
      <c r="CB286" s="75"/>
      <c r="CC286" s="75"/>
      <c r="CD286" s="75"/>
      <c r="CE286" s="75"/>
      <c r="CF286" s="75"/>
      <c r="CG286" s="75"/>
      <c r="CH286" s="75"/>
      <c r="CI286" s="75"/>
      <c r="CJ286" s="75"/>
      <c r="CK286" s="75"/>
      <c r="CL286" s="75"/>
      <c r="CM286" s="75"/>
      <c r="CN286" s="75"/>
      <c r="CO286" s="75"/>
      <c r="CP286" s="75"/>
      <c r="CQ286" s="75"/>
      <c r="CR286" s="75"/>
      <c r="CS286" s="75"/>
      <c r="CT286" s="75"/>
      <c r="CU286" s="75"/>
      <c r="CV286" s="75"/>
      <c r="CW286" s="75"/>
      <c r="CX286" s="75"/>
      <c r="CY286" s="75"/>
      <c r="CZ286" s="75"/>
      <c r="DA286" s="75"/>
    </row>
    <row r="287" spans="1:105" s="36" customFormat="1" x14ac:dyDescent="0.25">
      <c r="A287" s="156"/>
      <c r="B287" s="159" t="s">
        <v>16</v>
      </c>
      <c r="C287" s="160"/>
      <c r="D287" s="157">
        <v>88</v>
      </c>
      <c r="E287" s="83">
        <v>88</v>
      </c>
      <c r="F287" s="157"/>
      <c r="G287" s="83"/>
      <c r="H287" s="83"/>
      <c r="I287" s="161"/>
      <c r="J287" s="206"/>
      <c r="K287" s="88"/>
      <c r="L287" s="88"/>
      <c r="M287" s="88"/>
      <c r="N287" s="88"/>
      <c r="O287" s="88"/>
      <c r="P287" s="88"/>
      <c r="Q287" s="88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  <c r="AJ287" s="75"/>
      <c r="AK287" s="75"/>
      <c r="AL287" s="75"/>
      <c r="AM287" s="75"/>
      <c r="AN287" s="75"/>
      <c r="AO287" s="75"/>
      <c r="AP287" s="75"/>
      <c r="AQ287" s="75"/>
      <c r="AR287" s="75"/>
      <c r="AS287" s="75"/>
      <c r="AT287" s="75"/>
      <c r="AU287" s="75"/>
      <c r="AV287" s="75"/>
      <c r="AW287" s="75"/>
      <c r="AX287" s="75"/>
      <c r="AY287" s="75"/>
      <c r="AZ287" s="75"/>
      <c r="BA287" s="75"/>
      <c r="BB287" s="75"/>
      <c r="BC287" s="75"/>
      <c r="BD287" s="75"/>
      <c r="BE287" s="75"/>
      <c r="BF287" s="75"/>
      <c r="BG287" s="75"/>
      <c r="BH287" s="75"/>
      <c r="BI287" s="75"/>
      <c r="BJ287" s="75"/>
      <c r="BK287" s="75"/>
      <c r="BL287" s="75"/>
      <c r="BM287" s="75"/>
      <c r="BN287" s="75"/>
      <c r="BO287" s="75"/>
      <c r="BP287" s="75"/>
      <c r="BQ287" s="75"/>
      <c r="BR287" s="75"/>
      <c r="BS287" s="75"/>
      <c r="BT287" s="75"/>
      <c r="BU287" s="75"/>
      <c r="BV287" s="75"/>
      <c r="BW287" s="75"/>
      <c r="BX287" s="75"/>
      <c r="BY287" s="75"/>
      <c r="BZ287" s="75"/>
      <c r="CA287" s="75"/>
      <c r="CB287" s="75"/>
      <c r="CC287" s="75"/>
      <c r="CD287" s="75"/>
      <c r="CE287" s="75"/>
      <c r="CF287" s="75"/>
      <c r="CG287" s="75"/>
      <c r="CH287" s="75"/>
      <c r="CI287" s="75"/>
      <c r="CJ287" s="75"/>
      <c r="CK287" s="75"/>
      <c r="CL287" s="75"/>
      <c r="CM287" s="75"/>
      <c r="CN287" s="75"/>
      <c r="CO287" s="75"/>
      <c r="CP287" s="75"/>
      <c r="CQ287" s="75"/>
      <c r="CR287" s="75"/>
      <c r="CS287" s="75"/>
      <c r="CT287" s="75"/>
      <c r="CU287" s="75"/>
      <c r="CV287" s="75"/>
      <c r="CW287" s="75"/>
      <c r="CX287" s="75"/>
      <c r="CY287" s="75"/>
      <c r="CZ287" s="75"/>
      <c r="DA287" s="75"/>
    </row>
    <row r="288" spans="1:105" s="36" customFormat="1" x14ac:dyDescent="0.25">
      <c r="A288" s="156"/>
      <c r="B288" s="159" t="s">
        <v>17</v>
      </c>
      <c r="C288" s="160"/>
      <c r="D288" s="157">
        <v>88</v>
      </c>
      <c r="E288" s="83">
        <v>88</v>
      </c>
      <c r="F288" s="157"/>
      <c r="G288" s="83"/>
      <c r="H288" s="83"/>
      <c r="I288" s="161"/>
      <c r="J288" s="206"/>
      <c r="K288" s="88"/>
      <c r="L288" s="88"/>
      <c r="M288" s="88"/>
      <c r="N288" s="88"/>
      <c r="O288" s="88"/>
      <c r="P288" s="88"/>
      <c r="Q288" s="88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  <c r="AJ288" s="75"/>
      <c r="AK288" s="75"/>
      <c r="AL288" s="75"/>
      <c r="AM288" s="75"/>
      <c r="AN288" s="75"/>
      <c r="AO288" s="75"/>
      <c r="AP288" s="75"/>
      <c r="AQ288" s="75"/>
      <c r="AR288" s="75"/>
      <c r="AS288" s="75"/>
      <c r="AT288" s="75"/>
      <c r="AU288" s="75"/>
      <c r="AV288" s="75"/>
      <c r="AW288" s="75"/>
      <c r="AX288" s="75"/>
      <c r="AY288" s="75"/>
      <c r="AZ288" s="75"/>
      <c r="BA288" s="75"/>
      <c r="BB288" s="75"/>
      <c r="BC288" s="75"/>
      <c r="BD288" s="75"/>
      <c r="BE288" s="75"/>
      <c r="BF288" s="75"/>
      <c r="BG288" s="75"/>
      <c r="BH288" s="75"/>
      <c r="BI288" s="75"/>
      <c r="BJ288" s="75"/>
      <c r="BK288" s="75"/>
      <c r="BL288" s="75"/>
      <c r="BM288" s="75"/>
      <c r="BN288" s="75"/>
      <c r="BO288" s="75"/>
      <c r="BP288" s="75"/>
      <c r="BQ288" s="75"/>
      <c r="BR288" s="75"/>
      <c r="BS288" s="75"/>
      <c r="BT288" s="75"/>
      <c r="BU288" s="75"/>
      <c r="BV288" s="75"/>
      <c r="BW288" s="75"/>
      <c r="BX288" s="75"/>
      <c r="BY288" s="75"/>
      <c r="BZ288" s="75"/>
      <c r="CA288" s="75"/>
      <c r="CB288" s="75"/>
      <c r="CC288" s="75"/>
      <c r="CD288" s="75"/>
      <c r="CE288" s="75"/>
      <c r="CF288" s="75"/>
      <c r="CG288" s="75"/>
      <c r="CH288" s="75"/>
      <c r="CI288" s="75"/>
      <c r="CJ288" s="75"/>
      <c r="CK288" s="75"/>
      <c r="CL288" s="75"/>
      <c r="CM288" s="75"/>
      <c r="CN288" s="75"/>
      <c r="CO288" s="75"/>
      <c r="CP288" s="75"/>
      <c r="CQ288" s="75"/>
      <c r="CR288" s="75"/>
      <c r="CS288" s="75"/>
      <c r="CT288" s="75"/>
      <c r="CU288" s="75"/>
      <c r="CV288" s="75"/>
      <c r="CW288" s="75"/>
      <c r="CX288" s="75"/>
      <c r="CY288" s="75"/>
      <c r="CZ288" s="75"/>
      <c r="DA288" s="75"/>
    </row>
    <row r="289" spans="1:122" s="36" customFormat="1" x14ac:dyDescent="0.25">
      <c r="A289" s="156"/>
      <c r="B289" s="159" t="s">
        <v>18</v>
      </c>
      <c r="C289" s="160"/>
      <c r="D289" s="157">
        <v>1</v>
      </c>
      <c r="E289" s="83">
        <v>1</v>
      </c>
      <c r="F289" s="157"/>
      <c r="G289" s="83"/>
      <c r="H289" s="83"/>
      <c r="I289" s="161"/>
      <c r="J289" s="206"/>
      <c r="K289" s="88"/>
      <c r="L289" s="88"/>
      <c r="M289" s="88"/>
      <c r="N289" s="88"/>
      <c r="O289" s="88"/>
      <c r="P289" s="88"/>
      <c r="Q289" s="88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  <c r="AJ289" s="75"/>
      <c r="AK289" s="75"/>
      <c r="AL289" s="75"/>
      <c r="AM289" s="75"/>
      <c r="AN289" s="75"/>
      <c r="AO289" s="75"/>
      <c r="AP289" s="75"/>
      <c r="AQ289" s="75"/>
      <c r="AR289" s="75"/>
      <c r="AS289" s="75"/>
      <c r="AT289" s="75"/>
      <c r="AU289" s="75"/>
      <c r="AV289" s="75"/>
      <c r="AW289" s="75"/>
      <c r="AX289" s="75"/>
      <c r="AY289" s="75"/>
      <c r="AZ289" s="75"/>
      <c r="BA289" s="75"/>
      <c r="BB289" s="75"/>
      <c r="BC289" s="75"/>
      <c r="BD289" s="75"/>
      <c r="BE289" s="75"/>
      <c r="BF289" s="75"/>
      <c r="BG289" s="75"/>
      <c r="BH289" s="75"/>
      <c r="BI289" s="75"/>
      <c r="BJ289" s="75"/>
      <c r="BK289" s="75"/>
      <c r="BL289" s="75"/>
      <c r="BM289" s="75"/>
      <c r="BN289" s="75"/>
      <c r="BO289" s="75"/>
      <c r="BP289" s="75"/>
      <c r="BQ289" s="75"/>
      <c r="BR289" s="75"/>
      <c r="BS289" s="75"/>
      <c r="BT289" s="75"/>
      <c r="BU289" s="75"/>
      <c r="BV289" s="75"/>
      <c r="BW289" s="75"/>
      <c r="BX289" s="75"/>
      <c r="BY289" s="75"/>
      <c r="BZ289" s="75"/>
      <c r="CA289" s="75"/>
      <c r="CB289" s="75"/>
      <c r="CC289" s="75"/>
      <c r="CD289" s="75"/>
      <c r="CE289" s="75"/>
      <c r="CF289" s="75"/>
      <c r="CG289" s="75"/>
      <c r="CH289" s="75"/>
      <c r="CI289" s="75"/>
      <c r="CJ289" s="75"/>
      <c r="CK289" s="75"/>
      <c r="CL289" s="75"/>
      <c r="CM289" s="75"/>
      <c r="CN289" s="75"/>
      <c r="CO289" s="75"/>
      <c r="CP289" s="75"/>
      <c r="CQ289" s="75"/>
      <c r="CR289" s="75"/>
      <c r="CS289" s="75"/>
      <c r="CT289" s="75"/>
      <c r="CU289" s="75"/>
      <c r="CV289" s="75"/>
      <c r="CW289" s="75"/>
      <c r="CX289" s="75"/>
      <c r="CY289" s="75"/>
      <c r="CZ289" s="75"/>
      <c r="DA289" s="75"/>
    </row>
    <row r="290" spans="1:122" s="36" customFormat="1" x14ac:dyDescent="0.25">
      <c r="A290" s="156"/>
      <c r="B290" s="159" t="s">
        <v>19</v>
      </c>
      <c r="C290" s="160"/>
      <c r="D290" s="157">
        <v>1</v>
      </c>
      <c r="E290" s="83">
        <v>1</v>
      </c>
      <c r="F290" s="157"/>
      <c r="G290" s="83"/>
      <c r="H290" s="83"/>
      <c r="I290" s="161"/>
      <c r="J290" s="206"/>
      <c r="K290" s="88"/>
      <c r="L290" s="88"/>
      <c r="M290" s="88"/>
      <c r="N290" s="88"/>
      <c r="O290" s="88"/>
      <c r="P290" s="88"/>
      <c r="Q290" s="88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  <c r="AJ290" s="75"/>
      <c r="AK290" s="75"/>
      <c r="AL290" s="75"/>
      <c r="AM290" s="75"/>
      <c r="AN290" s="75"/>
      <c r="AO290" s="75"/>
      <c r="AP290" s="75"/>
      <c r="AQ290" s="75"/>
      <c r="AR290" s="75"/>
      <c r="AS290" s="75"/>
      <c r="AT290" s="75"/>
      <c r="AU290" s="75"/>
      <c r="AV290" s="75"/>
      <c r="AW290" s="75"/>
      <c r="AX290" s="75"/>
      <c r="AY290" s="75"/>
      <c r="AZ290" s="75"/>
      <c r="BA290" s="75"/>
      <c r="BB290" s="75"/>
      <c r="BC290" s="75"/>
      <c r="BD290" s="75"/>
      <c r="BE290" s="75"/>
      <c r="BF290" s="75"/>
      <c r="BG290" s="75"/>
      <c r="BH290" s="75"/>
      <c r="BI290" s="75"/>
      <c r="BJ290" s="75"/>
      <c r="BK290" s="75"/>
      <c r="BL290" s="75"/>
      <c r="BM290" s="75"/>
      <c r="BN290" s="75"/>
      <c r="BO290" s="75"/>
      <c r="BP290" s="75"/>
      <c r="BQ290" s="75"/>
      <c r="BR290" s="75"/>
      <c r="BS290" s="75"/>
      <c r="BT290" s="75"/>
      <c r="BU290" s="75"/>
      <c r="BV290" s="75"/>
      <c r="BW290" s="75"/>
      <c r="BX290" s="75"/>
      <c r="BY290" s="75"/>
      <c r="BZ290" s="75"/>
      <c r="CA290" s="75"/>
      <c r="CB290" s="75"/>
      <c r="CC290" s="75"/>
      <c r="CD290" s="75"/>
      <c r="CE290" s="75"/>
      <c r="CF290" s="75"/>
      <c r="CG290" s="75"/>
      <c r="CH290" s="75"/>
      <c r="CI290" s="75"/>
      <c r="CJ290" s="75"/>
      <c r="CK290" s="75"/>
      <c r="CL290" s="75"/>
      <c r="CM290" s="75"/>
      <c r="CN290" s="75"/>
      <c r="CO290" s="75"/>
      <c r="CP290" s="75"/>
      <c r="CQ290" s="75"/>
      <c r="CR290" s="75"/>
      <c r="CS290" s="75"/>
      <c r="CT290" s="75"/>
      <c r="CU290" s="75"/>
      <c r="CV290" s="75"/>
      <c r="CW290" s="75"/>
      <c r="CX290" s="75"/>
      <c r="CY290" s="75"/>
      <c r="CZ290" s="75"/>
      <c r="DA290" s="75"/>
    </row>
    <row r="291" spans="1:122" s="36" customFormat="1" x14ac:dyDescent="0.25">
      <c r="A291" s="156"/>
      <c r="B291" s="159" t="s">
        <v>20</v>
      </c>
      <c r="C291" s="160"/>
      <c r="D291" s="157">
        <v>3</v>
      </c>
      <c r="E291" s="83">
        <v>3</v>
      </c>
      <c r="F291" s="157"/>
      <c r="G291" s="83"/>
      <c r="H291" s="83"/>
      <c r="I291" s="161"/>
      <c r="J291" s="206"/>
      <c r="K291" s="88"/>
      <c r="L291" s="88"/>
      <c r="M291" s="88"/>
      <c r="N291" s="88"/>
      <c r="O291" s="88"/>
      <c r="P291" s="88"/>
      <c r="Q291" s="88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  <c r="AJ291" s="75"/>
      <c r="AK291" s="75"/>
      <c r="AL291" s="75"/>
      <c r="AM291" s="75"/>
      <c r="AN291" s="75"/>
      <c r="AO291" s="75"/>
      <c r="AP291" s="75"/>
      <c r="AQ291" s="75"/>
      <c r="AR291" s="75"/>
      <c r="AS291" s="75"/>
      <c r="AT291" s="75"/>
      <c r="AU291" s="75"/>
      <c r="AV291" s="75"/>
      <c r="AW291" s="75"/>
      <c r="AX291" s="75"/>
      <c r="AY291" s="75"/>
      <c r="AZ291" s="75"/>
      <c r="BA291" s="75"/>
      <c r="BB291" s="75"/>
      <c r="BC291" s="75"/>
      <c r="BD291" s="75"/>
      <c r="BE291" s="75"/>
      <c r="BF291" s="75"/>
      <c r="BG291" s="75"/>
      <c r="BH291" s="75"/>
      <c r="BI291" s="75"/>
      <c r="BJ291" s="75"/>
      <c r="BK291" s="75"/>
      <c r="BL291" s="75"/>
      <c r="BM291" s="75"/>
      <c r="BN291" s="75"/>
      <c r="BO291" s="75"/>
      <c r="BP291" s="75"/>
      <c r="BQ291" s="75"/>
      <c r="BR291" s="75"/>
      <c r="BS291" s="75"/>
      <c r="BT291" s="75"/>
      <c r="BU291" s="75"/>
      <c r="BV291" s="75"/>
      <c r="BW291" s="75"/>
      <c r="BX291" s="75"/>
      <c r="BY291" s="75"/>
      <c r="BZ291" s="75"/>
      <c r="CA291" s="75"/>
      <c r="CB291" s="75"/>
      <c r="CC291" s="75"/>
      <c r="CD291" s="75"/>
      <c r="CE291" s="75"/>
      <c r="CF291" s="75"/>
      <c r="CG291" s="75"/>
      <c r="CH291" s="75"/>
      <c r="CI291" s="75"/>
      <c r="CJ291" s="75"/>
      <c r="CK291" s="75"/>
      <c r="CL291" s="75"/>
      <c r="CM291" s="75"/>
      <c r="CN291" s="75"/>
      <c r="CO291" s="75"/>
      <c r="CP291" s="75"/>
      <c r="CQ291" s="75"/>
      <c r="CR291" s="75"/>
      <c r="CS291" s="75"/>
      <c r="CT291" s="75"/>
      <c r="CU291" s="75"/>
      <c r="CV291" s="75"/>
      <c r="CW291" s="75"/>
      <c r="CX291" s="75"/>
      <c r="CY291" s="75"/>
      <c r="CZ291" s="75"/>
      <c r="DA291" s="75"/>
    </row>
    <row r="292" spans="1:122" x14ac:dyDescent="0.25">
      <c r="A292" s="156" t="s">
        <v>21</v>
      </c>
      <c r="C292" s="81">
        <v>180</v>
      </c>
      <c r="D292" s="148"/>
      <c r="E292" s="148"/>
      <c r="F292" s="157">
        <v>1.2166666666666666</v>
      </c>
      <c r="G292" s="83">
        <v>1.3416666666666668</v>
      </c>
      <c r="H292" s="83">
        <v>11.941666666666666</v>
      </c>
      <c r="I292" s="157">
        <v>65</v>
      </c>
      <c r="J292" s="149" t="s">
        <v>335</v>
      </c>
    </row>
    <row r="293" spans="1:122" x14ac:dyDescent="0.25">
      <c r="A293" s="156"/>
      <c r="B293" s="80" t="s">
        <v>22</v>
      </c>
      <c r="C293" s="81"/>
      <c r="D293" s="83">
        <v>1.5</v>
      </c>
      <c r="E293" s="83">
        <v>1.5</v>
      </c>
      <c r="F293" s="157"/>
      <c r="G293" s="157"/>
      <c r="H293" s="157"/>
      <c r="I293" s="157"/>
      <c r="J293" s="149"/>
    </row>
    <row r="294" spans="1:122" x14ac:dyDescent="0.25">
      <c r="A294" s="156"/>
      <c r="B294" s="80" t="s">
        <v>18</v>
      </c>
      <c r="C294" s="81"/>
      <c r="D294" s="83">
        <v>8</v>
      </c>
      <c r="E294" s="83">
        <v>8</v>
      </c>
      <c r="F294" s="157"/>
      <c r="G294" s="83"/>
      <c r="H294" s="83"/>
      <c r="I294" s="157"/>
      <c r="J294" s="149"/>
    </row>
    <row r="295" spans="1:122" x14ac:dyDescent="0.25">
      <c r="A295" s="85"/>
      <c r="B295" s="80" t="s">
        <v>16</v>
      </c>
      <c r="C295" s="81"/>
      <c r="D295" s="83">
        <v>90</v>
      </c>
      <c r="E295" s="83">
        <v>90</v>
      </c>
      <c r="F295" s="157"/>
      <c r="G295" s="83"/>
      <c r="H295" s="83"/>
      <c r="I295" s="157"/>
      <c r="J295" s="149"/>
    </row>
    <row r="296" spans="1:122" x14ac:dyDescent="0.25">
      <c r="A296" s="85"/>
      <c r="B296" s="80" t="s">
        <v>17</v>
      </c>
      <c r="C296" s="81"/>
      <c r="D296" s="83">
        <v>108</v>
      </c>
      <c r="E296" s="83">
        <v>108</v>
      </c>
      <c r="F296" s="157"/>
      <c r="G296" s="83"/>
      <c r="H296" s="83"/>
      <c r="I296" s="157"/>
      <c r="J296" s="149"/>
    </row>
    <row r="297" spans="1:122" s="26" customFormat="1" x14ac:dyDescent="0.25">
      <c r="A297" s="156" t="s">
        <v>65</v>
      </c>
      <c r="B297" s="80"/>
      <c r="C297" s="166" t="s">
        <v>397</v>
      </c>
      <c r="D297" s="148"/>
      <c r="E297" s="148"/>
      <c r="F297" s="157">
        <v>4</v>
      </c>
      <c r="G297" s="83">
        <v>6</v>
      </c>
      <c r="H297" s="82">
        <v>12.83</v>
      </c>
      <c r="I297" s="157">
        <v>122</v>
      </c>
      <c r="J297" s="149" t="s">
        <v>250</v>
      </c>
      <c r="K297" s="88"/>
      <c r="L297" s="88"/>
      <c r="M297" s="88"/>
      <c r="N297" s="88"/>
      <c r="O297" s="88"/>
      <c r="P297" s="88"/>
      <c r="Q297" s="88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1"/>
      <c r="CF297" s="71"/>
      <c r="CG297" s="71"/>
      <c r="CH297" s="71"/>
      <c r="CI297" s="71"/>
      <c r="CJ297" s="71"/>
      <c r="CK297" s="71"/>
      <c r="CL297" s="71"/>
      <c r="CM297" s="71"/>
      <c r="CN297" s="71"/>
      <c r="CO297" s="71"/>
      <c r="CP297" s="71"/>
      <c r="CQ297" s="71"/>
      <c r="CR297" s="71"/>
      <c r="CS297" s="71"/>
      <c r="CT297" s="71"/>
      <c r="CU297" s="71"/>
      <c r="CV297" s="71"/>
      <c r="CW297" s="71"/>
      <c r="CX297" s="71"/>
      <c r="CY297" s="71"/>
      <c r="CZ297" s="71"/>
      <c r="DA297" s="71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</row>
    <row r="298" spans="1:122" s="26" customFormat="1" x14ac:dyDescent="0.25">
      <c r="A298" s="156"/>
      <c r="B298" s="80" t="s">
        <v>25</v>
      </c>
      <c r="C298" s="81"/>
      <c r="D298" s="83">
        <v>25</v>
      </c>
      <c r="E298" s="83">
        <v>25</v>
      </c>
      <c r="F298" s="157"/>
      <c r="G298" s="83"/>
      <c r="H298" s="83"/>
      <c r="I298" s="157"/>
      <c r="J298" s="149"/>
      <c r="K298" s="88"/>
      <c r="L298" s="88"/>
      <c r="M298" s="88"/>
      <c r="N298" s="88"/>
      <c r="O298" s="88"/>
      <c r="P298" s="88"/>
      <c r="Q298" s="88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  <c r="CH298" s="71"/>
      <c r="CI298" s="71"/>
      <c r="CJ298" s="71"/>
      <c r="CK298" s="71"/>
      <c r="CL298" s="71"/>
      <c r="CM298" s="71"/>
      <c r="CN298" s="71"/>
      <c r="CO298" s="71"/>
      <c r="CP298" s="71"/>
      <c r="CQ298" s="71"/>
      <c r="CR298" s="71"/>
      <c r="CS298" s="71"/>
      <c r="CT298" s="71"/>
      <c r="CU298" s="71"/>
      <c r="CV298" s="71"/>
      <c r="CW298" s="71"/>
      <c r="CX298" s="71"/>
      <c r="CY298" s="71"/>
      <c r="CZ298" s="71"/>
      <c r="DA298" s="71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</row>
    <row r="299" spans="1:122" s="26" customFormat="1" x14ac:dyDescent="0.25">
      <c r="A299" s="156"/>
      <c r="B299" s="80" t="s">
        <v>66</v>
      </c>
      <c r="C299" s="81"/>
      <c r="D299" s="157">
        <v>7.14</v>
      </c>
      <c r="E299" s="83">
        <v>7</v>
      </c>
      <c r="F299" s="157"/>
      <c r="G299" s="83"/>
      <c r="H299" s="83"/>
      <c r="I299" s="157"/>
      <c r="J299" s="149"/>
      <c r="K299" s="88"/>
      <c r="L299" s="88"/>
      <c r="M299" s="88"/>
      <c r="N299" s="88"/>
      <c r="O299" s="88"/>
      <c r="P299" s="88"/>
      <c r="Q299" s="88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  <c r="CM299" s="71"/>
      <c r="CN299" s="71"/>
      <c r="CO299" s="71"/>
      <c r="CP299" s="71"/>
      <c r="CQ299" s="71"/>
      <c r="CR299" s="71"/>
      <c r="CS299" s="71"/>
      <c r="CT299" s="71"/>
      <c r="CU299" s="71"/>
      <c r="CV299" s="71"/>
      <c r="CW299" s="71"/>
      <c r="CX299" s="71"/>
      <c r="CY299" s="71"/>
      <c r="CZ299" s="71"/>
      <c r="DA299" s="71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</row>
    <row r="300" spans="1:122" s="26" customFormat="1" ht="15.75" thickBot="1" x14ac:dyDescent="0.3">
      <c r="A300" s="207"/>
      <c r="B300" s="80" t="s">
        <v>20</v>
      </c>
      <c r="C300" s="81"/>
      <c r="D300" s="83">
        <v>3</v>
      </c>
      <c r="E300" s="83">
        <v>3</v>
      </c>
      <c r="F300" s="208" t="s">
        <v>1</v>
      </c>
      <c r="G300" s="185"/>
      <c r="H300" s="185"/>
      <c r="I300" s="205"/>
      <c r="J300" s="149"/>
      <c r="K300" s="88"/>
      <c r="L300" s="88"/>
      <c r="M300" s="88"/>
      <c r="N300" s="88"/>
      <c r="O300" s="88"/>
      <c r="P300" s="88"/>
      <c r="Q300" s="88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1"/>
      <c r="CH300" s="71"/>
      <c r="CI300" s="71"/>
      <c r="CJ300" s="71"/>
      <c r="CK300" s="71"/>
      <c r="CL300" s="71"/>
      <c r="CM300" s="71"/>
      <c r="CN300" s="71"/>
      <c r="CO300" s="71"/>
      <c r="CP300" s="71"/>
      <c r="CQ300" s="71"/>
      <c r="CR300" s="71"/>
      <c r="CS300" s="71"/>
      <c r="CT300" s="71"/>
      <c r="CU300" s="71"/>
      <c r="CV300" s="71"/>
      <c r="CW300" s="71"/>
      <c r="CX300" s="71"/>
      <c r="CY300" s="71"/>
      <c r="CZ300" s="71"/>
      <c r="DA300" s="71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</row>
    <row r="301" spans="1:122" ht="15.75" thickBot="1" x14ac:dyDescent="0.3">
      <c r="A301" s="168" t="s">
        <v>26</v>
      </c>
      <c r="B301" s="169"/>
      <c r="C301" s="170">
        <v>418</v>
      </c>
      <c r="D301" s="154"/>
      <c r="E301" s="153"/>
      <c r="F301" s="153">
        <f>SUM(F284:F300)</f>
        <v>13.216666666666667</v>
      </c>
      <c r="G301" s="153">
        <f>SUM(G284:G300)</f>
        <v>13.941666666666666</v>
      </c>
      <c r="H301" s="153">
        <f>SUM(H284:H300)</f>
        <v>50.771666666666661</v>
      </c>
      <c r="I301" s="153">
        <f>SUM(I284:I300)</f>
        <v>382.4</v>
      </c>
      <c r="J301" s="155"/>
    </row>
    <row r="302" spans="1:122" s="26" customFormat="1" x14ac:dyDescent="0.25">
      <c r="A302" s="156" t="s">
        <v>48</v>
      </c>
      <c r="B302" s="159"/>
      <c r="C302" s="81">
        <v>100</v>
      </c>
      <c r="D302" s="209">
        <v>114</v>
      </c>
      <c r="E302" s="81">
        <v>100</v>
      </c>
      <c r="F302" s="157">
        <v>0.4</v>
      </c>
      <c r="G302" s="83">
        <v>0.4</v>
      </c>
      <c r="H302" s="161">
        <v>12</v>
      </c>
      <c r="I302" s="83">
        <v>53.2</v>
      </c>
      <c r="J302" s="149" t="s">
        <v>278</v>
      </c>
      <c r="K302" s="88"/>
      <c r="L302" s="88"/>
      <c r="M302" s="88"/>
      <c r="N302" s="88"/>
      <c r="O302" s="88"/>
      <c r="P302" s="88"/>
      <c r="Q302" s="88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  <c r="CO302" s="71"/>
      <c r="CP302" s="71"/>
      <c r="CQ302" s="71"/>
      <c r="CR302" s="71"/>
      <c r="CS302" s="71"/>
      <c r="CT302" s="71"/>
      <c r="CU302" s="71"/>
      <c r="CV302" s="71"/>
      <c r="CW302" s="71"/>
      <c r="CX302" s="71"/>
      <c r="CY302" s="71"/>
      <c r="CZ302" s="71"/>
      <c r="DA302" s="71"/>
    </row>
    <row r="303" spans="1:122" s="26" customFormat="1" ht="15.75" thickBot="1" x14ac:dyDescent="0.3">
      <c r="A303" s="156" t="s">
        <v>196</v>
      </c>
      <c r="B303" s="159"/>
      <c r="C303" s="81"/>
      <c r="D303" s="209"/>
      <c r="E303" s="81"/>
      <c r="F303" s="157"/>
      <c r="G303" s="83"/>
      <c r="H303" s="161"/>
      <c r="I303" s="83"/>
      <c r="J303" s="149"/>
      <c r="K303" s="88"/>
      <c r="L303" s="88"/>
      <c r="M303" s="88"/>
      <c r="N303" s="88"/>
      <c r="O303" s="88"/>
      <c r="P303" s="88"/>
      <c r="Q303" s="88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  <c r="CL303" s="71"/>
      <c r="CM303" s="71"/>
      <c r="CN303" s="71"/>
      <c r="CO303" s="71"/>
      <c r="CP303" s="71"/>
      <c r="CQ303" s="71"/>
      <c r="CR303" s="71"/>
      <c r="CS303" s="71"/>
      <c r="CT303" s="71"/>
      <c r="CU303" s="71"/>
      <c r="CV303" s="71"/>
      <c r="CW303" s="71"/>
      <c r="CX303" s="71"/>
      <c r="CY303" s="71"/>
      <c r="CZ303" s="71"/>
      <c r="DA303" s="71"/>
    </row>
    <row r="304" spans="1:122" ht="15.75" thickBot="1" x14ac:dyDescent="0.3">
      <c r="A304" s="168" t="s">
        <v>26</v>
      </c>
      <c r="B304" s="169"/>
      <c r="C304" s="170">
        <f>SUM(C302)</f>
        <v>100</v>
      </c>
      <c r="D304" s="219"/>
      <c r="E304" s="171"/>
      <c r="F304" s="153">
        <f>SUM(F302)</f>
        <v>0.4</v>
      </c>
      <c r="G304" s="153">
        <f t="shared" ref="G304:I304" si="3">SUM(G302)</f>
        <v>0.4</v>
      </c>
      <c r="H304" s="153">
        <f t="shared" si="3"/>
        <v>12</v>
      </c>
      <c r="I304" s="153">
        <f t="shared" si="3"/>
        <v>53.2</v>
      </c>
      <c r="J304" s="155"/>
    </row>
    <row r="305" spans="1:214" ht="15.75" thickBot="1" x14ac:dyDescent="0.3">
      <c r="A305" s="172"/>
      <c r="B305" s="173"/>
      <c r="C305" s="174">
        <v>518</v>
      </c>
      <c r="D305" s="204"/>
      <c r="E305" s="176"/>
      <c r="F305" s="175">
        <f>F301+F304</f>
        <v>13.616666666666667</v>
      </c>
      <c r="G305" s="175">
        <f>G301+G304</f>
        <v>14.341666666666667</v>
      </c>
      <c r="H305" s="175">
        <f>H301+H304</f>
        <v>62.771666666666661</v>
      </c>
      <c r="I305" s="175">
        <f>I301+I304</f>
        <v>435.59999999999997</v>
      </c>
      <c r="J305" s="149"/>
    </row>
    <row r="306" spans="1:214" x14ac:dyDescent="0.25">
      <c r="A306" s="172"/>
      <c r="B306" s="173" t="s">
        <v>28</v>
      </c>
      <c r="C306" s="174"/>
      <c r="D306" s="175"/>
      <c r="E306" s="176"/>
      <c r="F306" s="175"/>
      <c r="G306" s="138"/>
      <c r="H306" s="175"/>
      <c r="I306" s="137"/>
      <c r="J306" s="149"/>
    </row>
    <row r="307" spans="1:214" s="43" customFormat="1" x14ac:dyDescent="0.25">
      <c r="A307" s="156" t="s">
        <v>424</v>
      </c>
      <c r="B307" s="159"/>
      <c r="C307" s="160">
        <v>50</v>
      </c>
      <c r="D307" s="161"/>
      <c r="E307" s="83"/>
      <c r="F307" s="161">
        <v>0.37</v>
      </c>
      <c r="G307" s="83">
        <v>3</v>
      </c>
      <c r="H307" s="161">
        <v>1.2</v>
      </c>
      <c r="I307" s="157">
        <v>33.5</v>
      </c>
      <c r="J307" s="149" t="s">
        <v>423</v>
      </c>
      <c r="K307" s="88"/>
      <c r="L307" s="88"/>
      <c r="M307" s="88"/>
      <c r="N307" s="88"/>
      <c r="O307" s="88"/>
      <c r="P307" s="88"/>
      <c r="Q307" s="88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  <c r="AJ307" s="73"/>
      <c r="AK307" s="73"/>
      <c r="AL307" s="73"/>
      <c r="AM307" s="73"/>
      <c r="AN307" s="73"/>
      <c r="AO307" s="73"/>
      <c r="AP307" s="73"/>
      <c r="AQ307" s="73"/>
      <c r="AR307" s="73"/>
      <c r="AS307" s="73"/>
      <c r="AT307" s="73"/>
      <c r="AU307" s="73"/>
      <c r="AV307" s="73"/>
      <c r="AW307" s="73"/>
      <c r="AX307" s="73"/>
      <c r="AY307" s="73"/>
      <c r="AZ307" s="73"/>
      <c r="BA307" s="73"/>
      <c r="BB307" s="73"/>
      <c r="BC307" s="73"/>
      <c r="BD307" s="73"/>
      <c r="BE307" s="73"/>
      <c r="BF307" s="73"/>
      <c r="BG307" s="73"/>
      <c r="BH307" s="73"/>
      <c r="BI307" s="73"/>
      <c r="BJ307" s="73"/>
      <c r="BK307" s="73"/>
      <c r="BL307" s="73"/>
      <c r="BM307" s="73"/>
      <c r="BN307" s="73"/>
      <c r="BO307" s="73"/>
      <c r="BP307" s="73"/>
      <c r="BQ307" s="73"/>
      <c r="BR307" s="73"/>
      <c r="BS307" s="73"/>
      <c r="BT307" s="73"/>
      <c r="BU307" s="73"/>
      <c r="BV307" s="73"/>
      <c r="BW307" s="73"/>
      <c r="BX307" s="73"/>
      <c r="BY307" s="73"/>
      <c r="BZ307" s="73"/>
      <c r="CA307" s="73"/>
      <c r="CB307" s="73"/>
      <c r="CC307" s="73"/>
      <c r="CD307" s="73"/>
      <c r="CE307" s="73"/>
      <c r="CF307" s="73"/>
      <c r="CG307" s="73"/>
      <c r="CH307" s="73"/>
      <c r="CI307" s="73"/>
      <c r="CJ307" s="73"/>
      <c r="CK307" s="73"/>
      <c r="CL307" s="73"/>
      <c r="CM307" s="73"/>
      <c r="CN307" s="73"/>
      <c r="CO307" s="73"/>
      <c r="CP307" s="73"/>
      <c r="CQ307" s="73"/>
      <c r="CR307" s="73"/>
      <c r="CS307" s="73"/>
      <c r="CT307" s="73"/>
      <c r="CU307" s="73"/>
      <c r="CV307" s="73"/>
      <c r="CW307" s="73"/>
      <c r="CX307" s="73"/>
      <c r="CY307" s="73"/>
      <c r="CZ307" s="73"/>
      <c r="DA307" s="73"/>
      <c r="DB307" s="73"/>
      <c r="DC307" s="73"/>
      <c r="DD307" s="73"/>
      <c r="DE307" s="73"/>
      <c r="DF307" s="73"/>
      <c r="DG307" s="73"/>
      <c r="DH307" s="73"/>
      <c r="DI307" s="73"/>
      <c r="DJ307" s="73"/>
      <c r="DK307" s="73"/>
      <c r="DL307" s="73"/>
      <c r="DM307" s="73"/>
      <c r="DN307" s="73"/>
      <c r="DO307" s="73"/>
      <c r="DP307" s="73"/>
      <c r="DQ307" s="73"/>
      <c r="DR307" s="73"/>
      <c r="DS307" s="73"/>
      <c r="DT307" s="73"/>
      <c r="DU307" s="73"/>
      <c r="DV307" s="73"/>
      <c r="DW307" s="73"/>
      <c r="DX307" s="73"/>
      <c r="DY307" s="73"/>
      <c r="DZ307" s="73"/>
      <c r="EA307" s="73"/>
      <c r="EB307" s="73"/>
      <c r="EC307" s="73"/>
      <c r="ED307" s="73"/>
      <c r="EE307" s="73"/>
      <c r="EF307" s="73"/>
      <c r="EG307" s="73"/>
      <c r="EH307" s="73"/>
      <c r="EI307" s="73"/>
      <c r="EJ307" s="73"/>
      <c r="EK307" s="73"/>
      <c r="EL307" s="73"/>
      <c r="EM307" s="73"/>
      <c r="EN307" s="73"/>
      <c r="EO307" s="73"/>
      <c r="EP307" s="73"/>
      <c r="EQ307" s="73"/>
      <c r="ER307" s="73"/>
      <c r="ES307" s="73"/>
      <c r="ET307" s="73"/>
      <c r="EU307" s="73"/>
      <c r="EV307" s="73"/>
      <c r="EW307" s="73"/>
      <c r="EX307" s="73"/>
      <c r="EY307" s="73"/>
      <c r="EZ307" s="73"/>
      <c r="FA307" s="73"/>
      <c r="FB307" s="73"/>
      <c r="FC307" s="73"/>
      <c r="FD307" s="73"/>
      <c r="FE307" s="73"/>
      <c r="FF307" s="73"/>
      <c r="FG307" s="73"/>
      <c r="FH307" s="73"/>
      <c r="FI307" s="73"/>
      <c r="FJ307" s="73"/>
      <c r="FK307" s="73"/>
      <c r="FL307" s="73"/>
      <c r="FM307" s="73"/>
      <c r="FN307" s="73"/>
      <c r="FO307" s="73"/>
      <c r="FP307" s="73"/>
      <c r="FQ307" s="73"/>
      <c r="FR307" s="73"/>
      <c r="FS307" s="73"/>
      <c r="FT307" s="73"/>
      <c r="FU307" s="73"/>
      <c r="FV307" s="73"/>
      <c r="FW307" s="73"/>
      <c r="FX307" s="73"/>
      <c r="FY307" s="73"/>
      <c r="FZ307" s="73"/>
      <c r="GA307" s="73"/>
      <c r="GB307" s="73"/>
      <c r="GC307" s="73"/>
      <c r="GD307" s="73"/>
      <c r="GE307" s="73"/>
      <c r="GF307" s="73"/>
      <c r="GG307" s="73"/>
      <c r="GH307" s="73"/>
      <c r="GI307" s="73"/>
      <c r="GJ307" s="73"/>
      <c r="GK307" s="73"/>
      <c r="GL307" s="73"/>
      <c r="GM307" s="73"/>
      <c r="GN307" s="73"/>
      <c r="GO307" s="73"/>
      <c r="GP307" s="73"/>
      <c r="GQ307" s="73"/>
      <c r="GR307" s="73"/>
      <c r="GS307" s="73"/>
      <c r="GT307" s="73"/>
      <c r="GU307" s="73"/>
      <c r="GV307" s="73"/>
      <c r="GW307" s="73"/>
      <c r="GX307" s="73"/>
      <c r="GY307" s="73"/>
      <c r="GZ307" s="73"/>
      <c r="HA307" s="73"/>
      <c r="HB307" s="73"/>
      <c r="HC307" s="73"/>
      <c r="HD307" s="73"/>
      <c r="HE307" s="73"/>
      <c r="HF307" s="73"/>
    </row>
    <row r="308" spans="1:214" s="43" customFormat="1" x14ac:dyDescent="0.25">
      <c r="A308" s="156"/>
      <c r="B308" s="159" t="s">
        <v>422</v>
      </c>
      <c r="C308" s="160"/>
      <c r="D308" s="161">
        <v>48.96</v>
      </c>
      <c r="E308" s="83">
        <v>48</v>
      </c>
      <c r="F308" s="161"/>
      <c r="G308" s="83"/>
      <c r="H308" s="161"/>
      <c r="I308" s="157"/>
      <c r="J308" s="181"/>
      <c r="K308" s="88"/>
      <c r="L308" s="88"/>
      <c r="M308" s="88"/>
      <c r="N308" s="88"/>
      <c r="O308" s="88"/>
      <c r="P308" s="88"/>
      <c r="Q308" s="88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  <c r="AJ308" s="73"/>
      <c r="AK308" s="73"/>
      <c r="AL308" s="73"/>
      <c r="AM308" s="73"/>
      <c r="AN308" s="73"/>
      <c r="AO308" s="73"/>
      <c r="AP308" s="73"/>
      <c r="AQ308" s="73"/>
      <c r="AR308" s="73"/>
      <c r="AS308" s="73"/>
      <c r="AT308" s="73"/>
      <c r="AU308" s="73"/>
      <c r="AV308" s="73"/>
      <c r="AW308" s="73"/>
      <c r="AX308" s="73"/>
      <c r="AY308" s="73"/>
      <c r="AZ308" s="73"/>
      <c r="BA308" s="73"/>
      <c r="BB308" s="73"/>
      <c r="BC308" s="73"/>
      <c r="BD308" s="73"/>
      <c r="BE308" s="73"/>
      <c r="BF308" s="73"/>
      <c r="BG308" s="73"/>
      <c r="BH308" s="73"/>
      <c r="BI308" s="73"/>
      <c r="BJ308" s="73"/>
      <c r="BK308" s="73"/>
      <c r="BL308" s="73"/>
      <c r="BM308" s="73"/>
      <c r="BN308" s="73"/>
      <c r="BO308" s="73"/>
      <c r="BP308" s="73"/>
      <c r="BQ308" s="73"/>
      <c r="BR308" s="73"/>
      <c r="BS308" s="73"/>
      <c r="BT308" s="73"/>
      <c r="BU308" s="73"/>
      <c r="BV308" s="73"/>
      <c r="BW308" s="73"/>
      <c r="BX308" s="73"/>
      <c r="BY308" s="73"/>
      <c r="BZ308" s="73"/>
      <c r="CA308" s="73"/>
      <c r="CB308" s="73"/>
      <c r="CC308" s="73"/>
      <c r="CD308" s="73"/>
      <c r="CE308" s="73"/>
      <c r="CF308" s="73"/>
      <c r="CG308" s="73"/>
      <c r="CH308" s="73"/>
      <c r="CI308" s="73"/>
      <c r="CJ308" s="73"/>
      <c r="CK308" s="73"/>
      <c r="CL308" s="73"/>
      <c r="CM308" s="73"/>
      <c r="CN308" s="73"/>
      <c r="CO308" s="73"/>
      <c r="CP308" s="73"/>
      <c r="CQ308" s="73"/>
      <c r="CR308" s="73"/>
      <c r="CS308" s="73"/>
      <c r="CT308" s="73"/>
      <c r="CU308" s="73"/>
      <c r="CV308" s="73"/>
      <c r="CW308" s="73"/>
      <c r="CX308" s="73"/>
      <c r="CY308" s="73"/>
      <c r="CZ308" s="73"/>
      <c r="DA308" s="73"/>
      <c r="DB308" s="73"/>
      <c r="DC308" s="73"/>
      <c r="DD308" s="73"/>
      <c r="DE308" s="73"/>
      <c r="DF308" s="73"/>
      <c r="DG308" s="73"/>
      <c r="DH308" s="73"/>
      <c r="DI308" s="73"/>
      <c r="DJ308" s="73"/>
      <c r="DK308" s="73"/>
      <c r="DL308" s="73"/>
      <c r="DM308" s="73"/>
      <c r="DN308" s="73"/>
      <c r="DO308" s="73"/>
      <c r="DP308" s="73"/>
      <c r="DQ308" s="73"/>
      <c r="DR308" s="73"/>
      <c r="DS308" s="73"/>
      <c r="DT308" s="73"/>
      <c r="DU308" s="73"/>
      <c r="DV308" s="73"/>
      <c r="DW308" s="73"/>
      <c r="DX308" s="73"/>
      <c r="DY308" s="73"/>
      <c r="DZ308" s="73"/>
      <c r="EA308" s="73"/>
      <c r="EB308" s="73"/>
      <c r="EC308" s="73"/>
      <c r="ED308" s="73"/>
      <c r="EE308" s="73"/>
      <c r="EF308" s="73"/>
      <c r="EG308" s="73"/>
      <c r="EH308" s="73"/>
      <c r="EI308" s="73"/>
      <c r="EJ308" s="73"/>
      <c r="EK308" s="73"/>
      <c r="EL308" s="73"/>
      <c r="EM308" s="73"/>
      <c r="EN308" s="73"/>
      <c r="EO308" s="73"/>
      <c r="EP308" s="73"/>
      <c r="EQ308" s="73"/>
      <c r="ER308" s="73"/>
      <c r="ES308" s="73"/>
      <c r="ET308" s="73"/>
      <c r="EU308" s="73"/>
      <c r="EV308" s="73"/>
      <c r="EW308" s="73"/>
      <c r="EX308" s="73"/>
      <c r="EY308" s="73"/>
      <c r="EZ308" s="73"/>
      <c r="FA308" s="73"/>
      <c r="FB308" s="73"/>
      <c r="FC308" s="73"/>
      <c r="FD308" s="73"/>
      <c r="FE308" s="73"/>
      <c r="FF308" s="73"/>
      <c r="FG308" s="73"/>
      <c r="FH308" s="73"/>
      <c r="FI308" s="73"/>
      <c r="FJ308" s="73"/>
      <c r="FK308" s="73"/>
      <c r="FL308" s="73"/>
      <c r="FM308" s="73"/>
      <c r="FN308" s="73"/>
      <c r="FO308" s="73"/>
      <c r="FP308" s="73"/>
      <c r="FQ308" s="73"/>
      <c r="FR308" s="73"/>
      <c r="FS308" s="73"/>
      <c r="FT308" s="73"/>
      <c r="FU308" s="73"/>
      <c r="FV308" s="73"/>
      <c r="FW308" s="73"/>
      <c r="FX308" s="73"/>
      <c r="FY308" s="73"/>
      <c r="FZ308" s="73"/>
      <c r="GA308" s="73"/>
      <c r="GB308" s="73"/>
      <c r="GC308" s="73"/>
      <c r="GD308" s="73"/>
      <c r="GE308" s="73"/>
      <c r="GF308" s="73"/>
      <c r="GG308" s="73"/>
      <c r="GH308" s="73"/>
      <c r="GI308" s="73"/>
      <c r="GJ308" s="73"/>
      <c r="GK308" s="73"/>
      <c r="GL308" s="73"/>
      <c r="GM308" s="73"/>
      <c r="GN308" s="73"/>
      <c r="GO308" s="73"/>
      <c r="GP308" s="73"/>
      <c r="GQ308" s="73"/>
      <c r="GR308" s="73"/>
      <c r="GS308" s="73"/>
      <c r="GT308" s="73"/>
      <c r="GU308" s="73"/>
      <c r="GV308" s="73"/>
      <c r="GW308" s="73"/>
      <c r="GX308" s="73"/>
      <c r="GY308" s="73"/>
      <c r="GZ308" s="73"/>
      <c r="HA308" s="73"/>
      <c r="HB308" s="73"/>
      <c r="HC308" s="73"/>
      <c r="HD308" s="73"/>
      <c r="HE308" s="73"/>
      <c r="HF308" s="73"/>
    </row>
    <row r="309" spans="1:214" s="43" customFormat="1" x14ac:dyDescent="0.25">
      <c r="A309" s="156"/>
      <c r="B309" s="159" t="s">
        <v>34</v>
      </c>
      <c r="C309" s="160"/>
      <c r="D309" s="161">
        <v>2</v>
      </c>
      <c r="E309" s="83">
        <v>2</v>
      </c>
      <c r="F309" s="161"/>
      <c r="G309" s="83"/>
      <c r="H309" s="161"/>
      <c r="I309" s="157"/>
      <c r="J309" s="181"/>
      <c r="K309" s="88"/>
      <c r="L309" s="88"/>
      <c r="M309" s="88"/>
      <c r="N309" s="88"/>
      <c r="O309" s="88"/>
      <c r="P309" s="88"/>
      <c r="Q309" s="88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  <c r="AJ309" s="73"/>
      <c r="AK309" s="73"/>
      <c r="AL309" s="73"/>
      <c r="AM309" s="73"/>
      <c r="AN309" s="73"/>
      <c r="AO309" s="73"/>
      <c r="AP309" s="73"/>
      <c r="AQ309" s="73"/>
      <c r="AR309" s="73"/>
      <c r="AS309" s="73"/>
      <c r="AT309" s="73"/>
      <c r="AU309" s="73"/>
      <c r="AV309" s="73"/>
      <c r="AW309" s="73"/>
      <c r="AX309" s="73"/>
      <c r="AY309" s="73"/>
      <c r="AZ309" s="73"/>
      <c r="BA309" s="73"/>
      <c r="BB309" s="73"/>
      <c r="BC309" s="73"/>
      <c r="BD309" s="73"/>
      <c r="BE309" s="73"/>
      <c r="BF309" s="73"/>
      <c r="BG309" s="73"/>
      <c r="BH309" s="73"/>
      <c r="BI309" s="73"/>
      <c r="BJ309" s="73"/>
      <c r="BK309" s="73"/>
      <c r="BL309" s="73"/>
      <c r="BM309" s="73"/>
      <c r="BN309" s="73"/>
      <c r="BO309" s="73"/>
      <c r="BP309" s="73"/>
      <c r="BQ309" s="73"/>
      <c r="BR309" s="73"/>
      <c r="BS309" s="73"/>
      <c r="BT309" s="73"/>
      <c r="BU309" s="73"/>
      <c r="BV309" s="73"/>
      <c r="BW309" s="73"/>
      <c r="BX309" s="73"/>
      <c r="BY309" s="73"/>
      <c r="BZ309" s="73"/>
      <c r="CA309" s="73"/>
      <c r="CB309" s="73"/>
      <c r="CC309" s="73"/>
      <c r="CD309" s="73"/>
      <c r="CE309" s="73"/>
      <c r="CF309" s="73"/>
      <c r="CG309" s="73"/>
      <c r="CH309" s="73"/>
      <c r="CI309" s="73"/>
      <c r="CJ309" s="73"/>
      <c r="CK309" s="73"/>
      <c r="CL309" s="73"/>
      <c r="CM309" s="73"/>
      <c r="CN309" s="73"/>
      <c r="CO309" s="73"/>
      <c r="CP309" s="73"/>
      <c r="CQ309" s="73"/>
      <c r="CR309" s="73"/>
      <c r="CS309" s="73"/>
      <c r="CT309" s="73"/>
      <c r="CU309" s="73"/>
      <c r="CV309" s="73"/>
      <c r="CW309" s="73"/>
      <c r="CX309" s="73"/>
      <c r="CY309" s="73"/>
      <c r="CZ309" s="73"/>
      <c r="DA309" s="73"/>
      <c r="DB309" s="73"/>
      <c r="DC309" s="73"/>
      <c r="DD309" s="73"/>
      <c r="DE309" s="73"/>
      <c r="DF309" s="73"/>
      <c r="DG309" s="73"/>
      <c r="DH309" s="73"/>
      <c r="DI309" s="73"/>
      <c r="DJ309" s="73"/>
      <c r="DK309" s="73"/>
      <c r="DL309" s="73"/>
      <c r="DM309" s="73"/>
      <c r="DN309" s="73"/>
      <c r="DO309" s="73"/>
      <c r="DP309" s="73"/>
      <c r="DQ309" s="73"/>
      <c r="DR309" s="73"/>
      <c r="DS309" s="73"/>
      <c r="DT309" s="73"/>
      <c r="DU309" s="73"/>
      <c r="DV309" s="73"/>
      <c r="DW309" s="73"/>
      <c r="DX309" s="73"/>
      <c r="DY309" s="73"/>
      <c r="DZ309" s="73"/>
      <c r="EA309" s="73"/>
      <c r="EB309" s="73"/>
      <c r="EC309" s="73"/>
      <c r="ED309" s="73"/>
      <c r="EE309" s="73"/>
      <c r="EF309" s="73"/>
      <c r="EG309" s="73"/>
      <c r="EH309" s="73"/>
      <c r="EI309" s="73"/>
      <c r="EJ309" s="73"/>
      <c r="EK309" s="73"/>
      <c r="EL309" s="73"/>
      <c r="EM309" s="73"/>
      <c r="EN309" s="73"/>
      <c r="EO309" s="73"/>
      <c r="EP309" s="73"/>
      <c r="EQ309" s="73"/>
      <c r="ER309" s="73"/>
      <c r="ES309" s="73"/>
      <c r="ET309" s="73"/>
      <c r="EU309" s="73"/>
      <c r="EV309" s="73"/>
      <c r="EW309" s="73"/>
      <c r="EX309" s="73"/>
      <c r="EY309" s="73"/>
      <c r="EZ309" s="73"/>
      <c r="FA309" s="73"/>
      <c r="FB309" s="73"/>
      <c r="FC309" s="73"/>
      <c r="FD309" s="73"/>
      <c r="FE309" s="73"/>
      <c r="FF309" s="73"/>
      <c r="FG309" s="73"/>
      <c r="FH309" s="73"/>
      <c r="FI309" s="73"/>
      <c r="FJ309" s="73"/>
      <c r="FK309" s="73"/>
      <c r="FL309" s="73"/>
      <c r="FM309" s="73"/>
      <c r="FN309" s="73"/>
      <c r="FO309" s="73"/>
      <c r="FP309" s="73"/>
      <c r="FQ309" s="73"/>
      <c r="FR309" s="73"/>
      <c r="FS309" s="73"/>
      <c r="FT309" s="73"/>
      <c r="FU309" s="73"/>
      <c r="FV309" s="73"/>
      <c r="FW309" s="73"/>
      <c r="FX309" s="73"/>
      <c r="FY309" s="73"/>
      <c r="FZ309" s="73"/>
      <c r="GA309" s="73"/>
      <c r="GB309" s="73"/>
      <c r="GC309" s="73"/>
      <c r="GD309" s="73"/>
      <c r="GE309" s="73"/>
      <c r="GF309" s="73"/>
      <c r="GG309" s="73"/>
      <c r="GH309" s="73"/>
      <c r="GI309" s="73"/>
      <c r="GJ309" s="73"/>
      <c r="GK309" s="73"/>
      <c r="GL309" s="73"/>
      <c r="GM309" s="73"/>
      <c r="GN309" s="73"/>
      <c r="GO309" s="73"/>
      <c r="GP309" s="73"/>
      <c r="GQ309" s="73"/>
      <c r="GR309" s="73"/>
      <c r="GS309" s="73"/>
      <c r="GT309" s="73"/>
      <c r="GU309" s="73"/>
      <c r="GV309" s="73"/>
      <c r="GW309" s="73"/>
      <c r="GX309" s="73"/>
      <c r="GY309" s="73"/>
      <c r="GZ309" s="73"/>
      <c r="HA309" s="73"/>
      <c r="HB309" s="73"/>
      <c r="HC309" s="73"/>
      <c r="HD309" s="73"/>
      <c r="HE309" s="73"/>
      <c r="HF309" s="73"/>
    </row>
    <row r="310" spans="1:214" s="43" customFormat="1" x14ac:dyDescent="0.25">
      <c r="A310" s="156"/>
      <c r="B310" s="159" t="s">
        <v>19</v>
      </c>
      <c r="C310" s="160"/>
      <c r="D310" s="161">
        <v>0.2</v>
      </c>
      <c r="E310" s="83">
        <v>0.2</v>
      </c>
      <c r="F310" s="161"/>
      <c r="G310" s="83"/>
      <c r="H310" s="161"/>
      <c r="I310" s="157"/>
      <c r="J310" s="181"/>
      <c r="K310" s="88"/>
      <c r="L310" s="88"/>
      <c r="M310" s="88"/>
      <c r="N310" s="88"/>
      <c r="O310" s="88"/>
      <c r="P310" s="88"/>
      <c r="Q310" s="88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  <c r="AJ310" s="73"/>
      <c r="AK310" s="73"/>
      <c r="AL310" s="73"/>
      <c r="AM310" s="73"/>
      <c r="AN310" s="73"/>
      <c r="AO310" s="73"/>
      <c r="AP310" s="73"/>
      <c r="AQ310" s="73"/>
      <c r="AR310" s="73"/>
      <c r="AS310" s="73"/>
      <c r="AT310" s="73"/>
      <c r="AU310" s="73"/>
      <c r="AV310" s="73"/>
      <c r="AW310" s="73"/>
      <c r="AX310" s="73"/>
      <c r="AY310" s="73"/>
      <c r="AZ310" s="73"/>
      <c r="BA310" s="73"/>
      <c r="BB310" s="73"/>
      <c r="BC310" s="73"/>
      <c r="BD310" s="73"/>
      <c r="BE310" s="73"/>
      <c r="BF310" s="73"/>
      <c r="BG310" s="73"/>
      <c r="BH310" s="73"/>
      <c r="BI310" s="73"/>
      <c r="BJ310" s="73"/>
      <c r="BK310" s="73"/>
      <c r="BL310" s="73"/>
      <c r="BM310" s="73"/>
      <c r="BN310" s="73"/>
      <c r="BO310" s="73"/>
      <c r="BP310" s="73"/>
      <c r="BQ310" s="73"/>
      <c r="BR310" s="73"/>
      <c r="BS310" s="73"/>
      <c r="BT310" s="73"/>
      <c r="BU310" s="73"/>
      <c r="BV310" s="73"/>
      <c r="BW310" s="73"/>
      <c r="BX310" s="73"/>
      <c r="BY310" s="73"/>
      <c r="BZ310" s="73"/>
      <c r="CA310" s="73"/>
      <c r="CB310" s="73"/>
      <c r="CC310" s="73"/>
      <c r="CD310" s="73"/>
      <c r="CE310" s="73"/>
      <c r="CF310" s="73"/>
      <c r="CG310" s="73"/>
      <c r="CH310" s="73"/>
      <c r="CI310" s="73"/>
      <c r="CJ310" s="73"/>
      <c r="CK310" s="73"/>
      <c r="CL310" s="73"/>
      <c r="CM310" s="73"/>
      <c r="CN310" s="73"/>
      <c r="CO310" s="73"/>
      <c r="CP310" s="73"/>
      <c r="CQ310" s="73"/>
      <c r="CR310" s="73"/>
      <c r="CS310" s="73"/>
      <c r="CT310" s="73"/>
      <c r="CU310" s="73"/>
      <c r="CV310" s="73"/>
      <c r="CW310" s="73"/>
      <c r="CX310" s="73"/>
      <c r="CY310" s="73"/>
      <c r="CZ310" s="73"/>
      <c r="DA310" s="73"/>
      <c r="DB310" s="73"/>
      <c r="DC310" s="73"/>
      <c r="DD310" s="73"/>
      <c r="DE310" s="73"/>
      <c r="DF310" s="73"/>
      <c r="DG310" s="73"/>
      <c r="DH310" s="73"/>
      <c r="DI310" s="73"/>
      <c r="DJ310" s="73"/>
      <c r="DK310" s="73"/>
      <c r="DL310" s="73"/>
      <c r="DM310" s="73"/>
      <c r="DN310" s="73"/>
      <c r="DO310" s="73"/>
      <c r="DP310" s="73"/>
      <c r="DQ310" s="73"/>
      <c r="DR310" s="73"/>
      <c r="DS310" s="73"/>
      <c r="DT310" s="73"/>
      <c r="DU310" s="73"/>
      <c r="DV310" s="73"/>
      <c r="DW310" s="73"/>
      <c r="DX310" s="73"/>
      <c r="DY310" s="73"/>
      <c r="DZ310" s="73"/>
      <c r="EA310" s="73"/>
      <c r="EB310" s="73"/>
      <c r="EC310" s="73"/>
      <c r="ED310" s="73"/>
      <c r="EE310" s="73"/>
      <c r="EF310" s="73"/>
      <c r="EG310" s="73"/>
      <c r="EH310" s="73"/>
      <c r="EI310" s="73"/>
      <c r="EJ310" s="73"/>
      <c r="EK310" s="73"/>
      <c r="EL310" s="73"/>
      <c r="EM310" s="73"/>
      <c r="EN310" s="73"/>
      <c r="EO310" s="73"/>
      <c r="EP310" s="73"/>
      <c r="EQ310" s="73"/>
      <c r="ER310" s="73"/>
      <c r="ES310" s="73"/>
      <c r="ET310" s="73"/>
      <c r="EU310" s="73"/>
      <c r="EV310" s="73"/>
      <c r="EW310" s="73"/>
      <c r="EX310" s="73"/>
      <c r="EY310" s="73"/>
      <c r="EZ310" s="73"/>
      <c r="FA310" s="73"/>
      <c r="FB310" s="73"/>
      <c r="FC310" s="73"/>
      <c r="FD310" s="73"/>
      <c r="FE310" s="73"/>
      <c r="FF310" s="73"/>
      <c r="FG310" s="73"/>
      <c r="FH310" s="73"/>
      <c r="FI310" s="73"/>
      <c r="FJ310" s="73"/>
      <c r="FK310" s="73"/>
      <c r="FL310" s="73"/>
      <c r="FM310" s="73"/>
      <c r="FN310" s="73"/>
      <c r="FO310" s="73"/>
      <c r="FP310" s="73"/>
      <c r="FQ310" s="73"/>
      <c r="FR310" s="73"/>
      <c r="FS310" s="73"/>
      <c r="FT310" s="73"/>
      <c r="FU310" s="73"/>
      <c r="FV310" s="73"/>
      <c r="FW310" s="73"/>
      <c r="FX310" s="73"/>
      <c r="FY310" s="73"/>
      <c r="FZ310" s="73"/>
      <c r="GA310" s="73"/>
      <c r="GB310" s="73"/>
      <c r="GC310" s="73"/>
      <c r="GD310" s="73"/>
      <c r="GE310" s="73"/>
      <c r="GF310" s="73"/>
      <c r="GG310" s="73"/>
      <c r="GH310" s="73"/>
      <c r="GI310" s="73"/>
      <c r="GJ310" s="73"/>
      <c r="GK310" s="73"/>
      <c r="GL310" s="73"/>
      <c r="GM310" s="73"/>
      <c r="GN310" s="73"/>
      <c r="GO310" s="73"/>
      <c r="GP310" s="73"/>
      <c r="GQ310" s="73"/>
      <c r="GR310" s="73"/>
      <c r="GS310" s="73"/>
      <c r="GT310" s="73"/>
      <c r="GU310" s="73"/>
      <c r="GV310" s="73"/>
      <c r="GW310" s="73"/>
      <c r="GX310" s="73"/>
      <c r="GY310" s="73"/>
      <c r="GZ310" s="73"/>
      <c r="HA310" s="73"/>
      <c r="HB310" s="73"/>
      <c r="HC310" s="73"/>
      <c r="HD310" s="73"/>
      <c r="HE310" s="73"/>
      <c r="HF310" s="73"/>
    </row>
    <row r="311" spans="1:214" s="26" customFormat="1" ht="30" x14ac:dyDescent="0.25">
      <c r="A311" s="220" t="s">
        <v>361</v>
      </c>
      <c r="B311" s="221"/>
      <c r="C311" s="81" t="s">
        <v>14</v>
      </c>
      <c r="D311" s="83"/>
      <c r="E311" s="83"/>
      <c r="F311" s="157">
        <v>4.5999999999999996</v>
      </c>
      <c r="G311" s="157">
        <v>8</v>
      </c>
      <c r="H311" s="83">
        <v>23.8</v>
      </c>
      <c r="I311" s="157">
        <v>186</v>
      </c>
      <c r="J311" s="149" t="s">
        <v>431</v>
      </c>
      <c r="K311" s="88"/>
      <c r="L311" s="88"/>
      <c r="M311" s="88"/>
      <c r="N311" s="88"/>
      <c r="O311" s="88"/>
      <c r="P311" s="88"/>
      <c r="Q311" s="88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 s="71"/>
      <c r="CR311" s="71"/>
      <c r="CS311" s="71"/>
      <c r="CT311" s="71"/>
      <c r="CU311" s="71"/>
      <c r="CV311" s="71"/>
      <c r="CW311" s="71"/>
      <c r="CX311" s="71"/>
      <c r="CY311" s="71"/>
      <c r="CZ311" s="71"/>
      <c r="DA311" s="71"/>
      <c r="DB311"/>
    </row>
    <row r="312" spans="1:214" s="26" customFormat="1" x14ac:dyDescent="0.25">
      <c r="A312" s="156"/>
      <c r="B312" s="80" t="s">
        <v>42</v>
      </c>
      <c r="C312" s="81"/>
      <c r="D312" s="83">
        <v>50</v>
      </c>
      <c r="E312" s="83">
        <v>40</v>
      </c>
      <c r="F312" s="157"/>
      <c r="G312" s="157"/>
      <c r="H312" s="157"/>
      <c r="I312" s="157"/>
      <c r="J312" s="149"/>
      <c r="K312" s="88"/>
      <c r="L312" s="88"/>
      <c r="M312" s="88"/>
      <c r="N312" s="88"/>
      <c r="O312" s="88"/>
      <c r="P312" s="88"/>
      <c r="Q312" s="88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  <c r="CV312" s="71"/>
      <c r="CW312" s="71"/>
      <c r="CX312" s="71"/>
      <c r="CY312" s="71"/>
      <c r="CZ312" s="71"/>
      <c r="DA312" s="71"/>
      <c r="DB312"/>
    </row>
    <row r="313" spans="1:214" s="26" customFormat="1" x14ac:dyDescent="0.25">
      <c r="A313" s="80"/>
      <c r="B313" s="80" t="s">
        <v>30</v>
      </c>
      <c r="C313" s="81"/>
      <c r="D313" s="82">
        <v>40.08</v>
      </c>
      <c r="E313" s="157">
        <v>24</v>
      </c>
      <c r="F313" s="157"/>
      <c r="G313" s="157"/>
      <c r="H313" s="157"/>
      <c r="I313" s="83"/>
      <c r="J313" s="149"/>
      <c r="K313" s="88"/>
      <c r="L313" s="88"/>
      <c r="M313" s="88"/>
      <c r="N313" s="88"/>
      <c r="O313" s="88"/>
      <c r="P313" s="88"/>
      <c r="Q313" s="88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1"/>
      <c r="CZ313" s="71"/>
      <c r="DA313" s="71"/>
      <c r="DB313"/>
    </row>
    <row r="314" spans="1:214" s="26" customFormat="1" x14ac:dyDescent="0.25">
      <c r="A314" s="156"/>
      <c r="B314" s="80" t="s">
        <v>32</v>
      </c>
      <c r="C314" s="81"/>
      <c r="D314" s="83">
        <v>10.64</v>
      </c>
      <c r="E314" s="83">
        <v>8</v>
      </c>
      <c r="F314" s="157"/>
      <c r="G314" s="157"/>
      <c r="H314" s="83"/>
      <c r="I314" s="157"/>
      <c r="J314" s="149"/>
      <c r="K314" s="88"/>
      <c r="L314" s="88"/>
      <c r="M314" s="88"/>
      <c r="N314" s="88"/>
      <c r="O314" s="88"/>
      <c r="P314" s="88"/>
      <c r="Q314" s="88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1"/>
      <c r="CV314" s="71"/>
      <c r="CW314" s="71"/>
      <c r="CX314" s="71"/>
      <c r="CY314" s="71"/>
      <c r="CZ314" s="71"/>
      <c r="DA314" s="71"/>
      <c r="DB314"/>
    </row>
    <row r="315" spans="1:214" s="26" customFormat="1" x14ac:dyDescent="0.25">
      <c r="A315" s="156"/>
      <c r="B315" s="80" t="s">
        <v>33</v>
      </c>
      <c r="C315" s="81"/>
      <c r="D315" s="83">
        <v>9.52</v>
      </c>
      <c r="E315" s="83">
        <v>8</v>
      </c>
      <c r="F315" s="157"/>
      <c r="G315" s="157"/>
      <c r="H315" s="83"/>
      <c r="I315" s="157"/>
      <c r="J315" s="149"/>
      <c r="K315" s="88"/>
      <c r="L315" s="88"/>
      <c r="M315" s="88"/>
      <c r="N315" s="88"/>
      <c r="O315" s="88"/>
      <c r="P315" s="88"/>
      <c r="Q315" s="88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 s="71"/>
      <c r="CR315" s="71"/>
      <c r="CS315" s="71"/>
      <c r="CT315" s="71"/>
      <c r="CU315" s="71"/>
      <c r="CV315" s="71"/>
      <c r="CW315" s="71"/>
      <c r="CX315" s="71"/>
      <c r="CY315" s="71"/>
      <c r="CZ315" s="71"/>
      <c r="DA315" s="71"/>
      <c r="DB315"/>
    </row>
    <row r="316" spans="1:214" s="26" customFormat="1" x14ac:dyDescent="0.25">
      <c r="A316" s="156"/>
      <c r="B316" s="80" t="s">
        <v>34</v>
      </c>
      <c r="C316" s="81"/>
      <c r="D316" s="83">
        <v>3</v>
      </c>
      <c r="E316" s="83">
        <v>3</v>
      </c>
      <c r="F316" s="157"/>
      <c r="G316" s="157"/>
      <c r="H316" s="83"/>
      <c r="I316" s="157"/>
      <c r="J316" s="149"/>
      <c r="K316" s="88"/>
      <c r="L316" s="88"/>
      <c r="M316" s="88"/>
      <c r="N316" s="88"/>
      <c r="O316" s="88"/>
      <c r="P316" s="88"/>
      <c r="Q316" s="88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  <c r="CO316" s="71"/>
      <c r="CP316" s="71"/>
      <c r="CQ316" s="71"/>
      <c r="CR316" s="71"/>
      <c r="CS316" s="71"/>
      <c r="CT316" s="71"/>
      <c r="CU316" s="71"/>
      <c r="CV316" s="71"/>
      <c r="CW316" s="71"/>
      <c r="CX316" s="71"/>
      <c r="CY316" s="71"/>
      <c r="CZ316" s="71"/>
      <c r="DA316" s="71"/>
      <c r="DB316"/>
    </row>
    <row r="317" spans="1:214" s="26" customFormat="1" x14ac:dyDescent="0.25">
      <c r="A317" s="156"/>
      <c r="B317" s="80" t="s">
        <v>36</v>
      </c>
      <c r="C317" s="81"/>
      <c r="D317" s="83">
        <v>5</v>
      </c>
      <c r="E317" s="83">
        <v>5</v>
      </c>
      <c r="F317" s="157"/>
      <c r="G317" s="157"/>
      <c r="H317" s="83"/>
      <c r="I317" s="157"/>
      <c r="J317" s="149"/>
      <c r="K317" s="88"/>
      <c r="L317" s="88"/>
      <c r="M317" s="88"/>
      <c r="N317" s="88"/>
      <c r="O317" s="88"/>
      <c r="P317" s="88"/>
      <c r="Q317" s="88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  <c r="CT317" s="71"/>
      <c r="CU317" s="71"/>
      <c r="CV317" s="71"/>
      <c r="CW317" s="71"/>
      <c r="CX317" s="71"/>
      <c r="CY317" s="71"/>
      <c r="CZ317" s="71"/>
      <c r="DA317" s="71"/>
      <c r="DB317"/>
    </row>
    <row r="318" spans="1:214" s="26" customFormat="1" x14ac:dyDescent="0.25">
      <c r="A318" s="156"/>
      <c r="B318" s="80" t="s">
        <v>19</v>
      </c>
      <c r="C318" s="81"/>
      <c r="D318" s="83">
        <v>1.2</v>
      </c>
      <c r="E318" s="83">
        <v>1.2</v>
      </c>
      <c r="F318" s="157"/>
      <c r="G318" s="157"/>
      <c r="H318" s="83"/>
      <c r="I318" s="157"/>
      <c r="J318" s="149"/>
      <c r="K318" s="88"/>
      <c r="L318" s="88"/>
      <c r="M318" s="88"/>
      <c r="N318" s="88"/>
      <c r="O318" s="88"/>
      <c r="P318" s="88"/>
      <c r="Q318" s="88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  <c r="CT318" s="71"/>
      <c r="CU318" s="71"/>
      <c r="CV318" s="71"/>
      <c r="CW318" s="71"/>
      <c r="CX318" s="71"/>
      <c r="CY318" s="71"/>
      <c r="CZ318" s="71"/>
      <c r="DA318" s="71"/>
      <c r="DB318"/>
    </row>
    <row r="319" spans="1:214" s="26" customFormat="1" x14ac:dyDescent="0.25">
      <c r="A319" s="156"/>
      <c r="B319" s="80" t="s">
        <v>17</v>
      </c>
      <c r="C319" s="81"/>
      <c r="D319" s="83">
        <v>160</v>
      </c>
      <c r="E319" s="83">
        <v>160</v>
      </c>
      <c r="F319" s="157"/>
      <c r="G319" s="157"/>
      <c r="H319" s="83"/>
      <c r="I319" s="157"/>
      <c r="J319" s="149"/>
      <c r="K319" s="88"/>
      <c r="L319" s="88"/>
      <c r="M319" s="88"/>
      <c r="N319" s="88"/>
      <c r="O319" s="88"/>
      <c r="P319" s="88"/>
      <c r="Q319" s="88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 s="71"/>
      <c r="CV319" s="71"/>
      <c r="CW319" s="71"/>
      <c r="CX319" s="71"/>
      <c r="CY319" s="71"/>
      <c r="CZ319" s="71"/>
      <c r="DA319" s="71"/>
      <c r="DB319"/>
    </row>
    <row r="320" spans="1:214" s="54" customFormat="1" ht="30" x14ac:dyDescent="0.25">
      <c r="A320" s="156" t="s">
        <v>347</v>
      </c>
      <c r="B320" s="80"/>
      <c r="C320" s="81">
        <v>160</v>
      </c>
      <c r="D320" s="81"/>
      <c r="E320" s="86"/>
      <c r="F320" s="81">
        <v>10.9</v>
      </c>
      <c r="G320" s="86">
        <v>11.1</v>
      </c>
      <c r="H320" s="81">
        <v>33.58</v>
      </c>
      <c r="I320" s="86">
        <v>278</v>
      </c>
      <c r="J320" s="149" t="s">
        <v>348</v>
      </c>
      <c r="K320" s="88"/>
      <c r="L320" s="88"/>
      <c r="M320" s="88"/>
      <c r="N320" s="88"/>
      <c r="O320" s="88"/>
      <c r="P320" s="88"/>
      <c r="Q320" s="88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0"/>
      <c r="CG320" s="70"/>
      <c r="CH320" s="70"/>
      <c r="CI320" s="70"/>
      <c r="CJ320" s="70"/>
      <c r="CK320" s="70"/>
      <c r="CL320" s="70"/>
      <c r="CM320" s="70"/>
      <c r="CN320" s="70"/>
      <c r="CO320" s="70"/>
      <c r="CP320" s="70"/>
      <c r="CQ320" s="70"/>
      <c r="CR320" s="70"/>
      <c r="CS320" s="70"/>
      <c r="CT320" s="70"/>
      <c r="CU320" s="70"/>
      <c r="CV320" s="70"/>
      <c r="CW320" s="70"/>
      <c r="CX320" s="70"/>
      <c r="CY320" s="70"/>
      <c r="CZ320" s="70"/>
      <c r="DA320" s="70"/>
      <c r="DB320" s="51"/>
    </row>
    <row r="321" spans="1:106" s="54" customFormat="1" ht="15.75" x14ac:dyDescent="0.25">
      <c r="A321" s="156"/>
      <c r="B321" s="80" t="s">
        <v>207</v>
      </c>
      <c r="C321" s="81"/>
      <c r="D321" s="81">
        <v>41.78</v>
      </c>
      <c r="E321" s="86">
        <v>41.78</v>
      </c>
      <c r="F321" s="81"/>
      <c r="G321" s="86"/>
      <c r="H321" s="81"/>
      <c r="I321" s="86"/>
      <c r="J321" s="149"/>
      <c r="K321" s="88"/>
      <c r="L321" s="88"/>
      <c r="M321" s="88"/>
      <c r="N321" s="88"/>
      <c r="O321" s="88"/>
      <c r="P321" s="88"/>
      <c r="Q321" s="88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  <c r="CI321" s="70"/>
      <c r="CJ321" s="70"/>
      <c r="CK321" s="70"/>
      <c r="CL321" s="70"/>
      <c r="CM321" s="70"/>
      <c r="CN321" s="70"/>
      <c r="CO321" s="70"/>
      <c r="CP321" s="70"/>
      <c r="CQ321" s="70"/>
      <c r="CR321" s="70"/>
      <c r="CS321" s="70"/>
      <c r="CT321" s="70"/>
      <c r="CU321" s="70"/>
      <c r="CV321" s="70"/>
      <c r="CW321" s="70"/>
      <c r="CX321" s="70"/>
      <c r="CY321" s="70"/>
      <c r="CZ321" s="70"/>
      <c r="DA321" s="70"/>
      <c r="DB321" s="51"/>
    </row>
    <row r="322" spans="1:106" s="54" customFormat="1" ht="15.75" x14ac:dyDescent="0.25">
      <c r="A322" s="156"/>
      <c r="B322" s="80" t="s">
        <v>113</v>
      </c>
      <c r="C322" s="81"/>
      <c r="D322" s="81"/>
      <c r="E322" s="86">
        <v>29</v>
      </c>
      <c r="F322" s="81"/>
      <c r="G322" s="86"/>
      <c r="H322" s="81"/>
      <c r="I322" s="86"/>
      <c r="J322" s="149"/>
      <c r="K322" s="88"/>
      <c r="L322" s="88"/>
      <c r="M322" s="88"/>
      <c r="N322" s="88"/>
      <c r="O322" s="88"/>
      <c r="P322" s="88"/>
      <c r="Q322" s="88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  <c r="CI322" s="70"/>
      <c r="CJ322" s="70"/>
      <c r="CK322" s="70"/>
      <c r="CL322" s="70"/>
      <c r="CM322" s="70"/>
      <c r="CN322" s="70"/>
      <c r="CO322" s="70"/>
      <c r="CP322" s="70"/>
      <c r="CQ322" s="70"/>
      <c r="CR322" s="70"/>
      <c r="CS322" s="70"/>
      <c r="CT322" s="70"/>
      <c r="CU322" s="70"/>
      <c r="CV322" s="70"/>
      <c r="CW322" s="70"/>
      <c r="CX322" s="70"/>
      <c r="CY322" s="70"/>
      <c r="CZ322" s="70"/>
      <c r="DA322" s="70"/>
      <c r="DB322" s="51"/>
    </row>
    <row r="323" spans="1:106" s="54" customFormat="1" ht="15.75" x14ac:dyDescent="0.25">
      <c r="A323" s="156"/>
      <c r="B323" s="80" t="s">
        <v>30</v>
      </c>
      <c r="C323" s="81"/>
      <c r="D323" s="81">
        <v>179.024</v>
      </c>
      <c r="E323" s="86">
        <v>107.2</v>
      </c>
      <c r="F323" s="81"/>
      <c r="G323" s="86"/>
      <c r="H323" s="81"/>
      <c r="I323" s="86"/>
      <c r="J323" s="149"/>
      <c r="K323" s="88"/>
      <c r="L323" s="88"/>
      <c r="M323" s="88"/>
      <c r="N323" s="88"/>
      <c r="O323" s="88"/>
      <c r="P323" s="88"/>
      <c r="Q323" s="88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  <c r="CI323" s="70"/>
      <c r="CJ323" s="70"/>
      <c r="CK323" s="70"/>
      <c r="CL323" s="70"/>
      <c r="CM323" s="70"/>
      <c r="CN323" s="70"/>
      <c r="CO323" s="70"/>
      <c r="CP323" s="70"/>
      <c r="CQ323" s="70"/>
      <c r="CR323" s="70"/>
      <c r="CS323" s="70"/>
      <c r="CT323" s="70"/>
      <c r="CU323" s="70"/>
      <c r="CV323" s="70"/>
      <c r="CW323" s="70"/>
      <c r="CX323" s="70"/>
      <c r="CY323" s="70"/>
      <c r="CZ323" s="70"/>
      <c r="DA323" s="70"/>
      <c r="DB323" s="51"/>
    </row>
    <row r="324" spans="1:106" s="54" customFormat="1" ht="15.75" x14ac:dyDescent="0.25">
      <c r="A324" s="156"/>
      <c r="B324" s="80" t="s">
        <v>33</v>
      </c>
      <c r="C324" s="81"/>
      <c r="D324" s="81">
        <v>16.18</v>
      </c>
      <c r="E324" s="86">
        <v>13.59</v>
      </c>
      <c r="F324" s="81"/>
      <c r="G324" s="86"/>
      <c r="H324" s="81"/>
      <c r="I324" s="86"/>
      <c r="J324" s="149"/>
      <c r="K324" s="88"/>
      <c r="L324" s="88"/>
      <c r="M324" s="88"/>
      <c r="N324" s="88"/>
      <c r="O324" s="88"/>
      <c r="P324" s="88"/>
      <c r="Q324" s="88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  <c r="CI324" s="70"/>
      <c r="CJ324" s="70"/>
      <c r="CK324" s="70"/>
      <c r="CL324" s="70"/>
      <c r="CM324" s="70"/>
      <c r="CN324" s="70"/>
      <c r="CO324" s="70"/>
      <c r="CP324" s="70"/>
      <c r="CQ324" s="70"/>
      <c r="CR324" s="70"/>
      <c r="CS324" s="70"/>
      <c r="CT324" s="70"/>
      <c r="CU324" s="70"/>
      <c r="CV324" s="70"/>
      <c r="CW324" s="70"/>
      <c r="CX324" s="70"/>
      <c r="CY324" s="70"/>
      <c r="CZ324" s="70"/>
      <c r="DA324" s="70"/>
      <c r="DB324" s="51"/>
    </row>
    <row r="325" spans="1:106" s="54" customFormat="1" ht="15.75" x14ac:dyDescent="0.25">
      <c r="A325" s="156"/>
      <c r="B325" s="80" t="s">
        <v>34</v>
      </c>
      <c r="C325" s="81"/>
      <c r="D325" s="81">
        <v>5.33</v>
      </c>
      <c r="E325" s="86">
        <v>5.33</v>
      </c>
      <c r="F325" s="81"/>
      <c r="G325" s="86"/>
      <c r="H325" s="81"/>
      <c r="I325" s="86"/>
      <c r="J325" s="149"/>
      <c r="K325" s="88"/>
      <c r="L325" s="88"/>
      <c r="M325" s="88"/>
      <c r="N325" s="88"/>
      <c r="O325" s="88"/>
      <c r="P325" s="88"/>
      <c r="Q325" s="88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  <c r="CI325" s="70"/>
      <c r="CJ325" s="70"/>
      <c r="CK325" s="70"/>
      <c r="CL325" s="70"/>
      <c r="CM325" s="70"/>
      <c r="CN325" s="70"/>
      <c r="CO325" s="70"/>
      <c r="CP325" s="70"/>
      <c r="CQ325" s="70"/>
      <c r="CR325" s="70"/>
      <c r="CS325" s="70"/>
      <c r="CT325" s="70"/>
      <c r="CU325" s="70"/>
      <c r="CV325" s="70"/>
      <c r="CW325" s="70"/>
      <c r="CX325" s="70"/>
      <c r="CY325" s="70"/>
      <c r="CZ325" s="70"/>
      <c r="DA325" s="70"/>
      <c r="DB325" s="51"/>
    </row>
    <row r="326" spans="1:106" s="54" customFormat="1" ht="15.75" x14ac:dyDescent="0.25">
      <c r="A326" s="156"/>
      <c r="B326" s="80" t="s">
        <v>39</v>
      </c>
      <c r="C326" s="81"/>
      <c r="D326" s="81">
        <v>1.33</v>
      </c>
      <c r="E326" s="86">
        <v>1.33</v>
      </c>
      <c r="F326" s="81" t="s">
        <v>403</v>
      </c>
      <c r="G326" s="86"/>
      <c r="H326" s="81"/>
      <c r="I326" s="86"/>
      <c r="J326" s="149"/>
      <c r="K326" s="88"/>
      <c r="L326" s="88"/>
      <c r="M326" s="88"/>
      <c r="N326" s="88"/>
      <c r="O326" s="88"/>
      <c r="P326" s="88"/>
      <c r="Q326" s="88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  <c r="CI326" s="70"/>
      <c r="CJ326" s="70"/>
      <c r="CK326" s="70"/>
      <c r="CL326" s="70"/>
      <c r="CM326" s="70"/>
      <c r="CN326" s="70"/>
      <c r="CO326" s="70"/>
      <c r="CP326" s="70"/>
      <c r="CQ326" s="70"/>
      <c r="CR326" s="70"/>
      <c r="CS326" s="70"/>
      <c r="CT326" s="70"/>
      <c r="CU326" s="70"/>
      <c r="CV326" s="70"/>
      <c r="CW326" s="70"/>
      <c r="CX326" s="70"/>
      <c r="CY326" s="70"/>
      <c r="CZ326" s="70"/>
      <c r="DA326" s="70"/>
      <c r="DB326" s="51"/>
    </row>
    <row r="327" spans="1:106" s="54" customFormat="1" ht="15.75" x14ac:dyDescent="0.25">
      <c r="A327" s="156"/>
      <c r="B327" s="80" t="s">
        <v>349</v>
      </c>
      <c r="C327" s="81"/>
      <c r="D327" s="81"/>
      <c r="E327" s="86">
        <v>131</v>
      </c>
      <c r="F327" s="81"/>
      <c r="G327" s="86"/>
      <c r="H327" s="81"/>
      <c r="I327" s="86"/>
      <c r="J327" s="149"/>
      <c r="K327" s="88"/>
      <c r="L327" s="88"/>
      <c r="M327" s="88"/>
      <c r="N327" s="88"/>
      <c r="O327" s="88"/>
      <c r="P327" s="88"/>
      <c r="Q327" s="88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  <c r="CI327" s="70"/>
      <c r="CJ327" s="70"/>
      <c r="CK327" s="70"/>
      <c r="CL327" s="70"/>
      <c r="CM327" s="70"/>
      <c r="CN327" s="70"/>
      <c r="CO327" s="70"/>
      <c r="CP327" s="70"/>
      <c r="CQ327" s="70"/>
      <c r="CR327" s="70"/>
      <c r="CS327" s="70"/>
      <c r="CT327" s="70"/>
      <c r="CU327" s="70"/>
      <c r="CV327" s="70"/>
      <c r="CW327" s="70"/>
      <c r="CX327" s="70"/>
      <c r="CY327" s="70"/>
      <c r="CZ327" s="70"/>
      <c r="DA327" s="70"/>
      <c r="DB327" s="51"/>
    </row>
    <row r="328" spans="1:106" s="55" customFormat="1" ht="15.75" x14ac:dyDescent="0.25">
      <c r="A328" s="156" t="s">
        <v>345</v>
      </c>
      <c r="B328" s="80"/>
      <c r="C328" s="81">
        <v>180</v>
      </c>
      <c r="D328" s="82"/>
      <c r="E328" s="83"/>
      <c r="F328" s="157"/>
      <c r="G328" s="83"/>
      <c r="H328" s="82">
        <v>10</v>
      </c>
      <c r="I328" s="157">
        <v>40</v>
      </c>
      <c r="J328" s="149" t="s">
        <v>350</v>
      </c>
      <c r="K328" s="88"/>
      <c r="L328" s="88"/>
      <c r="M328" s="88"/>
      <c r="N328" s="88"/>
      <c r="O328" s="88"/>
      <c r="P328" s="88"/>
      <c r="Q328" s="88"/>
      <c r="R328" s="59"/>
      <c r="S328" s="59"/>
      <c r="T328" s="59"/>
      <c r="U328" s="59"/>
      <c r="V328" s="59"/>
      <c r="W328" s="59"/>
      <c r="X328" s="59"/>
      <c r="Y328" s="59"/>
      <c r="Z328" s="59"/>
      <c r="AA328" s="59"/>
      <c r="AB328" s="59"/>
      <c r="AC328" s="59"/>
      <c r="AD328" s="59"/>
      <c r="AE328" s="59"/>
      <c r="AF328" s="59"/>
      <c r="AG328" s="59"/>
      <c r="AH328" s="59"/>
      <c r="AI328" s="59"/>
      <c r="AJ328" s="59"/>
      <c r="AK328" s="59"/>
      <c r="AL328" s="59"/>
      <c r="AM328" s="59"/>
      <c r="AN328" s="59"/>
      <c r="AO328" s="59"/>
      <c r="AP328" s="59"/>
      <c r="AQ328" s="59"/>
      <c r="AR328" s="59"/>
      <c r="AS328" s="59"/>
      <c r="AT328" s="59"/>
      <c r="AU328" s="59"/>
      <c r="AV328" s="59"/>
      <c r="AW328" s="59"/>
      <c r="AX328" s="59"/>
      <c r="AY328" s="59"/>
      <c r="AZ328" s="59"/>
      <c r="BA328" s="59"/>
      <c r="BB328" s="59"/>
      <c r="BC328" s="59"/>
      <c r="BD328" s="59"/>
      <c r="BE328" s="59"/>
      <c r="BF328" s="59"/>
      <c r="BG328" s="59"/>
      <c r="BH328" s="59"/>
      <c r="BI328" s="59"/>
      <c r="BJ328" s="59"/>
      <c r="BK328" s="59"/>
      <c r="BL328" s="59"/>
      <c r="BM328" s="59"/>
      <c r="BN328" s="59"/>
      <c r="BO328" s="59"/>
      <c r="BP328" s="59"/>
      <c r="BQ328" s="59"/>
      <c r="BR328" s="59"/>
      <c r="BS328" s="59"/>
      <c r="BT328" s="59"/>
      <c r="BU328" s="59"/>
      <c r="BV328" s="59"/>
      <c r="BW328" s="59"/>
      <c r="BX328" s="59"/>
      <c r="BY328" s="59"/>
      <c r="BZ328" s="59"/>
      <c r="CA328" s="59"/>
      <c r="CB328" s="59"/>
      <c r="CC328" s="59"/>
      <c r="CD328" s="59"/>
      <c r="CE328" s="59"/>
      <c r="CF328" s="59"/>
      <c r="CG328" s="59"/>
      <c r="CH328" s="59"/>
      <c r="CI328" s="59"/>
      <c r="CJ328" s="59"/>
      <c r="CK328" s="59"/>
      <c r="CL328" s="59"/>
      <c r="CM328" s="59"/>
      <c r="CN328" s="59"/>
      <c r="CO328" s="59"/>
      <c r="CP328" s="59"/>
      <c r="CQ328" s="59"/>
      <c r="CR328" s="59"/>
      <c r="CS328" s="59"/>
      <c r="CT328" s="59"/>
      <c r="CU328" s="59"/>
      <c r="CV328" s="59"/>
      <c r="CW328" s="59"/>
      <c r="CX328" s="59"/>
      <c r="CY328" s="59"/>
      <c r="CZ328" s="59"/>
      <c r="DA328" s="59"/>
      <c r="DB328" s="52"/>
    </row>
    <row r="329" spans="1:106" s="55" customFormat="1" ht="15.75" x14ac:dyDescent="0.25">
      <c r="A329" s="156"/>
      <c r="B329" s="80" t="s">
        <v>70</v>
      </c>
      <c r="C329" s="81"/>
      <c r="D329" s="82">
        <v>21.6</v>
      </c>
      <c r="E329" s="83">
        <v>21.6</v>
      </c>
      <c r="F329" s="157"/>
      <c r="G329" s="83"/>
      <c r="H329" s="82"/>
      <c r="I329" s="157"/>
      <c r="J329" s="149"/>
      <c r="K329" s="88"/>
      <c r="L329" s="88"/>
      <c r="M329" s="88"/>
      <c r="N329" s="88"/>
      <c r="O329" s="88"/>
      <c r="P329" s="88"/>
      <c r="Q329" s="88"/>
      <c r="R329" s="59"/>
      <c r="S329" s="59"/>
      <c r="T329" s="59"/>
      <c r="U329" s="59"/>
      <c r="V329" s="59"/>
      <c r="W329" s="59"/>
      <c r="X329" s="59"/>
      <c r="Y329" s="59"/>
      <c r="Z329" s="59"/>
      <c r="AA329" s="59"/>
      <c r="AB329" s="59"/>
      <c r="AC329" s="59"/>
      <c r="AD329" s="59"/>
      <c r="AE329" s="59"/>
      <c r="AF329" s="59"/>
      <c r="AG329" s="59"/>
      <c r="AH329" s="59"/>
      <c r="AI329" s="59"/>
      <c r="AJ329" s="59"/>
      <c r="AK329" s="59"/>
      <c r="AL329" s="59"/>
      <c r="AM329" s="59"/>
      <c r="AN329" s="59"/>
      <c r="AO329" s="59"/>
      <c r="AP329" s="59"/>
      <c r="AQ329" s="59"/>
      <c r="AR329" s="59"/>
      <c r="AS329" s="59"/>
      <c r="AT329" s="59"/>
      <c r="AU329" s="59"/>
      <c r="AV329" s="59"/>
      <c r="AW329" s="59"/>
      <c r="AX329" s="59"/>
      <c r="AY329" s="59"/>
      <c r="AZ329" s="59"/>
      <c r="BA329" s="59"/>
      <c r="BB329" s="59"/>
      <c r="BC329" s="59"/>
      <c r="BD329" s="59"/>
      <c r="BE329" s="59"/>
      <c r="BF329" s="59"/>
      <c r="BG329" s="59"/>
      <c r="BH329" s="59"/>
      <c r="BI329" s="59"/>
      <c r="BJ329" s="59"/>
      <c r="BK329" s="59"/>
      <c r="BL329" s="59"/>
      <c r="BM329" s="59"/>
      <c r="BN329" s="59"/>
      <c r="BO329" s="59"/>
      <c r="BP329" s="59"/>
      <c r="BQ329" s="59"/>
      <c r="BR329" s="59"/>
      <c r="BS329" s="59"/>
      <c r="BT329" s="59"/>
      <c r="BU329" s="59"/>
      <c r="BV329" s="59"/>
      <c r="BW329" s="59"/>
      <c r="BX329" s="59"/>
      <c r="BY329" s="59"/>
      <c r="BZ329" s="59"/>
      <c r="CA329" s="59"/>
      <c r="CB329" s="59"/>
      <c r="CC329" s="59"/>
      <c r="CD329" s="59"/>
      <c r="CE329" s="59"/>
      <c r="CF329" s="59"/>
      <c r="CG329" s="59"/>
      <c r="CH329" s="59"/>
      <c r="CI329" s="59"/>
      <c r="CJ329" s="59"/>
      <c r="CK329" s="59"/>
      <c r="CL329" s="59"/>
      <c r="CM329" s="59"/>
      <c r="CN329" s="59"/>
      <c r="CO329" s="59"/>
      <c r="CP329" s="59"/>
      <c r="CQ329" s="59"/>
      <c r="CR329" s="59"/>
      <c r="CS329" s="59"/>
      <c r="CT329" s="59"/>
      <c r="CU329" s="59"/>
      <c r="CV329" s="59"/>
      <c r="CW329" s="59"/>
      <c r="CX329" s="59"/>
      <c r="CY329" s="59"/>
      <c r="CZ329" s="59"/>
      <c r="DA329" s="59"/>
      <c r="DB329" s="52"/>
    </row>
    <row r="330" spans="1:106" s="55" customFormat="1" ht="15.75" x14ac:dyDescent="0.25">
      <c r="A330" s="156"/>
      <c r="B330" s="80" t="s">
        <v>52</v>
      </c>
      <c r="C330" s="81"/>
      <c r="D330" s="82">
        <v>180</v>
      </c>
      <c r="E330" s="83">
        <v>180</v>
      </c>
      <c r="F330" s="157"/>
      <c r="G330" s="83"/>
      <c r="H330" s="82"/>
      <c r="I330" s="157"/>
      <c r="J330" s="149"/>
      <c r="K330" s="88"/>
      <c r="L330" s="88"/>
      <c r="M330" s="88"/>
      <c r="N330" s="88"/>
      <c r="O330" s="88"/>
      <c r="P330" s="88"/>
      <c r="Q330" s="88"/>
      <c r="R330" s="59"/>
      <c r="S330" s="59"/>
      <c r="T330" s="59"/>
      <c r="U330" s="59"/>
      <c r="V330" s="59"/>
      <c r="W330" s="59"/>
      <c r="X330" s="59"/>
      <c r="Y330" s="59"/>
      <c r="Z330" s="59"/>
      <c r="AA330" s="59"/>
      <c r="AB330" s="59"/>
      <c r="AC330" s="59"/>
      <c r="AD330" s="59"/>
      <c r="AE330" s="59"/>
      <c r="AF330" s="59"/>
      <c r="AG330" s="59"/>
      <c r="AH330" s="59"/>
      <c r="AI330" s="59"/>
      <c r="AJ330" s="59"/>
      <c r="AK330" s="59"/>
      <c r="AL330" s="59"/>
      <c r="AM330" s="59"/>
      <c r="AN330" s="59"/>
      <c r="AO330" s="59"/>
      <c r="AP330" s="59"/>
      <c r="AQ330" s="59"/>
      <c r="AR330" s="59"/>
      <c r="AS330" s="59"/>
      <c r="AT330" s="59"/>
      <c r="AU330" s="59"/>
      <c r="AV330" s="59"/>
      <c r="AW330" s="59"/>
      <c r="AX330" s="59"/>
      <c r="AY330" s="59"/>
      <c r="AZ330" s="59"/>
      <c r="BA330" s="59"/>
      <c r="BB330" s="59"/>
      <c r="BC330" s="59"/>
      <c r="BD330" s="59"/>
      <c r="BE330" s="59"/>
      <c r="BF330" s="59"/>
      <c r="BG330" s="59"/>
      <c r="BH330" s="59"/>
      <c r="BI330" s="59"/>
      <c r="BJ330" s="59"/>
      <c r="BK330" s="59"/>
      <c r="BL330" s="59"/>
      <c r="BM330" s="59"/>
      <c r="BN330" s="59"/>
      <c r="BO330" s="59"/>
      <c r="BP330" s="59"/>
      <c r="BQ330" s="59"/>
      <c r="BR330" s="59"/>
      <c r="BS330" s="59"/>
      <c r="BT330" s="59"/>
      <c r="BU330" s="59"/>
      <c r="BV330" s="59"/>
      <c r="BW330" s="59"/>
      <c r="BX330" s="59"/>
      <c r="BY330" s="59"/>
      <c r="BZ330" s="59"/>
      <c r="CA330" s="59"/>
      <c r="CB330" s="59"/>
      <c r="CC330" s="59"/>
      <c r="CD330" s="59"/>
      <c r="CE330" s="59"/>
      <c r="CF330" s="59"/>
      <c r="CG330" s="59"/>
      <c r="CH330" s="59"/>
      <c r="CI330" s="59"/>
      <c r="CJ330" s="59"/>
      <c r="CK330" s="59"/>
      <c r="CL330" s="59"/>
      <c r="CM330" s="59"/>
      <c r="CN330" s="59"/>
      <c r="CO330" s="59"/>
      <c r="CP330" s="59"/>
      <c r="CQ330" s="59"/>
      <c r="CR330" s="59"/>
      <c r="CS330" s="59"/>
      <c r="CT330" s="59"/>
      <c r="CU330" s="59"/>
      <c r="CV330" s="59"/>
      <c r="CW330" s="59"/>
      <c r="CX330" s="59"/>
      <c r="CY330" s="59"/>
      <c r="CZ330" s="59"/>
      <c r="DA330" s="59"/>
      <c r="DB330" s="52"/>
    </row>
    <row r="331" spans="1:106" s="55" customFormat="1" ht="15.75" x14ac:dyDescent="0.25">
      <c r="A331" s="156"/>
      <c r="B331" s="80" t="s">
        <v>18</v>
      </c>
      <c r="C331" s="81"/>
      <c r="D331" s="82">
        <v>5</v>
      </c>
      <c r="E331" s="83">
        <v>5</v>
      </c>
      <c r="F331" s="157"/>
      <c r="G331" s="83"/>
      <c r="H331" s="82"/>
      <c r="I331" s="157"/>
      <c r="J331" s="149"/>
      <c r="K331" s="88"/>
      <c r="L331" s="88"/>
      <c r="M331" s="88"/>
      <c r="N331" s="88"/>
      <c r="O331" s="88"/>
      <c r="P331" s="88"/>
      <c r="Q331" s="88"/>
      <c r="R331" s="59"/>
      <c r="S331" s="59"/>
      <c r="T331" s="59"/>
      <c r="U331" s="59"/>
      <c r="V331" s="59"/>
      <c r="W331" s="59"/>
      <c r="X331" s="59"/>
      <c r="Y331" s="59"/>
      <c r="Z331" s="59"/>
      <c r="AA331" s="59"/>
      <c r="AB331" s="59"/>
      <c r="AC331" s="59"/>
      <c r="AD331" s="59"/>
      <c r="AE331" s="59"/>
      <c r="AF331" s="59"/>
      <c r="AG331" s="59"/>
      <c r="AH331" s="59"/>
      <c r="AI331" s="59"/>
      <c r="AJ331" s="59"/>
      <c r="AK331" s="59"/>
      <c r="AL331" s="59"/>
      <c r="AM331" s="59"/>
      <c r="AN331" s="59"/>
      <c r="AO331" s="59"/>
      <c r="AP331" s="59"/>
      <c r="AQ331" s="59"/>
      <c r="AR331" s="59"/>
      <c r="AS331" s="59"/>
      <c r="AT331" s="59"/>
      <c r="AU331" s="59"/>
      <c r="AV331" s="59"/>
      <c r="AW331" s="59"/>
      <c r="AX331" s="59"/>
      <c r="AY331" s="59"/>
      <c r="AZ331" s="59"/>
      <c r="BA331" s="59"/>
      <c r="BB331" s="59"/>
      <c r="BC331" s="59"/>
      <c r="BD331" s="59"/>
      <c r="BE331" s="59"/>
      <c r="BF331" s="59"/>
      <c r="BG331" s="59"/>
      <c r="BH331" s="59"/>
      <c r="BI331" s="59"/>
      <c r="BJ331" s="59"/>
      <c r="BK331" s="59"/>
      <c r="BL331" s="59"/>
      <c r="BM331" s="59"/>
      <c r="BN331" s="59"/>
      <c r="BO331" s="59"/>
      <c r="BP331" s="59"/>
      <c r="BQ331" s="59"/>
      <c r="BR331" s="59"/>
      <c r="BS331" s="59"/>
      <c r="BT331" s="59"/>
      <c r="BU331" s="59"/>
      <c r="BV331" s="59"/>
      <c r="BW331" s="59"/>
      <c r="BX331" s="59"/>
      <c r="BY331" s="59"/>
      <c r="BZ331" s="59"/>
      <c r="CA331" s="59"/>
      <c r="CB331" s="59"/>
      <c r="CC331" s="59"/>
      <c r="CD331" s="59"/>
      <c r="CE331" s="59"/>
      <c r="CF331" s="59"/>
      <c r="CG331" s="59"/>
      <c r="CH331" s="59"/>
      <c r="CI331" s="59"/>
      <c r="CJ331" s="59"/>
      <c r="CK331" s="59"/>
      <c r="CL331" s="59"/>
      <c r="CM331" s="59"/>
      <c r="CN331" s="59"/>
      <c r="CO331" s="59"/>
      <c r="CP331" s="59"/>
      <c r="CQ331" s="59"/>
      <c r="CR331" s="59"/>
      <c r="CS331" s="59"/>
      <c r="CT331" s="59"/>
      <c r="CU331" s="59"/>
      <c r="CV331" s="59"/>
      <c r="CW331" s="59"/>
      <c r="CX331" s="59"/>
      <c r="CY331" s="59"/>
      <c r="CZ331" s="59"/>
      <c r="DA331" s="59"/>
      <c r="DB331" s="52"/>
    </row>
    <row r="332" spans="1:106" ht="15.75" thickBot="1" x14ac:dyDescent="0.3">
      <c r="A332" s="182" t="s">
        <v>46</v>
      </c>
      <c r="B332" s="183"/>
      <c r="C332" s="184">
        <v>37.5</v>
      </c>
      <c r="D332" s="185">
        <v>37.5</v>
      </c>
      <c r="E332" s="185">
        <v>37.5</v>
      </c>
      <c r="F332" s="184">
        <v>1.8</v>
      </c>
      <c r="G332" s="184">
        <v>0.4</v>
      </c>
      <c r="H332" s="184">
        <v>18</v>
      </c>
      <c r="I332" s="184">
        <v>82.5</v>
      </c>
      <c r="J332" s="186"/>
    </row>
    <row r="333" spans="1:106" ht="15.75" thickBot="1" x14ac:dyDescent="0.3">
      <c r="A333" s="168" t="s">
        <v>26</v>
      </c>
      <c r="B333" s="169"/>
      <c r="C333" s="170">
        <v>632.5</v>
      </c>
      <c r="D333" s="187"/>
      <c r="E333" s="153"/>
      <c r="F333" s="154">
        <f>SUM(F307:F332)</f>
        <v>17.670000000000002</v>
      </c>
      <c r="G333" s="154">
        <f t="shared" ref="G333:I333" si="4">SUM(G307:G332)</f>
        <v>22.5</v>
      </c>
      <c r="H333" s="154">
        <f t="shared" si="4"/>
        <v>86.58</v>
      </c>
      <c r="I333" s="154">
        <f t="shared" si="4"/>
        <v>620</v>
      </c>
      <c r="J333" s="155"/>
    </row>
    <row r="334" spans="1:106" x14ac:dyDescent="0.25">
      <c r="A334" s="172"/>
      <c r="B334" s="173" t="s">
        <v>47</v>
      </c>
      <c r="C334" s="222"/>
      <c r="D334" s="137"/>
      <c r="E334" s="138"/>
      <c r="F334" s="138"/>
      <c r="G334" s="175"/>
      <c r="H334" s="138"/>
      <c r="I334" s="175"/>
      <c r="J334" s="149"/>
    </row>
    <row r="335" spans="1:106" x14ac:dyDescent="0.25">
      <c r="A335" s="162" t="s">
        <v>71</v>
      </c>
      <c r="B335" s="88"/>
      <c r="C335" s="90">
        <v>21</v>
      </c>
      <c r="D335" s="89"/>
      <c r="E335" s="90"/>
      <c r="F335" s="165">
        <v>2.5</v>
      </c>
      <c r="G335" s="165">
        <v>5.5</v>
      </c>
      <c r="H335" s="165">
        <v>35</v>
      </c>
      <c r="I335" s="132">
        <v>190</v>
      </c>
      <c r="J335" s="148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  <c r="AF335" s="76"/>
      <c r="AG335" s="76"/>
      <c r="AH335" s="76"/>
      <c r="AI335" s="76"/>
    </row>
    <row r="336" spans="1:106" ht="15.75" customHeight="1" x14ac:dyDescent="0.25">
      <c r="A336" s="162" t="s">
        <v>356</v>
      </c>
      <c r="B336" s="162"/>
      <c r="C336" s="90"/>
      <c r="D336" s="89">
        <v>21</v>
      </c>
      <c r="E336" s="90">
        <v>21</v>
      </c>
      <c r="F336" s="165"/>
      <c r="G336" s="165"/>
      <c r="H336" s="165"/>
      <c r="I336" s="132"/>
      <c r="J336" s="148"/>
    </row>
    <row r="337" spans="1:153" s="38" customFormat="1" x14ac:dyDescent="0.25">
      <c r="A337" s="156" t="s">
        <v>266</v>
      </c>
      <c r="B337" s="80"/>
      <c r="C337" s="81">
        <v>110</v>
      </c>
      <c r="D337" s="82"/>
      <c r="E337" s="83"/>
      <c r="F337" s="82">
        <v>2.5</v>
      </c>
      <c r="G337" s="83">
        <v>2.75</v>
      </c>
      <c r="H337" s="82">
        <v>4</v>
      </c>
      <c r="I337" s="83">
        <v>51</v>
      </c>
      <c r="J337" s="149" t="s">
        <v>267</v>
      </c>
      <c r="K337" s="88"/>
      <c r="L337" s="88"/>
      <c r="M337" s="88"/>
      <c r="N337" s="88"/>
      <c r="O337" s="88"/>
      <c r="P337" s="88"/>
      <c r="Q337" s="88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  <c r="AJ337" s="73"/>
      <c r="AK337" s="73"/>
      <c r="AL337" s="73"/>
      <c r="AM337" s="73"/>
      <c r="AN337" s="73"/>
      <c r="AO337" s="73"/>
      <c r="AP337" s="73"/>
      <c r="AQ337" s="73"/>
      <c r="AR337" s="73"/>
      <c r="AS337" s="73"/>
      <c r="AT337" s="73"/>
      <c r="AU337" s="73"/>
      <c r="AV337" s="73"/>
      <c r="AW337" s="73"/>
      <c r="AX337" s="73"/>
      <c r="AY337" s="73"/>
      <c r="AZ337" s="73"/>
      <c r="BA337" s="73"/>
      <c r="BB337" s="73"/>
      <c r="BC337" s="73"/>
      <c r="BD337" s="73"/>
      <c r="BE337" s="73"/>
      <c r="BF337" s="73"/>
      <c r="BG337" s="73"/>
      <c r="BH337" s="73"/>
      <c r="BI337" s="73"/>
      <c r="BJ337" s="73"/>
      <c r="BK337" s="73"/>
      <c r="BL337" s="73"/>
      <c r="BM337" s="73"/>
      <c r="BN337" s="73"/>
      <c r="BO337" s="73"/>
      <c r="BP337" s="73"/>
      <c r="BQ337" s="73"/>
      <c r="BR337" s="73"/>
      <c r="BS337" s="73"/>
      <c r="BT337" s="73"/>
      <c r="BU337" s="73"/>
      <c r="BV337" s="73"/>
      <c r="BW337" s="73"/>
      <c r="BX337" s="73"/>
      <c r="BY337" s="73"/>
      <c r="BZ337" s="73"/>
      <c r="CA337" s="73"/>
      <c r="CB337" s="73"/>
      <c r="CC337" s="73"/>
      <c r="CD337" s="73"/>
      <c r="CE337" s="73"/>
      <c r="CF337" s="73"/>
      <c r="CG337" s="73"/>
      <c r="CH337" s="73"/>
      <c r="CI337" s="73"/>
      <c r="CJ337" s="73"/>
      <c r="CK337" s="73"/>
      <c r="CL337" s="73"/>
      <c r="CM337" s="73"/>
      <c r="CN337" s="73"/>
      <c r="CO337" s="73"/>
      <c r="CP337" s="73"/>
      <c r="CQ337" s="73"/>
      <c r="CR337" s="73"/>
      <c r="CS337" s="73"/>
      <c r="CT337" s="73"/>
      <c r="CU337" s="73"/>
      <c r="CV337" s="73"/>
      <c r="CW337" s="73"/>
      <c r="CX337" s="73"/>
      <c r="CY337" s="73"/>
      <c r="CZ337" s="73"/>
      <c r="DA337" s="73"/>
    </row>
    <row r="338" spans="1:153" s="38" customFormat="1" x14ac:dyDescent="0.25">
      <c r="A338" s="156"/>
      <c r="B338" s="80" t="s">
        <v>57</v>
      </c>
      <c r="C338" s="81"/>
      <c r="D338" s="82">
        <v>115.9</v>
      </c>
      <c r="E338" s="83">
        <v>110</v>
      </c>
      <c r="F338" s="157"/>
      <c r="G338" s="83"/>
      <c r="H338" s="82"/>
      <c r="I338" s="157"/>
      <c r="J338" s="178"/>
      <c r="K338" s="88"/>
      <c r="L338" s="88"/>
      <c r="M338" s="88"/>
      <c r="N338" s="88"/>
      <c r="O338" s="88"/>
      <c r="P338" s="88"/>
      <c r="Q338" s="88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  <c r="AJ338" s="73"/>
      <c r="AK338" s="73"/>
      <c r="AL338" s="73"/>
      <c r="AM338" s="73"/>
      <c r="AN338" s="73"/>
      <c r="AO338" s="73"/>
      <c r="AP338" s="73"/>
      <c r="AQ338" s="73"/>
      <c r="AR338" s="73"/>
      <c r="AS338" s="73"/>
      <c r="AT338" s="73"/>
      <c r="AU338" s="73"/>
      <c r="AV338" s="73"/>
      <c r="AW338" s="73"/>
      <c r="AX338" s="73"/>
      <c r="AY338" s="73"/>
      <c r="AZ338" s="73"/>
      <c r="BA338" s="73"/>
      <c r="BB338" s="73"/>
      <c r="BC338" s="73"/>
      <c r="BD338" s="73"/>
      <c r="BE338" s="73"/>
      <c r="BF338" s="73"/>
      <c r="BG338" s="73"/>
      <c r="BH338" s="73"/>
      <c r="BI338" s="73"/>
      <c r="BJ338" s="73"/>
      <c r="BK338" s="73"/>
      <c r="BL338" s="73"/>
      <c r="BM338" s="73"/>
      <c r="BN338" s="73"/>
      <c r="BO338" s="73"/>
      <c r="BP338" s="73"/>
      <c r="BQ338" s="73"/>
      <c r="BR338" s="73"/>
      <c r="BS338" s="73"/>
      <c r="BT338" s="73"/>
      <c r="BU338" s="73"/>
      <c r="BV338" s="73"/>
      <c r="BW338" s="73"/>
      <c r="BX338" s="73"/>
      <c r="BY338" s="73"/>
      <c r="BZ338" s="73"/>
      <c r="CA338" s="73"/>
      <c r="CB338" s="73"/>
      <c r="CC338" s="73"/>
      <c r="CD338" s="73"/>
      <c r="CE338" s="73"/>
      <c r="CF338" s="73"/>
      <c r="CG338" s="73"/>
      <c r="CH338" s="73"/>
      <c r="CI338" s="73"/>
      <c r="CJ338" s="73"/>
      <c r="CK338" s="73"/>
      <c r="CL338" s="73"/>
      <c r="CM338" s="73"/>
      <c r="CN338" s="73"/>
      <c r="CO338" s="73"/>
      <c r="CP338" s="73"/>
      <c r="CQ338" s="73"/>
      <c r="CR338" s="73"/>
      <c r="CS338" s="73"/>
      <c r="CT338" s="73"/>
      <c r="CU338" s="73"/>
      <c r="CV338" s="73"/>
      <c r="CW338" s="73"/>
      <c r="CX338" s="73"/>
      <c r="CY338" s="73"/>
      <c r="CZ338" s="73"/>
      <c r="DA338" s="73"/>
    </row>
    <row r="339" spans="1:153" s="35" customFormat="1" x14ac:dyDescent="0.25">
      <c r="A339" s="162"/>
      <c r="B339" s="88"/>
      <c r="C339" s="100"/>
      <c r="D339" s="89"/>
      <c r="E339" s="90"/>
      <c r="F339" s="82"/>
      <c r="G339" s="83"/>
      <c r="H339" s="82"/>
      <c r="I339" s="83"/>
      <c r="J339" s="149"/>
      <c r="K339" s="88"/>
      <c r="L339" s="88"/>
      <c r="M339" s="88"/>
      <c r="N339" s="88"/>
      <c r="O339" s="88"/>
      <c r="P339" s="88"/>
      <c r="Q339" s="88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  <c r="AJ339" s="73"/>
      <c r="AK339" s="73"/>
      <c r="AL339" s="73"/>
      <c r="AM339" s="73"/>
      <c r="AN339" s="73"/>
      <c r="AO339" s="73"/>
      <c r="AP339" s="73"/>
      <c r="AQ339" s="73"/>
      <c r="AR339" s="73"/>
      <c r="AS339" s="73"/>
      <c r="AT339" s="73"/>
      <c r="AU339" s="73"/>
      <c r="AV339" s="73"/>
      <c r="AW339" s="73"/>
      <c r="AX339" s="73"/>
      <c r="AY339" s="73"/>
      <c r="AZ339" s="73"/>
      <c r="BA339" s="73"/>
      <c r="BB339" s="73"/>
      <c r="BC339" s="73"/>
      <c r="BD339" s="73"/>
      <c r="BE339" s="73"/>
      <c r="BF339" s="73"/>
      <c r="BG339" s="73"/>
      <c r="BH339" s="73"/>
      <c r="BI339" s="73"/>
      <c r="BJ339" s="73"/>
      <c r="BK339" s="73"/>
      <c r="BL339" s="73"/>
      <c r="BM339" s="73"/>
      <c r="BN339" s="73"/>
      <c r="BO339" s="73"/>
      <c r="BP339" s="73"/>
      <c r="BQ339" s="73"/>
      <c r="BR339" s="73"/>
      <c r="BS339" s="73"/>
      <c r="BT339" s="73"/>
      <c r="BU339" s="73"/>
      <c r="BV339" s="73"/>
      <c r="BW339" s="73"/>
      <c r="BX339" s="73"/>
      <c r="BY339" s="73"/>
      <c r="BZ339" s="73"/>
      <c r="CA339" s="73"/>
      <c r="CB339" s="73"/>
      <c r="CC339" s="73"/>
      <c r="CD339" s="73"/>
      <c r="CE339" s="73"/>
      <c r="CF339" s="73"/>
      <c r="CG339" s="73"/>
      <c r="CH339" s="73"/>
      <c r="CI339" s="73"/>
      <c r="CJ339" s="73"/>
      <c r="CK339" s="73"/>
      <c r="CL339" s="73"/>
      <c r="CM339" s="73"/>
      <c r="CN339" s="73"/>
      <c r="CO339" s="73"/>
      <c r="CP339" s="73"/>
      <c r="CQ339" s="73"/>
      <c r="CR339" s="73"/>
      <c r="CS339" s="73"/>
      <c r="CT339" s="73"/>
      <c r="CU339" s="73"/>
      <c r="CV339" s="73"/>
      <c r="CW339" s="73"/>
      <c r="CX339" s="73"/>
      <c r="CY339" s="73"/>
      <c r="CZ339" s="73"/>
      <c r="DA339" s="73"/>
    </row>
    <row r="340" spans="1:153" s="35" customFormat="1" x14ac:dyDescent="0.25">
      <c r="A340" s="162" t="s">
        <v>391</v>
      </c>
      <c r="B340" s="88"/>
      <c r="C340" s="100" t="s">
        <v>117</v>
      </c>
      <c r="D340" s="89"/>
      <c r="E340" s="90"/>
      <c r="F340" s="82">
        <v>9</v>
      </c>
      <c r="G340" s="83">
        <v>10.4</v>
      </c>
      <c r="H340" s="82">
        <v>28.3</v>
      </c>
      <c r="I340" s="83">
        <v>242</v>
      </c>
      <c r="J340" s="149" t="s">
        <v>263</v>
      </c>
      <c r="K340" s="88"/>
      <c r="L340" s="88"/>
      <c r="M340" s="88"/>
      <c r="N340" s="88"/>
      <c r="O340" s="88"/>
      <c r="P340" s="88"/>
      <c r="Q340" s="88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  <c r="AJ340" s="73"/>
      <c r="AK340" s="73"/>
      <c r="AL340" s="73"/>
      <c r="AM340" s="73"/>
      <c r="AN340" s="73"/>
      <c r="AO340" s="73"/>
      <c r="AP340" s="73"/>
      <c r="AQ340" s="73"/>
      <c r="AR340" s="73"/>
      <c r="AS340" s="73"/>
      <c r="AT340" s="73"/>
      <c r="AU340" s="73"/>
      <c r="AV340" s="73"/>
      <c r="AW340" s="73"/>
      <c r="AX340" s="73"/>
      <c r="AY340" s="73"/>
      <c r="AZ340" s="73"/>
      <c r="BA340" s="73"/>
      <c r="BB340" s="73"/>
      <c r="BC340" s="73"/>
      <c r="BD340" s="73"/>
      <c r="BE340" s="73"/>
      <c r="BF340" s="73"/>
      <c r="BG340" s="73"/>
      <c r="BH340" s="73"/>
      <c r="BI340" s="73"/>
      <c r="BJ340" s="73"/>
      <c r="BK340" s="73"/>
      <c r="BL340" s="73"/>
      <c r="BM340" s="73"/>
      <c r="BN340" s="73"/>
      <c r="BO340" s="73"/>
      <c r="BP340" s="73"/>
      <c r="BQ340" s="73"/>
      <c r="BR340" s="73"/>
      <c r="BS340" s="73"/>
      <c r="BT340" s="73"/>
      <c r="BU340" s="73"/>
      <c r="BV340" s="73"/>
      <c r="BW340" s="73"/>
      <c r="BX340" s="73"/>
      <c r="BY340" s="73"/>
      <c r="BZ340" s="73"/>
      <c r="CA340" s="73"/>
      <c r="CB340" s="73"/>
      <c r="CC340" s="73"/>
      <c r="CD340" s="73"/>
      <c r="CE340" s="73"/>
      <c r="CF340" s="73"/>
      <c r="CG340" s="73"/>
      <c r="CH340" s="73"/>
      <c r="CI340" s="73"/>
      <c r="CJ340" s="73"/>
      <c r="CK340" s="73"/>
      <c r="CL340" s="73"/>
      <c r="CM340" s="73"/>
      <c r="CN340" s="73"/>
      <c r="CO340" s="73"/>
      <c r="CP340" s="73"/>
      <c r="CQ340" s="73"/>
      <c r="CR340" s="73"/>
      <c r="CS340" s="73"/>
      <c r="CT340" s="73"/>
      <c r="CU340" s="73"/>
      <c r="CV340" s="73"/>
      <c r="CW340" s="73"/>
      <c r="CX340" s="73"/>
      <c r="CY340" s="73"/>
      <c r="CZ340" s="73"/>
      <c r="DA340" s="73"/>
    </row>
    <row r="341" spans="1:153" s="35" customFormat="1" x14ac:dyDescent="0.25">
      <c r="A341" s="162"/>
      <c r="B341" s="88" t="s">
        <v>73</v>
      </c>
      <c r="C341" s="100"/>
      <c r="D341" s="89">
        <v>98.8</v>
      </c>
      <c r="E341" s="90">
        <v>97.5</v>
      </c>
      <c r="F341" s="132"/>
      <c r="G341" s="165"/>
      <c r="H341" s="132"/>
      <c r="I341" s="165"/>
      <c r="J341" s="149"/>
      <c r="K341" s="88"/>
      <c r="L341" s="88"/>
      <c r="M341" s="88"/>
      <c r="N341" s="88"/>
      <c r="O341" s="88"/>
      <c r="P341" s="88"/>
      <c r="Q341" s="88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  <c r="AL341" s="73"/>
      <c r="AM341" s="73"/>
      <c r="AN341" s="73"/>
      <c r="AO341" s="73"/>
      <c r="AP341" s="73"/>
      <c r="AQ341" s="73"/>
      <c r="AR341" s="73"/>
      <c r="AS341" s="73"/>
      <c r="AT341" s="73"/>
      <c r="AU341" s="73"/>
      <c r="AV341" s="73"/>
      <c r="AW341" s="73"/>
      <c r="AX341" s="73"/>
      <c r="AY341" s="73"/>
      <c r="AZ341" s="73"/>
      <c r="BA341" s="73"/>
      <c r="BB341" s="73"/>
      <c r="BC341" s="73"/>
      <c r="BD341" s="73"/>
      <c r="BE341" s="73"/>
      <c r="BF341" s="73"/>
      <c r="BG341" s="73"/>
      <c r="BH341" s="73"/>
      <c r="BI341" s="73"/>
      <c r="BJ341" s="73"/>
      <c r="BK341" s="73"/>
      <c r="BL341" s="73"/>
      <c r="BM341" s="73"/>
      <c r="BN341" s="73"/>
      <c r="BO341" s="73"/>
      <c r="BP341" s="73"/>
      <c r="BQ341" s="73"/>
      <c r="BR341" s="73"/>
      <c r="BS341" s="73"/>
      <c r="BT341" s="73"/>
      <c r="BU341" s="73"/>
      <c r="BV341" s="73"/>
      <c r="BW341" s="73"/>
      <c r="BX341" s="73"/>
      <c r="BY341" s="73"/>
      <c r="BZ341" s="73"/>
      <c r="CA341" s="73"/>
      <c r="CB341" s="73"/>
      <c r="CC341" s="73"/>
      <c r="CD341" s="73"/>
      <c r="CE341" s="73"/>
      <c r="CF341" s="73"/>
      <c r="CG341" s="73"/>
      <c r="CH341" s="73"/>
      <c r="CI341" s="73"/>
      <c r="CJ341" s="73"/>
      <c r="CK341" s="73"/>
      <c r="CL341" s="73"/>
      <c r="CM341" s="73"/>
      <c r="CN341" s="73"/>
      <c r="CO341" s="73"/>
      <c r="CP341" s="73"/>
      <c r="CQ341" s="73"/>
      <c r="CR341" s="73"/>
      <c r="CS341" s="73"/>
      <c r="CT341" s="73"/>
      <c r="CU341" s="73"/>
      <c r="CV341" s="73"/>
      <c r="CW341" s="73"/>
      <c r="CX341" s="73"/>
      <c r="CY341" s="73"/>
      <c r="CZ341" s="73"/>
      <c r="DA341" s="73"/>
    </row>
    <row r="342" spans="1:153" s="35" customFormat="1" x14ac:dyDescent="0.25">
      <c r="A342" s="162"/>
      <c r="B342" s="88" t="s">
        <v>68</v>
      </c>
      <c r="C342" s="100"/>
      <c r="D342" s="89">
        <v>18</v>
      </c>
      <c r="E342" s="90">
        <v>18</v>
      </c>
      <c r="F342" s="132"/>
      <c r="G342" s="165"/>
      <c r="H342" s="132"/>
      <c r="I342" s="165"/>
      <c r="J342" s="149"/>
      <c r="K342" s="88"/>
      <c r="L342" s="88"/>
      <c r="M342" s="88"/>
      <c r="N342" s="88"/>
      <c r="O342" s="88"/>
      <c r="P342" s="88"/>
      <c r="Q342" s="88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  <c r="AJ342" s="73"/>
      <c r="AK342" s="73"/>
      <c r="AL342" s="73"/>
      <c r="AM342" s="73"/>
      <c r="AN342" s="73"/>
      <c r="AO342" s="73"/>
      <c r="AP342" s="73"/>
      <c r="AQ342" s="73"/>
      <c r="AR342" s="73"/>
      <c r="AS342" s="73"/>
      <c r="AT342" s="73"/>
      <c r="AU342" s="73"/>
      <c r="AV342" s="73"/>
      <c r="AW342" s="73"/>
      <c r="AX342" s="73"/>
      <c r="AY342" s="73"/>
      <c r="AZ342" s="73"/>
      <c r="BA342" s="73"/>
      <c r="BB342" s="73"/>
      <c r="BC342" s="73"/>
      <c r="BD342" s="73"/>
      <c r="BE342" s="73"/>
      <c r="BF342" s="73"/>
      <c r="BG342" s="73"/>
      <c r="BH342" s="73"/>
      <c r="BI342" s="73"/>
      <c r="BJ342" s="73"/>
      <c r="BK342" s="73"/>
      <c r="BL342" s="73"/>
      <c r="BM342" s="73"/>
      <c r="BN342" s="73"/>
      <c r="BO342" s="73"/>
      <c r="BP342" s="73"/>
      <c r="BQ342" s="73"/>
      <c r="BR342" s="73"/>
      <c r="BS342" s="73"/>
      <c r="BT342" s="73"/>
      <c r="BU342" s="73"/>
      <c r="BV342" s="73"/>
      <c r="BW342" s="73"/>
      <c r="BX342" s="73"/>
      <c r="BY342" s="73"/>
      <c r="BZ342" s="73"/>
      <c r="CA342" s="73"/>
      <c r="CB342" s="73"/>
      <c r="CC342" s="73"/>
      <c r="CD342" s="73"/>
      <c r="CE342" s="73"/>
      <c r="CF342" s="73"/>
      <c r="CG342" s="73"/>
      <c r="CH342" s="73"/>
      <c r="CI342" s="73"/>
      <c r="CJ342" s="73"/>
      <c r="CK342" s="73"/>
      <c r="CL342" s="73"/>
      <c r="CM342" s="73"/>
      <c r="CN342" s="73"/>
      <c r="CO342" s="73"/>
      <c r="CP342" s="73"/>
      <c r="CQ342" s="73"/>
      <c r="CR342" s="73"/>
      <c r="CS342" s="73"/>
      <c r="CT342" s="73"/>
      <c r="CU342" s="73"/>
      <c r="CV342" s="73"/>
      <c r="CW342" s="73"/>
      <c r="CX342" s="73"/>
      <c r="CY342" s="73"/>
      <c r="CZ342" s="73"/>
      <c r="DA342" s="73"/>
    </row>
    <row r="343" spans="1:153" s="35" customFormat="1" x14ac:dyDescent="0.25">
      <c r="A343" s="162"/>
      <c r="B343" s="88" t="s">
        <v>18</v>
      </c>
      <c r="C343" s="100"/>
      <c r="D343" s="89">
        <v>9</v>
      </c>
      <c r="E343" s="90">
        <v>9</v>
      </c>
      <c r="F343" s="132"/>
      <c r="G343" s="165"/>
      <c r="H343" s="132"/>
      <c r="I343" s="165"/>
      <c r="J343" s="149"/>
      <c r="K343" s="88"/>
      <c r="L343" s="88"/>
      <c r="M343" s="88"/>
      <c r="N343" s="88"/>
      <c r="O343" s="88"/>
      <c r="P343" s="88"/>
      <c r="Q343" s="88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  <c r="AJ343" s="73"/>
      <c r="AK343" s="73"/>
      <c r="AL343" s="73"/>
      <c r="AM343" s="73"/>
      <c r="AN343" s="73"/>
      <c r="AO343" s="73"/>
      <c r="AP343" s="73"/>
      <c r="AQ343" s="73"/>
      <c r="AR343" s="73"/>
      <c r="AS343" s="73"/>
      <c r="AT343" s="73"/>
      <c r="AU343" s="73"/>
      <c r="AV343" s="73"/>
      <c r="AW343" s="73"/>
      <c r="AX343" s="73"/>
      <c r="AY343" s="73"/>
      <c r="AZ343" s="73"/>
      <c r="BA343" s="73"/>
      <c r="BB343" s="73"/>
      <c r="BC343" s="73"/>
      <c r="BD343" s="73"/>
      <c r="BE343" s="73"/>
      <c r="BF343" s="73"/>
      <c r="BG343" s="73"/>
      <c r="BH343" s="73"/>
      <c r="BI343" s="73"/>
      <c r="BJ343" s="73"/>
      <c r="BK343" s="73"/>
      <c r="BL343" s="73"/>
      <c r="BM343" s="73"/>
      <c r="BN343" s="73"/>
      <c r="BO343" s="73"/>
      <c r="BP343" s="73"/>
      <c r="BQ343" s="73"/>
      <c r="BR343" s="73"/>
      <c r="BS343" s="73"/>
      <c r="BT343" s="73"/>
      <c r="BU343" s="73"/>
      <c r="BV343" s="73"/>
      <c r="BW343" s="73"/>
      <c r="BX343" s="73"/>
      <c r="BY343" s="73"/>
      <c r="BZ343" s="73"/>
      <c r="CA343" s="73"/>
      <c r="CB343" s="73"/>
      <c r="CC343" s="73"/>
      <c r="CD343" s="73"/>
      <c r="CE343" s="73"/>
      <c r="CF343" s="73"/>
      <c r="CG343" s="73"/>
      <c r="CH343" s="73"/>
      <c r="CI343" s="73"/>
      <c r="CJ343" s="73"/>
      <c r="CK343" s="73"/>
      <c r="CL343" s="73"/>
      <c r="CM343" s="73"/>
      <c r="CN343" s="73"/>
      <c r="CO343" s="73"/>
      <c r="CP343" s="73"/>
      <c r="CQ343" s="73"/>
      <c r="CR343" s="73"/>
      <c r="CS343" s="73"/>
      <c r="CT343" s="73"/>
      <c r="CU343" s="73"/>
      <c r="CV343" s="73"/>
      <c r="CW343" s="73"/>
      <c r="CX343" s="73"/>
      <c r="CY343" s="73"/>
      <c r="CZ343" s="73"/>
      <c r="DA343" s="73"/>
    </row>
    <row r="344" spans="1:153" s="35" customFormat="1" ht="22.5" customHeight="1" x14ac:dyDescent="0.25">
      <c r="A344" s="162"/>
      <c r="B344" s="88" t="s">
        <v>51</v>
      </c>
      <c r="C344" s="100"/>
      <c r="D344" s="89">
        <v>7.8</v>
      </c>
      <c r="E344" s="90">
        <v>7.8</v>
      </c>
      <c r="F344" s="132"/>
      <c r="G344" s="165"/>
      <c r="H344" s="132"/>
      <c r="I344" s="165"/>
      <c r="J344" s="149"/>
      <c r="K344" s="88"/>
      <c r="L344" s="88"/>
      <c r="M344" s="88"/>
      <c r="N344" s="88"/>
      <c r="O344" s="88"/>
      <c r="P344" s="88"/>
      <c r="Q344" s="88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  <c r="AJ344" s="73"/>
      <c r="AK344" s="73"/>
      <c r="AL344" s="73"/>
      <c r="AM344" s="73"/>
      <c r="AN344" s="73"/>
      <c r="AO344" s="73"/>
      <c r="AP344" s="73"/>
      <c r="AQ344" s="73"/>
      <c r="AR344" s="73"/>
      <c r="AS344" s="73"/>
      <c r="AT344" s="73"/>
      <c r="AU344" s="73"/>
      <c r="AV344" s="73"/>
      <c r="AW344" s="73"/>
      <c r="AX344" s="73"/>
      <c r="AY344" s="73"/>
      <c r="AZ344" s="73"/>
      <c r="BA344" s="73"/>
      <c r="BB344" s="73"/>
      <c r="BC344" s="73"/>
      <c r="BD344" s="73"/>
      <c r="BE344" s="73"/>
      <c r="BF344" s="73"/>
      <c r="BG344" s="73"/>
      <c r="BH344" s="73"/>
      <c r="BI344" s="73"/>
      <c r="BJ344" s="73"/>
      <c r="BK344" s="73"/>
      <c r="BL344" s="73"/>
      <c r="BM344" s="73"/>
      <c r="BN344" s="73"/>
      <c r="BO344" s="73"/>
      <c r="BP344" s="73"/>
      <c r="BQ344" s="73"/>
      <c r="BR344" s="73"/>
      <c r="BS344" s="73"/>
      <c r="BT344" s="73"/>
      <c r="BU344" s="73"/>
      <c r="BV344" s="73"/>
      <c r="BW344" s="73"/>
      <c r="BX344" s="73"/>
      <c r="BY344" s="73"/>
      <c r="BZ344" s="73"/>
      <c r="CA344" s="73"/>
      <c r="CB344" s="73"/>
      <c r="CC344" s="73"/>
      <c r="CD344" s="73"/>
      <c r="CE344" s="73"/>
      <c r="CF344" s="73"/>
      <c r="CG344" s="73"/>
      <c r="CH344" s="73"/>
      <c r="CI344" s="73"/>
      <c r="CJ344" s="73"/>
      <c r="CK344" s="73"/>
      <c r="CL344" s="73"/>
      <c r="CM344" s="73"/>
      <c r="CN344" s="73"/>
      <c r="CO344" s="73"/>
      <c r="CP344" s="73"/>
      <c r="CQ344" s="73"/>
      <c r="CR344" s="73"/>
      <c r="CS344" s="73"/>
      <c r="CT344" s="73"/>
      <c r="CU344" s="73"/>
      <c r="CV344" s="73"/>
      <c r="CW344" s="73"/>
      <c r="CX344" s="73"/>
      <c r="CY344" s="73"/>
      <c r="CZ344" s="73"/>
      <c r="DA344" s="73"/>
    </row>
    <row r="345" spans="1:153" s="35" customFormat="1" x14ac:dyDescent="0.25">
      <c r="A345" s="162"/>
      <c r="B345" s="88" t="s">
        <v>20</v>
      </c>
      <c r="C345" s="100"/>
      <c r="D345" s="89">
        <v>3.9</v>
      </c>
      <c r="E345" s="90">
        <v>3.9</v>
      </c>
      <c r="F345" s="132"/>
      <c r="G345" s="165"/>
      <c r="H345" s="132"/>
      <c r="I345" s="165"/>
      <c r="J345" s="149"/>
      <c r="K345" s="88"/>
      <c r="L345" s="88"/>
      <c r="M345" s="88"/>
      <c r="N345" s="88"/>
      <c r="O345" s="88"/>
      <c r="P345" s="88"/>
      <c r="Q345" s="88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  <c r="AJ345" s="73"/>
      <c r="AK345" s="73"/>
      <c r="AL345" s="73"/>
      <c r="AM345" s="73"/>
      <c r="AN345" s="73"/>
      <c r="AO345" s="73"/>
      <c r="AP345" s="73"/>
      <c r="AQ345" s="73"/>
      <c r="AR345" s="73"/>
      <c r="AS345" s="73"/>
      <c r="AT345" s="73"/>
      <c r="AU345" s="73"/>
      <c r="AV345" s="73"/>
      <c r="AW345" s="73"/>
      <c r="AX345" s="73"/>
      <c r="AY345" s="73"/>
      <c r="AZ345" s="73"/>
      <c r="BA345" s="73"/>
      <c r="BB345" s="73"/>
      <c r="BC345" s="73"/>
      <c r="BD345" s="73"/>
      <c r="BE345" s="73"/>
      <c r="BF345" s="73"/>
      <c r="BG345" s="73"/>
      <c r="BH345" s="73"/>
      <c r="BI345" s="73"/>
      <c r="BJ345" s="73"/>
      <c r="BK345" s="73"/>
      <c r="BL345" s="73"/>
      <c r="BM345" s="73"/>
      <c r="BN345" s="73"/>
      <c r="BO345" s="73"/>
      <c r="BP345" s="73"/>
      <c r="BQ345" s="73"/>
      <c r="BR345" s="73"/>
      <c r="BS345" s="73"/>
      <c r="BT345" s="73"/>
      <c r="BU345" s="73"/>
      <c r="BV345" s="73"/>
      <c r="BW345" s="73"/>
      <c r="BX345" s="73"/>
      <c r="BY345" s="73"/>
      <c r="BZ345" s="73"/>
      <c r="CA345" s="73"/>
      <c r="CB345" s="73"/>
      <c r="CC345" s="73"/>
      <c r="CD345" s="73"/>
      <c r="CE345" s="73"/>
      <c r="CF345" s="73"/>
      <c r="CG345" s="73"/>
      <c r="CH345" s="73"/>
      <c r="CI345" s="73"/>
      <c r="CJ345" s="73"/>
      <c r="CK345" s="73"/>
      <c r="CL345" s="73"/>
      <c r="CM345" s="73"/>
      <c r="CN345" s="73"/>
      <c r="CO345" s="73"/>
      <c r="CP345" s="73"/>
      <c r="CQ345" s="73"/>
      <c r="CR345" s="73"/>
      <c r="CS345" s="73"/>
      <c r="CT345" s="73"/>
      <c r="CU345" s="73"/>
      <c r="CV345" s="73"/>
      <c r="CW345" s="73"/>
      <c r="CX345" s="73"/>
      <c r="CY345" s="73"/>
      <c r="CZ345" s="73"/>
      <c r="DA345" s="73"/>
    </row>
    <row r="346" spans="1:153" s="35" customFormat="1" x14ac:dyDescent="0.25">
      <c r="A346" s="162"/>
      <c r="B346" s="88" t="s">
        <v>36</v>
      </c>
      <c r="C346" s="100"/>
      <c r="D346" s="89">
        <v>3.9</v>
      </c>
      <c r="E346" s="90">
        <v>3.9</v>
      </c>
      <c r="F346" s="132"/>
      <c r="G346" s="165"/>
      <c r="H346" s="132"/>
      <c r="I346" s="165"/>
      <c r="J346" s="149"/>
      <c r="K346" s="88"/>
      <c r="L346" s="88"/>
      <c r="M346" s="88"/>
      <c r="N346" s="88"/>
      <c r="O346" s="88"/>
      <c r="P346" s="88"/>
      <c r="Q346" s="88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  <c r="AJ346" s="73"/>
      <c r="AK346" s="73"/>
      <c r="AL346" s="73"/>
      <c r="AM346" s="73"/>
      <c r="AN346" s="73"/>
      <c r="AO346" s="73"/>
      <c r="AP346" s="73"/>
      <c r="AQ346" s="73"/>
      <c r="AR346" s="73"/>
      <c r="AS346" s="73"/>
      <c r="AT346" s="73"/>
      <c r="AU346" s="73"/>
      <c r="AV346" s="73"/>
      <c r="AW346" s="73"/>
      <c r="AX346" s="73"/>
      <c r="AY346" s="73"/>
      <c r="AZ346" s="73"/>
      <c r="BA346" s="73"/>
      <c r="BB346" s="73"/>
      <c r="BC346" s="73"/>
      <c r="BD346" s="73"/>
      <c r="BE346" s="73"/>
      <c r="BF346" s="73"/>
      <c r="BG346" s="73"/>
      <c r="BH346" s="73"/>
      <c r="BI346" s="73"/>
      <c r="BJ346" s="73"/>
      <c r="BK346" s="73"/>
      <c r="BL346" s="73"/>
      <c r="BM346" s="73"/>
      <c r="BN346" s="73"/>
      <c r="BO346" s="73"/>
      <c r="BP346" s="73"/>
      <c r="BQ346" s="73"/>
      <c r="BR346" s="73"/>
      <c r="BS346" s="73"/>
      <c r="BT346" s="73"/>
      <c r="BU346" s="73"/>
      <c r="BV346" s="73"/>
      <c r="BW346" s="73"/>
      <c r="BX346" s="73"/>
      <c r="BY346" s="73"/>
      <c r="BZ346" s="73"/>
      <c r="CA346" s="73"/>
      <c r="CB346" s="73"/>
      <c r="CC346" s="73"/>
      <c r="CD346" s="73"/>
      <c r="CE346" s="73"/>
      <c r="CF346" s="73"/>
      <c r="CG346" s="73"/>
      <c r="CH346" s="73"/>
      <c r="CI346" s="73"/>
      <c r="CJ346" s="73"/>
      <c r="CK346" s="73"/>
      <c r="CL346" s="73"/>
      <c r="CM346" s="73"/>
      <c r="CN346" s="73"/>
      <c r="CO346" s="73"/>
      <c r="CP346" s="73"/>
      <c r="CQ346" s="73"/>
      <c r="CR346" s="73"/>
      <c r="CS346" s="73"/>
      <c r="CT346" s="73"/>
      <c r="CU346" s="73"/>
      <c r="CV346" s="73"/>
      <c r="CW346" s="73"/>
      <c r="CX346" s="73"/>
      <c r="CY346" s="73"/>
      <c r="CZ346" s="73"/>
      <c r="DA346" s="73"/>
    </row>
    <row r="347" spans="1:153" s="35" customFormat="1" x14ac:dyDescent="0.25">
      <c r="A347" s="162"/>
      <c r="B347" s="88" t="s">
        <v>80</v>
      </c>
      <c r="C347" s="100"/>
      <c r="D347" s="89"/>
      <c r="E347" s="90">
        <v>153.4</v>
      </c>
      <c r="F347" s="132"/>
      <c r="G347" s="165"/>
      <c r="H347" s="132"/>
      <c r="I347" s="99"/>
      <c r="J347" s="149"/>
      <c r="K347" s="88"/>
      <c r="L347" s="88"/>
      <c r="M347" s="88"/>
      <c r="N347" s="88"/>
      <c r="O347" s="88"/>
      <c r="P347" s="88"/>
      <c r="Q347" s="88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  <c r="AJ347" s="73"/>
      <c r="AK347" s="73"/>
      <c r="AL347" s="73"/>
      <c r="AM347" s="73"/>
      <c r="AN347" s="73"/>
      <c r="AO347" s="73"/>
      <c r="AP347" s="73"/>
      <c r="AQ347" s="73"/>
      <c r="AR347" s="73"/>
      <c r="AS347" s="73"/>
      <c r="AT347" s="73"/>
      <c r="AU347" s="73"/>
      <c r="AV347" s="73"/>
      <c r="AW347" s="73"/>
      <c r="AX347" s="73"/>
      <c r="AY347" s="73"/>
      <c r="AZ347" s="73"/>
      <c r="BA347" s="73"/>
      <c r="BB347" s="73"/>
      <c r="BC347" s="73"/>
      <c r="BD347" s="73"/>
      <c r="BE347" s="73"/>
      <c r="BF347" s="73"/>
      <c r="BG347" s="73"/>
      <c r="BH347" s="73"/>
      <c r="BI347" s="73"/>
      <c r="BJ347" s="73"/>
      <c r="BK347" s="73"/>
      <c r="BL347" s="73"/>
      <c r="BM347" s="73"/>
      <c r="BN347" s="73"/>
      <c r="BO347" s="73"/>
      <c r="BP347" s="73"/>
      <c r="BQ347" s="73"/>
      <c r="BR347" s="73"/>
      <c r="BS347" s="73"/>
      <c r="BT347" s="73"/>
      <c r="BU347" s="73"/>
      <c r="BV347" s="73"/>
      <c r="BW347" s="73"/>
      <c r="BX347" s="73"/>
      <c r="BY347" s="73"/>
      <c r="BZ347" s="73"/>
      <c r="CA347" s="73"/>
      <c r="CB347" s="73"/>
      <c r="CC347" s="73"/>
      <c r="CD347" s="73"/>
      <c r="CE347" s="73"/>
      <c r="CF347" s="73"/>
      <c r="CG347" s="73"/>
      <c r="CH347" s="73"/>
      <c r="CI347" s="73"/>
      <c r="CJ347" s="73"/>
      <c r="CK347" s="73"/>
      <c r="CL347" s="73"/>
      <c r="CM347" s="73"/>
      <c r="CN347" s="73"/>
      <c r="CO347" s="73"/>
      <c r="CP347" s="73"/>
      <c r="CQ347" s="73"/>
      <c r="CR347" s="73"/>
      <c r="CS347" s="73"/>
      <c r="CT347" s="73"/>
      <c r="CU347" s="73"/>
      <c r="CV347" s="73"/>
      <c r="CW347" s="73"/>
      <c r="CX347" s="73"/>
      <c r="CY347" s="73"/>
      <c r="CZ347" s="73"/>
      <c r="DA347" s="73"/>
    </row>
    <row r="348" spans="1:153" s="35" customFormat="1" x14ac:dyDescent="0.25">
      <c r="A348" s="162"/>
      <c r="B348" s="88" t="s">
        <v>205</v>
      </c>
      <c r="C348" s="100"/>
      <c r="D348" s="89">
        <v>20</v>
      </c>
      <c r="E348" s="90">
        <v>20</v>
      </c>
      <c r="F348" s="132"/>
      <c r="G348" s="165"/>
      <c r="H348" s="132"/>
      <c r="I348" s="99"/>
      <c r="J348" s="149"/>
      <c r="K348" s="88"/>
      <c r="L348" s="88"/>
      <c r="M348" s="88"/>
      <c r="N348" s="88"/>
      <c r="O348" s="88"/>
      <c r="P348" s="88"/>
      <c r="Q348" s="88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  <c r="AJ348" s="73"/>
      <c r="AK348" s="73"/>
      <c r="AL348" s="73"/>
      <c r="AM348" s="73"/>
      <c r="AN348" s="73"/>
      <c r="AO348" s="73"/>
      <c r="AP348" s="73"/>
      <c r="AQ348" s="73"/>
      <c r="AR348" s="73"/>
      <c r="AS348" s="73"/>
      <c r="AT348" s="73"/>
      <c r="AU348" s="73"/>
      <c r="AV348" s="73"/>
      <c r="AW348" s="73"/>
      <c r="AX348" s="73"/>
      <c r="AY348" s="73"/>
      <c r="AZ348" s="73"/>
      <c r="BA348" s="73"/>
      <c r="BB348" s="73"/>
      <c r="BC348" s="73"/>
      <c r="BD348" s="73"/>
      <c r="BE348" s="73"/>
      <c r="BF348" s="73"/>
      <c r="BG348" s="73"/>
      <c r="BH348" s="73"/>
      <c r="BI348" s="73"/>
      <c r="BJ348" s="73"/>
      <c r="BK348" s="73"/>
      <c r="BL348" s="73"/>
      <c r="BM348" s="73"/>
      <c r="BN348" s="73"/>
      <c r="BO348" s="73"/>
      <c r="BP348" s="73"/>
      <c r="BQ348" s="73"/>
      <c r="BR348" s="73"/>
      <c r="BS348" s="73"/>
      <c r="BT348" s="73"/>
      <c r="BU348" s="73"/>
      <c r="BV348" s="73"/>
      <c r="BW348" s="73"/>
      <c r="BX348" s="73"/>
      <c r="BY348" s="73"/>
      <c r="BZ348" s="73"/>
      <c r="CA348" s="73"/>
      <c r="CB348" s="73"/>
      <c r="CC348" s="73"/>
      <c r="CD348" s="73"/>
      <c r="CE348" s="73"/>
      <c r="CF348" s="73"/>
      <c r="CG348" s="73"/>
      <c r="CH348" s="73"/>
      <c r="CI348" s="73"/>
      <c r="CJ348" s="73"/>
      <c r="CK348" s="73"/>
      <c r="CL348" s="73"/>
      <c r="CM348" s="73"/>
      <c r="CN348" s="73"/>
      <c r="CO348" s="73"/>
      <c r="CP348" s="73"/>
      <c r="CQ348" s="73"/>
      <c r="CR348" s="73"/>
      <c r="CS348" s="73"/>
      <c r="CT348" s="73"/>
      <c r="CU348" s="73"/>
      <c r="CV348" s="73"/>
      <c r="CW348" s="73"/>
      <c r="CX348" s="73"/>
      <c r="CY348" s="73"/>
      <c r="CZ348" s="73"/>
      <c r="DA348" s="73"/>
    </row>
    <row r="349" spans="1:153" s="35" customFormat="1" x14ac:dyDescent="0.25">
      <c r="A349" s="162"/>
      <c r="B349" s="88"/>
      <c r="C349" s="100"/>
      <c r="D349" s="89"/>
      <c r="E349" s="90"/>
      <c r="F349" s="132"/>
      <c r="G349" s="165"/>
      <c r="H349" s="132"/>
      <c r="I349" s="99"/>
      <c r="J349" s="149"/>
      <c r="K349" s="88"/>
      <c r="L349" s="88"/>
      <c r="M349" s="88"/>
      <c r="N349" s="88"/>
      <c r="O349" s="88"/>
      <c r="P349" s="88"/>
      <c r="Q349" s="88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  <c r="AJ349" s="73"/>
      <c r="AK349" s="73"/>
      <c r="AL349" s="73"/>
      <c r="AM349" s="73"/>
      <c r="AN349" s="73"/>
      <c r="AO349" s="73"/>
      <c r="AP349" s="73"/>
      <c r="AQ349" s="73"/>
      <c r="AR349" s="73"/>
      <c r="AS349" s="73"/>
      <c r="AT349" s="73"/>
      <c r="AU349" s="73"/>
      <c r="AV349" s="73"/>
      <c r="AW349" s="73"/>
      <c r="AX349" s="73"/>
      <c r="AY349" s="73"/>
      <c r="AZ349" s="73"/>
      <c r="BA349" s="73"/>
      <c r="BB349" s="73"/>
      <c r="BC349" s="73"/>
      <c r="BD349" s="73"/>
      <c r="BE349" s="73"/>
      <c r="BF349" s="73"/>
      <c r="BG349" s="73"/>
      <c r="BH349" s="73"/>
      <c r="BI349" s="73"/>
      <c r="BJ349" s="73"/>
      <c r="BK349" s="73"/>
      <c r="BL349" s="73"/>
      <c r="BM349" s="73"/>
      <c r="BN349" s="73"/>
      <c r="BO349" s="73"/>
      <c r="BP349" s="73"/>
      <c r="BQ349" s="73"/>
      <c r="BR349" s="73"/>
      <c r="BS349" s="73"/>
      <c r="BT349" s="73"/>
      <c r="BU349" s="73"/>
      <c r="BV349" s="73"/>
      <c r="BW349" s="73"/>
      <c r="BX349" s="73"/>
      <c r="BY349" s="73"/>
      <c r="BZ349" s="73"/>
      <c r="CA349" s="73"/>
      <c r="CB349" s="73"/>
      <c r="CC349" s="73"/>
      <c r="CD349" s="73"/>
      <c r="CE349" s="73"/>
      <c r="CF349" s="73"/>
      <c r="CG349" s="73"/>
      <c r="CH349" s="73"/>
      <c r="CI349" s="73"/>
      <c r="CJ349" s="73"/>
      <c r="CK349" s="73"/>
      <c r="CL349" s="73"/>
      <c r="CM349" s="73"/>
      <c r="CN349" s="73"/>
      <c r="CO349" s="73"/>
      <c r="CP349" s="73"/>
      <c r="CQ349" s="73"/>
      <c r="CR349" s="73"/>
      <c r="CS349" s="73"/>
      <c r="CT349" s="73"/>
      <c r="CU349" s="73"/>
      <c r="CV349" s="73"/>
      <c r="CW349" s="73"/>
      <c r="CX349" s="73"/>
      <c r="CY349" s="73"/>
      <c r="CZ349" s="73"/>
      <c r="DA349" s="73"/>
    </row>
    <row r="350" spans="1:153" s="35" customFormat="1" x14ac:dyDescent="0.25">
      <c r="A350" s="162" t="s">
        <v>161</v>
      </c>
      <c r="B350" s="88"/>
      <c r="C350" s="90" t="s">
        <v>264</v>
      </c>
      <c r="D350" s="163"/>
      <c r="E350" s="164"/>
      <c r="F350" s="99">
        <v>0.06</v>
      </c>
      <c r="G350" s="165">
        <v>0.02</v>
      </c>
      <c r="H350" s="132">
        <v>4.99</v>
      </c>
      <c r="I350" s="165">
        <v>20</v>
      </c>
      <c r="J350" s="149" t="s">
        <v>262</v>
      </c>
      <c r="K350" s="88"/>
      <c r="L350" s="88"/>
      <c r="M350" s="88"/>
      <c r="N350" s="88"/>
      <c r="O350" s="88"/>
      <c r="P350" s="88"/>
      <c r="Q350" s="88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  <c r="AJ350" s="73"/>
      <c r="AK350" s="73"/>
      <c r="AL350" s="73"/>
      <c r="AM350" s="73"/>
      <c r="AN350" s="73"/>
      <c r="AO350" s="73"/>
      <c r="AP350" s="73"/>
      <c r="AQ350" s="73"/>
      <c r="AR350" s="73"/>
      <c r="AS350" s="73"/>
      <c r="AT350" s="73"/>
      <c r="AU350" s="73"/>
      <c r="AV350" s="73"/>
      <c r="AW350" s="73"/>
      <c r="AX350" s="73"/>
      <c r="AY350" s="73"/>
      <c r="AZ350" s="73"/>
      <c r="BA350" s="73"/>
      <c r="BB350" s="73"/>
      <c r="BC350" s="73"/>
      <c r="BD350" s="73"/>
      <c r="BE350" s="73"/>
      <c r="BF350" s="73"/>
      <c r="BG350" s="73"/>
      <c r="BH350" s="73"/>
      <c r="BI350" s="73"/>
      <c r="BJ350" s="73"/>
      <c r="BK350" s="73"/>
      <c r="BL350" s="73"/>
      <c r="BM350" s="73"/>
      <c r="BN350" s="73"/>
      <c r="BO350" s="73"/>
      <c r="BP350" s="73"/>
      <c r="BQ350" s="73"/>
      <c r="BR350" s="73"/>
      <c r="BS350" s="73"/>
      <c r="BT350" s="73"/>
      <c r="BU350" s="73"/>
      <c r="BV350" s="73"/>
      <c r="BW350" s="73"/>
      <c r="BX350" s="73"/>
      <c r="BY350" s="73"/>
      <c r="BZ350" s="73"/>
      <c r="CA350" s="73"/>
      <c r="CB350" s="73"/>
      <c r="CC350" s="73"/>
      <c r="CD350" s="73"/>
      <c r="CE350" s="73"/>
      <c r="CF350" s="73"/>
      <c r="CG350" s="73"/>
      <c r="CH350" s="73"/>
      <c r="CI350" s="73"/>
      <c r="CJ350" s="73"/>
      <c r="CK350" s="73"/>
      <c r="CL350" s="73"/>
      <c r="CM350" s="73"/>
      <c r="CN350" s="73"/>
      <c r="CO350" s="73"/>
      <c r="CP350" s="73"/>
      <c r="CQ350" s="73"/>
      <c r="CR350" s="73"/>
      <c r="CS350" s="73"/>
      <c r="CT350" s="73"/>
      <c r="CU350" s="73"/>
      <c r="CV350" s="73"/>
      <c r="CW350" s="73"/>
      <c r="CX350" s="73"/>
      <c r="CY350" s="73"/>
      <c r="CZ350" s="73"/>
      <c r="DA350" s="73"/>
      <c r="DB350" s="27"/>
      <c r="DC350" s="27"/>
      <c r="DD350" s="27"/>
      <c r="DE350" s="27"/>
      <c r="DF350" s="27"/>
      <c r="DG350" s="27"/>
      <c r="DH350" s="27"/>
      <c r="DI350" s="27"/>
      <c r="DJ350" s="27"/>
      <c r="DK350" s="27"/>
      <c r="DL350" s="27"/>
      <c r="DM350" s="27"/>
      <c r="DN350" s="27"/>
      <c r="DO350" s="27"/>
      <c r="DP350" s="27"/>
      <c r="DQ350" s="27"/>
      <c r="DR350" s="27"/>
      <c r="DS350" s="27"/>
      <c r="DT350" s="27"/>
      <c r="DU350" s="27"/>
      <c r="DV350" s="27"/>
      <c r="DW350" s="27"/>
      <c r="DX350" s="27"/>
      <c r="DY350" s="27"/>
      <c r="DZ350" s="27"/>
      <c r="EA350" s="27"/>
      <c r="EB350" s="27"/>
      <c r="EC350" s="27"/>
      <c r="ED350" s="27"/>
      <c r="EE350" s="27"/>
      <c r="EF350" s="27"/>
      <c r="EG350" s="27"/>
      <c r="EH350" s="27"/>
      <c r="EI350" s="27"/>
      <c r="EJ350" s="27"/>
      <c r="EK350" s="27"/>
      <c r="EL350" s="27"/>
      <c r="EM350" s="27"/>
      <c r="EN350" s="27"/>
      <c r="EO350" s="27"/>
      <c r="EP350" s="27"/>
      <c r="EQ350" s="27"/>
      <c r="ER350" s="27"/>
      <c r="ES350" s="27"/>
      <c r="ET350" s="27"/>
      <c r="EU350" s="27"/>
      <c r="EV350" s="27"/>
      <c r="EW350" s="27"/>
    </row>
    <row r="351" spans="1:153" s="35" customFormat="1" x14ac:dyDescent="0.25">
      <c r="A351" s="162"/>
      <c r="B351" s="88" t="s">
        <v>59</v>
      </c>
      <c r="C351" s="100"/>
      <c r="D351" s="89">
        <v>0.3</v>
      </c>
      <c r="E351" s="90">
        <v>0.3</v>
      </c>
      <c r="F351" s="99"/>
      <c r="G351" s="99"/>
      <c r="H351" s="165"/>
      <c r="I351" s="165"/>
      <c r="J351" s="149"/>
      <c r="K351" s="88"/>
      <c r="L351" s="88"/>
      <c r="M351" s="88"/>
      <c r="N351" s="88"/>
      <c r="O351" s="88"/>
      <c r="P351" s="88"/>
      <c r="Q351" s="88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  <c r="AJ351" s="73"/>
      <c r="AK351" s="73"/>
      <c r="AL351" s="73"/>
      <c r="AM351" s="73"/>
      <c r="AN351" s="73"/>
      <c r="AO351" s="73"/>
      <c r="AP351" s="73"/>
      <c r="AQ351" s="73"/>
      <c r="AR351" s="73"/>
      <c r="AS351" s="73"/>
      <c r="AT351" s="73"/>
      <c r="AU351" s="73"/>
      <c r="AV351" s="73"/>
      <c r="AW351" s="73"/>
      <c r="AX351" s="73"/>
      <c r="AY351" s="73"/>
      <c r="AZ351" s="73"/>
      <c r="BA351" s="73"/>
      <c r="BB351" s="73"/>
      <c r="BC351" s="73"/>
      <c r="BD351" s="73"/>
      <c r="BE351" s="73"/>
      <c r="BF351" s="73"/>
      <c r="BG351" s="73"/>
      <c r="BH351" s="73"/>
      <c r="BI351" s="73"/>
      <c r="BJ351" s="73"/>
      <c r="BK351" s="73"/>
      <c r="BL351" s="73"/>
      <c r="BM351" s="73"/>
      <c r="BN351" s="73"/>
      <c r="BO351" s="73"/>
      <c r="BP351" s="73"/>
      <c r="BQ351" s="73"/>
      <c r="BR351" s="73"/>
      <c r="BS351" s="73"/>
      <c r="BT351" s="73"/>
      <c r="BU351" s="73"/>
      <c r="BV351" s="73"/>
      <c r="BW351" s="73"/>
      <c r="BX351" s="73"/>
      <c r="BY351" s="73"/>
      <c r="BZ351" s="73"/>
      <c r="CA351" s="73"/>
      <c r="CB351" s="73"/>
      <c r="CC351" s="73"/>
      <c r="CD351" s="73"/>
      <c r="CE351" s="73"/>
      <c r="CF351" s="73"/>
      <c r="CG351" s="73"/>
      <c r="CH351" s="73"/>
      <c r="CI351" s="73"/>
      <c r="CJ351" s="73"/>
      <c r="CK351" s="73"/>
      <c r="CL351" s="73"/>
      <c r="CM351" s="73"/>
      <c r="CN351" s="73"/>
      <c r="CO351" s="73"/>
      <c r="CP351" s="73"/>
      <c r="CQ351" s="73"/>
      <c r="CR351" s="73"/>
      <c r="CS351" s="73"/>
      <c r="CT351" s="73"/>
      <c r="CU351" s="73"/>
      <c r="CV351" s="73"/>
      <c r="CW351" s="73"/>
      <c r="CX351" s="73"/>
      <c r="CY351" s="73"/>
      <c r="CZ351" s="73"/>
      <c r="DA351" s="73"/>
      <c r="DB351" s="27"/>
      <c r="DC351" s="27"/>
      <c r="DD351" s="27"/>
      <c r="DE351" s="27"/>
      <c r="DF351" s="27"/>
      <c r="DG351" s="27"/>
      <c r="DH351" s="27"/>
      <c r="DI351" s="27"/>
      <c r="DJ351" s="27"/>
      <c r="DK351" s="27"/>
      <c r="DL351" s="27"/>
      <c r="DM351" s="27"/>
      <c r="DN351" s="27"/>
      <c r="DO351" s="27"/>
      <c r="DP351" s="27"/>
      <c r="DQ351" s="27"/>
      <c r="DR351" s="27"/>
      <c r="DS351" s="27"/>
      <c r="DT351" s="27"/>
      <c r="DU351" s="27"/>
      <c r="DV351" s="27"/>
      <c r="DW351" s="27"/>
      <c r="DX351" s="27"/>
      <c r="DY351" s="27"/>
      <c r="DZ351" s="27"/>
      <c r="EA351" s="27"/>
      <c r="EB351" s="27"/>
      <c r="EC351" s="27"/>
      <c r="ED351" s="27"/>
      <c r="EE351" s="27"/>
      <c r="EF351" s="27"/>
      <c r="EG351" s="27"/>
      <c r="EH351" s="27"/>
      <c r="EI351" s="27"/>
      <c r="EJ351" s="27"/>
      <c r="EK351" s="27"/>
      <c r="EL351" s="27"/>
      <c r="EM351" s="27"/>
      <c r="EN351" s="27"/>
      <c r="EO351" s="27"/>
      <c r="EP351" s="27"/>
      <c r="EQ351" s="27"/>
      <c r="ER351" s="27"/>
      <c r="ES351" s="27"/>
      <c r="ET351" s="27"/>
      <c r="EU351" s="27"/>
      <c r="EV351" s="27"/>
      <c r="EW351" s="27"/>
    </row>
    <row r="352" spans="1:153" s="35" customFormat="1" x14ac:dyDescent="0.25">
      <c r="A352" s="162"/>
      <c r="B352" s="88" t="s">
        <v>50</v>
      </c>
      <c r="C352" s="100"/>
      <c r="D352" s="89">
        <v>5</v>
      </c>
      <c r="E352" s="90">
        <v>5</v>
      </c>
      <c r="F352" s="99"/>
      <c r="G352" s="99"/>
      <c r="H352" s="165"/>
      <c r="I352" s="99"/>
      <c r="J352" s="149"/>
      <c r="K352" s="88"/>
      <c r="L352" s="88"/>
      <c r="M352" s="88"/>
      <c r="N352" s="88"/>
      <c r="O352" s="88"/>
      <c r="P352" s="88"/>
      <c r="Q352" s="88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  <c r="AJ352" s="73"/>
      <c r="AK352" s="73"/>
      <c r="AL352" s="73"/>
      <c r="AM352" s="73"/>
      <c r="AN352" s="73"/>
      <c r="AO352" s="73"/>
      <c r="AP352" s="73"/>
      <c r="AQ352" s="73"/>
      <c r="AR352" s="73"/>
      <c r="AS352" s="73"/>
      <c r="AT352" s="73"/>
      <c r="AU352" s="73"/>
      <c r="AV352" s="73"/>
      <c r="AW352" s="73"/>
      <c r="AX352" s="73"/>
      <c r="AY352" s="73"/>
      <c r="AZ352" s="73"/>
      <c r="BA352" s="73"/>
      <c r="BB352" s="73"/>
      <c r="BC352" s="73"/>
      <c r="BD352" s="73"/>
      <c r="BE352" s="73"/>
      <c r="BF352" s="73"/>
      <c r="BG352" s="73"/>
      <c r="BH352" s="73"/>
      <c r="BI352" s="73"/>
      <c r="BJ352" s="73"/>
      <c r="BK352" s="73"/>
      <c r="BL352" s="73"/>
      <c r="BM352" s="73"/>
      <c r="BN352" s="73"/>
      <c r="BO352" s="73"/>
      <c r="BP352" s="73"/>
      <c r="BQ352" s="73"/>
      <c r="BR352" s="73"/>
      <c r="BS352" s="73"/>
      <c r="BT352" s="73"/>
      <c r="BU352" s="73"/>
      <c r="BV352" s="73"/>
      <c r="BW352" s="73"/>
      <c r="BX352" s="73"/>
      <c r="BY352" s="73"/>
      <c r="BZ352" s="73"/>
      <c r="CA352" s="73"/>
      <c r="CB352" s="73"/>
      <c r="CC352" s="73"/>
      <c r="CD352" s="73"/>
      <c r="CE352" s="73"/>
      <c r="CF352" s="73"/>
      <c r="CG352" s="73"/>
      <c r="CH352" s="73"/>
      <c r="CI352" s="73"/>
      <c r="CJ352" s="73"/>
      <c r="CK352" s="73"/>
      <c r="CL352" s="73"/>
      <c r="CM352" s="73"/>
      <c r="CN352" s="73"/>
      <c r="CO352" s="73"/>
      <c r="CP352" s="73"/>
      <c r="CQ352" s="73"/>
      <c r="CR352" s="73"/>
      <c r="CS352" s="73"/>
      <c r="CT352" s="73"/>
      <c r="CU352" s="73"/>
      <c r="CV352" s="73"/>
      <c r="CW352" s="73"/>
      <c r="CX352" s="73"/>
      <c r="CY352" s="73"/>
      <c r="CZ352" s="73"/>
      <c r="DA352" s="73"/>
      <c r="DB352" s="27"/>
      <c r="DC352" s="27"/>
      <c r="DD352" s="27"/>
      <c r="DE352" s="27"/>
      <c r="DF352" s="27"/>
      <c r="DG352" s="27"/>
      <c r="DH352" s="27"/>
      <c r="DI352" s="27"/>
      <c r="DJ352" s="27"/>
      <c r="DK352" s="27"/>
      <c r="DL352" s="27"/>
      <c r="DM352" s="27"/>
      <c r="DN352" s="27"/>
      <c r="DO352" s="27"/>
      <c r="DP352" s="27"/>
      <c r="DQ352" s="27"/>
      <c r="DR352" s="27"/>
      <c r="DS352" s="27"/>
      <c r="DT352" s="27"/>
      <c r="DU352" s="27"/>
      <c r="DV352" s="27"/>
      <c r="DW352" s="27"/>
      <c r="DX352" s="27"/>
      <c r="DY352" s="27"/>
      <c r="DZ352" s="27"/>
      <c r="EA352" s="27"/>
      <c r="EB352" s="27"/>
      <c r="EC352" s="27"/>
      <c r="ED352" s="27"/>
      <c r="EE352" s="27"/>
      <c r="EF352" s="27"/>
      <c r="EG352" s="27"/>
      <c r="EH352" s="27"/>
      <c r="EI352" s="27"/>
      <c r="EJ352" s="27"/>
      <c r="EK352" s="27"/>
      <c r="EL352" s="27"/>
      <c r="EM352" s="27"/>
      <c r="EN352" s="27"/>
      <c r="EO352" s="27"/>
      <c r="EP352" s="27"/>
      <c r="EQ352" s="27"/>
      <c r="ER352" s="27"/>
      <c r="ES352" s="27"/>
      <c r="ET352" s="27"/>
      <c r="EU352" s="27"/>
      <c r="EV352" s="27"/>
      <c r="EW352" s="27"/>
    </row>
    <row r="353" spans="1:457" s="35" customFormat="1" x14ac:dyDescent="0.25">
      <c r="A353" s="162"/>
      <c r="B353" s="88" t="s">
        <v>17</v>
      </c>
      <c r="C353" s="100"/>
      <c r="D353" s="89">
        <v>180</v>
      </c>
      <c r="E353" s="90">
        <v>180</v>
      </c>
      <c r="F353" s="99"/>
      <c r="G353" s="99"/>
      <c r="H353" s="165"/>
      <c r="I353" s="99"/>
      <c r="J353" s="149"/>
      <c r="K353" s="88"/>
      <c r="L353" s="88"/>
      <c r="M353" s="88"/>
      <c r="N353" s="88"/>
      <c r="O353" s="88"/>
      <c r="P353" s="88"/>
      <c r="Q353" s="88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  <c r="AJ353" s="73"/>
      <c r="AK353" s="73"/>
      <c r="AL353" s="73"/>
      <c r="AM353" s="73"/>
      <c r="AN353" s="73"/>
      <c r="AO353" s="73"/>
      <c r="AP353" s="73"/>
      <c r="AQ353" s="73"/>
      <c r="AR353" s="73"/>
      <c r="AS353" s="73"/>
      <c r="AT353" s="73"/>
      <c r="AU353" s="73"/>
      <c r="AV353" s="73"/>
      <c r="AW353" s="73"/>
      <c r="AX353" s="73"/>
      <c r="AY353" s="73"/>
      <c r="AZ353" s="73"/>
      <c r="BA353" s="73"/>
      <c r="BB353" s="73"/>
      <c r="BC353" s="73"/>
      <c r="BD353" s="73"/>
      <c r="BE353" s="73"/>
      <c r="BF353" s="73"/>
      <c r="BG353" s="73"/>
      <c r="BH353" s="73"/>
      <c r="BI353" s="73"/>
      <c r="BJ353" s="73"/>
      <c r="BK353" s="73"/>
      <c r="BL353" s="73"/>
      <c r="BM353" s="73"/>
      <c r="BN353" s="73"/>
      <c r="BO353" s="73"/>
      <c r="BP353" s="73"/>
      <c r="BQ353" s="73"/>
      <c r="BR353" s="73"/>
      <c r="BS353" s="73"/>
      <c r="BT353" s="73"/>
      <c r="BU353" s="73"/>
      <c r="BV353" s="73"/>
      <c r="BW353" s="73"/>
      <c r="BX353" s="73"/>
      <c r="BY353" s="73"/>
      <c r="BZ353" s="73"/>
      <c r="CA353" s="73"/>
      <c r="CB353" s="73"/>
      <c r="CC353" s="73"/>
      <c r="CD353" s="73"/>
      <c r="CE353" s="73"/>
      <c r="CF353" s="73"/>
      <c r="CG353" s="73"/>
      <c r="CH353" s="73"/>
      <c r="CI353" s="73"/>
      <c r="CJ353" s="73"/>
      <c r="CK353" s="73"/>
      <c r="CL353" s="73"/>
      <c r="CM353" s="73"/>
      <c r="CN353" s="73"/>
      <c r="CO353" s="73"/>
      <c r="CP353" s="73"/>
      <c r="CQ353" s="73"/>
      <c r="CR353" s="73"/>
      <c r="CS353" s="73"/>
      <c r="CT353" s="73"/>
      <c r="CU353" s="73"/>
      <c r="CV353" s="73"/>
      <c r="CW353" s="73"/>
      <c r="CX353" s="73"/>
      <c r="CY353" s="73"/>
      <c r="CZ353" s="73"/>
      <c r="DA353" s="73"/>
      <c r="DB353" s="27"/>
      <c r="DC353" s="27"/>
      <c r="DD353" s="27"/>
      <c r="DE353" s="27"/>
      <c r="DF353" s="27"/>
      <c r="DG353" s="27"/>
      <c r="DH353" s="27"/>
      <c r="DI353" s="27"/>
      <c r="DJ353" s="27"/>
      <c r="DK353" s="27"/>
      <c r="DL353" s="27"/>
      <c r="DM353" s="27"/>
      <c r="DN353" s="27"/>
      <c r="DO353" s="27"/>
      <c r="DP353" s="27"/>
      <c r="DQ353" s="27"/>
      <c r="DR353" s="27"/>
      <c r="DS353" s="27"/>
      <c r="DT353" s="27"/>
      <c r="DU353" s="27"/>
      <c r="DV353" s="27"/>
      <c r="DW353" s="27"/>
      <c r="DX353" s="27"/>
      <c r="DY353" s="27"/>
      <c r="DZ353" s="27"/>
      <c r="EA353" s="27"/>
      <c r="EB353" s="27"/>
      <c r="EC353" s="27"/>
      <c r="ED353" s="27"/>
      <c r="EE353" s="27"/>
      <c r="EF353" s="27"/>
      <c r="EG353" s="27"/>
      <c r="EH353" s="27"/>
      <c r="EI353" s="27"/>
      <c r="EJ353" s="27"/>
      <c r="EK353" s="27"/>
      <c r="EL353" s="27"/>
      <c r="EM353" s="27"/>
      <c r="EN353" s="27"/>
      <c r="EO353" s="27"/>
      <c r="EP353" s="27"/>
      <c r="EQ353" s="27"/>
      <c r="ER353" s="27"/>
      <c r="ES353" s="27"/>
      <c r="ET353" s="27"/>
      <c r="EU353" s="27"/>
      <c r="EV353" s="27"/>
      <c r="EW353" s="27"/>
    </row>
    <row r="354" spans="1:457" s="26" customFormat="1" ht="15.75" thickBot="1" x14ac:dyDescent="0.3">
      <c r="A354" s="156" t="s">
        <v>38</v>
      </c>
      <c r="B354" s="80"/>
      <c r="C354" s="81">
        <v>20</v>
      </c>
      <c r="D354" s="83">
        <v>20</v>
      </c>
      <c r="E354" s="83">
        <v>20</v>
      </c>
      <c r="F354" s="83">
        <v>1.52</v>
      </c>
      <c r="G354" s="82">
        <v>0.16</v>
      </c>
      <c r="H354" s="83">
        <v>9.84</v>
      </c>
      <c r="I354" s="82">
        <v>47</v>
      </c>
      <c r="J354" s="149"/>
      <c r="K354" s="88"/>
      <c r="L354" s="88"/>
      <c r="M354" s="88"/>
      <c r="N354" s="88"/>
      <c r="O354" s="88"/>
      <c r="P354" s="88"/>
      <c r="Q354" s="88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  <c r="CO354" s="71"/>
      <c r="CP354" s="71"/>
      <c r="CQ354" s="71"/>
      <c r="CR354" s="71"/>
      <c r="CS354" s="71"/>
      <c r="CT354" s="71"/>
      <c r="CU354" s="71"/>
      <c r="CV354" s="71"/>
      <c r="CW354" s="71"/>
      <c r="CX354" s="71"/>
      <c r="CY354" s="71"/>
      <c r="CZ354" s="71"/>
      <c r="DA354" s="71"/>
    </row>
    <row r="355" spans="1:457" ht="15.75" thickBot="1" x14ac:dyDescent="0.3">
      <c r="A355" s="194" t="s">
        <v>26</v>
      </c>
      <c r="B355" s="195"/>
      <c r="C355" s="196">
        <v>486</v>
      </c>
      <c r="D355" s="197"/>
      <c r="E355" s="196"/>
      <c r="F355" s="198">
        <f>SUM(F334:F354)</f>
        <v>15.58</v>
      </c>
      <c r="G355" s="198">
        <f>SUM(G334:G354)</f>
        <v>18.829999999999998</v>
      </c>
      <c r="H355" s="198">
        <f>SUM(H334:H354)</f>
        <v>82.13</v>
      </c>
      <c r="I355" s="198">
        <f>SUM(I334:I354)</f>
        <v>550</v>
      </c>
      <c r="J355" s="155"/>
    </row>
    <row r="356" spans="1:457" ht="15.75" thickBot="1" x14ac:dyDescent="0.3">
      <c r="A356" s="168" t="s">
        <v>60</v>
      </c>
      <c r="B356" s="169"/>
      <c r="C356" s="223">
        <f>C301+C304+C333+C355</f>
        <v>1636.5</v>
      </c>
      <c r="D356" s="200"/>
      <c r="E356" s="153"/>
      <c r="F356" s="154">
        <f>F301+F304+F333+F355</f>
        <v>46.866666666666667</v>
      </c>
      <c r="G356" s="154">
        <f>G301+G304+G333+G355</f>
        <v>55.671666666666667</v>
      </c>
      <c r="H356" s="154">
        <f>H301+H304+H333+H355</f>
        <v>231.48166666666665</v>
      </c>
      <c r="I356" s="154">
        <f>I301+I304+I333+I355</f>
        <v>1605.6</v>
      </c>
      <c r="J356" s="149"/>
    </row>
    <row r="357" spans="1:457" x14ac:dyDescent="0.25">
      <c r="C357" s="202"/>
      <c r="D357" s="203"/>
      <c r="E357" s="82"/>
      <c r="J357" s="173"/>
    </row>
    <row r="358" spans="1:457" x14ac:dyDescent="0.25">
      <c r="C358" s="202"/>
      <c r="D358" s="203"/>
      <c r="E358" s="82"/>
    </row>
    <row r="359" spans="1:457" s="35" customFormat="1" ht="16.5" customHeight="1" thickBot="1" x14ac:dyDescent="0.3">
      <c r="A359" s="80" t="s">
        <v>100</v>
      </c>
      <c r="B359" s="80"/>
      <c r="C359" s="80"/>
      <c r="D359" s="133"/>
      <c r="E359" s="133"/>
      <c r="F359" s="82"/>
      <c r="G359" s="82"/>
      <c r="H359" s="82"/>
      <c r="I359" s="82"/>
      <c r="J359" s="183"/>
      <c r="K359" s="88"/>
      <c r="L359" s="88"/>
      <c r="M359" s="88"/>
      <c r="N359" s="88"/>
      <c r="O359" s="88"/>
      <c r="P359" s="88"/>
      <c r="Q359" s="88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  <c r="CQ359" s="71"/>
      <c r="CR359" s="71"/>
      <c r="CS359" s="71"/>
      <c r="CT359" s="71"/>
      <c r="CU359" s="71"/>
      <c r="CV359" s="71"/>
      <c r="CW359" s="71"/>
      <c r="CX359" s="71"/>
      <c r="CY359" s="71"/>
      <c r="CZ359" s="71"/>
      <c r="DA359" s="71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</row>
    <row r="360" spans="1:457" s="35" customFormat="1" ht="30" x14ac:dyDescent="0.25">
      <c r="A360" s="134" t="s">
        <v>239</v>
      </c>
      <c r="B360" s="135"/>
      <c r="C360" s="136" t="s">
        <v>235</v>
      </c>
      <c r="D360" s="137" t="s">
        <v>3</v>
      </c>
      <c r="E360" s="138" t="s">
        <v>3</v>
      </c>
      <c r="F360" s="489" t="s">
        <v>236</v>
      </c>
      <c r="G360" s="490"/>
      <c r="H360" s="491"/>
      <c r="I360" s="137" t="s">
        <v>4</v>
      </c>
      <c r="J360" s="139" t="s">
        <v>237</v>
      </c>
      <c r="K360" s="88"/>
      <c r="L360" s="88"/>
      <c r="M360" s="88"/>
      <c r="N360" s="88"/>
      <c r="O360" s="88"/>
      <c r="P360" s="88"/>
      <c r="Q360" s="88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 s="71"/>
      <c r="CV360" s="71"/>
      <c r="CW360" s="71"/>
      <c r="CX360" s="71"/>
      <c r="CY360" s="71"/>
      <c r="CZ360" s="71"/>
      <c r="DA360" s="71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</row>
    <row r="361" spans="1:457" s="35" customFormat="1" ht="22.5" customHeight="1" thickBot="1" x14ac:dyDescent="0.3">
      <c r="A361" s="140" t="s">
        <v>238</v>
      </c>
      <c r="B361" s="141"/>
      <c r="C361" s="142"/>
      <c r="D361" s="143" t="s">
        <v>5</v>
      </c>
      <c r="E361" s="144" t="s">
        <v>5</v>
      </c>
      <c r="F361" s="145"/>
      <c r="G361" s="146"/>
      <c r="H361" s="147"/>
      <c r="I361" s="143" t="s">
        <v>6</v>
      </c>
      <c r="J361" s="149"/>
      <c r="K361" s="88"/>
      <c r="L361" s="88"/>
      <c r="M361" s="88"/>
      <c r="N361" s="88"/>
      <c r="O361" s="88"/>
      <c r="P361" s="88"/>
      <c r="Q361" s="88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 s="71"/>
      <c r="CR361" s="71"/>
      <c r="CS361" s="71"/>
      <c r="CT361" s="71"/>
      <c r="CU361" s="71"/>
      <c r="CV361" s="71"/>
      <c r="CW361" s="71"/>
      <c r="CX361" s="71"/>
      <c r="CY361" s="71"/>
      <c r="CZ361" s="71"/>
      <c r="DA361" s="7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</row>
    <row r="362" spans="1:457" s="35" customFormat="1" ht="15.75" thickBot="1" x14ac:dyDescent="0.3">
      <c r="A362" s="150"/>
      <c r="B362" s="151"/>
      <c r="C362" s="152"/>
      <c r="D362" s="153" t="s">
        <v>7</v>
      </c>
      <c r="E362" s="153" t="s">
        <v>8</v>
      </c>
      <c r="F362" s="153" t="s">
        <v>9</v>
      </c>
      <c r="G362" s="153" t="s">
        <v>10</v>
      </c>
      <c r="H362" s="154" t="s">
        <v>11</v>
      </c>
      <c r="I362" s="154" t="s">
        <v>12</v>
      </c>
      <c r="J362" s="155"/>
      <c r="K362" s="88"/>
      <c r="L362" s="88"/>
      <c r="M362" s="88"/>
      <c r="N362" s="88"/>
      <c r="O362" s="88"/>
      <c r="P362" s="88"/>
      <c r="Q362" s="88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 s="71"/>
      <c r="CR362" s="71"/>
      <c r="CS362" s="71"/>
      <c r="CT362" s="71"/>
      <c r="CU362" s="71"/>
      <c r="CV362" s="71"/>
      <c r="CW362" s="71"/>
      <c r="CX362" s="71"/>
      <c r="CY362" s="71"/>
      <c r="CZ362" s="71"/>
      <c r="DA362" s="71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</row>
    <row r="363" spans="1:457" s="35" customFormat="1" x14ac:dyDescent="0.25">
      <c r="A363" s="172"/>
      <c r="B363" s="173" t="s">
        <v>13</v>
      </c>
      <c r="C363" s="222"/>
      <c r="D363" s="137"/>
      <c r="E363" s="176"/>
      <c r="F363" s="137"/>
      <c r="G363" s="137"/>
      <c r="H363" s="138"/>
      <c r="I363" s="137"/>
      <c r="J363" s="139"/>
      <c r="K363" s="88"/>
      <c r="L363" s="88"/>
      <c r="M363" s="88"/>
      <c r="N363" s="88"/>
      <c r="O363" s="88"/>
      <c r="P363" s="88"/>
      <c r="Q363" s="88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  <c r="CT363" s="71"/>
      <c r="CU363" s="71"/>
      <c r="CV363" s="71"/>
      <c r="CW363" s="71"/>
      <c r="CX363" s="71"/>
      <c r="CY363" s="71"/>
      <c r="CZ363" s="71"/>
      <c r="DA363" s="71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  <c r="QN363"/>
      <c r="QO363"/>
    </row>
    <row r="364" spans="1:457" s="26" customFormat="1" x14ac:dyDescent="0.25">
      <c r="A364" s="156" t="s">
        <v>187</v>
      </c>
      <c r="B364" s="181"/>
      <c r="C364" s="160" t="s">
        <v>398</v>
      </c>
      <c r="D364" s="161"/>
      <c r="E364" s="83"/>
      <c r="F364" s="242">
        <v>8</v>
      </c>
      <c r="G364" s="242">
        <v>7.8</v>
      </c>
      <c r="H364" s="242">
        <v>19</v>
      </c>
      <c r="I364" s="242">
        <v>194</v>
      </c>
      <c r="J364" s="149" t="s">
        <v>88</v>
      </c>
      <c r="K364" s="88"/>
      <c r="L364" s="88"/>
      <c r="M364" s="88"/>
      <c r="N364" s="88"/>
      <c r="O364" s="88"/>
      <c r="P364" s="88"/>
      <c r="Q364" s="88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  <c r="CT364" s="71"/>
      <c r="CU364" s="71"/>
      <c r="CV364" s="71"/>
      <c r="CW364" s="71"/>
      <c r="CX364" s="71"/>
      <c r="CY364" s="71"/>
      <c r="CZ364" s="71"/>
      <c r="DA364" s="71"/>
    </row>
    <row r="365" spans="1:457" s="26" customFormat="1" x14ac:dyDescent="0.25">
      <c r="A365" s="156"/>
      <c r="B365" s="212" t="s">
        <v>15</v>
      </c>
      <c r="C365" s="160"/>
      <c r="D365" s="157">
        <v>25</v>
      </c>
      <c r="E365" s="83">
        <v>25</v>
      </c>
      <c r="F365" s="157"/>
      <c r="G365" s="157"/>
      <c r="H365" s="157"/>
      <c r="I365" s="157"/>
      <c r="J365" s="206"/>
      <c r="K365" s="88"/>
      <c r="L365" s="88"/>
      <c r="M365" s="88"/>
      <c r="N365" s="88"/>
      <c r="O365" s="88"/>
      <c r="P365" s="88"/>
      <c r="Q365" s="88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  <c r="CO365" s="71"/>
      <c r="CP365" s="71"/>
      <c r="CQ365" s="71"/>
      <c r="CR365" s="71"/>
      <c r="CS365" s="71"/>
      <c r="CT365" s="71"/>
      <c r="CU365" s="71"/>
      <c r="CV365" s="71"/>
      <c r="CW365" s="71"/>
      <c r="CX365" s="71"/>
      <c r="CY365" s="71"/>
      <c r="CZ365" s="71"/>
      <c r="DA365" s="71"/>
    </row>
    <row r="366" spans="1:457" s="26" customFormat="1" x14ac:dyDescent="0.25">
      <c r="A366" s="156"/>
      <c r="B366" s="159" t="s">
        <v>16</v>
      </c>
      <c r="C366" s="214"/>
      <c r="D366" s="157">
        <v>88</v>
      </c>
      <c r="E366" s="83">
        <v>88</v>
      </c>
      <c r="F366" s="157"/>
      <c r="G366" s="157"/>
      <c r="H366" s="83"/>
      <c r="I366" s="157"/>
      <c r="J366" s="206"/>
      <c r="K366" s="88"/>
      <c r="L366" s="88"/>
      <c r="M366" s="88"/>
      <c r="N366" s="88"/>
      <c r="O366" s="88"/>
      <c r="P366" s="88"/>
      <c r="Q366" s="88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  <c r="CO366" s="71"/>
      <c r="CP366" s="71"/>
      <c r="CQ366" s="71"/>
      <c r="CR366" s="71"/>
      <c r="CS366" s="71"/>
      <c r="CT366" s="71"/>
      <c r="CU366" s="71"/>
      <c r="CV366" s="71"/>
      <c r="CW366" s="71"/>
      <c r="CX366" s="71"/>
      <c r="CY366" s="71"/>
      <c r="CZ366" s="71"/>
      <c r="DA366" s="71"/>
    </row>
    <row r="367" spans="1:457" s="26" customFormat="1" x14ac:dyDescent="0.25">
      <c r="A367" s="156"/>
      <c r="B367" s="159" t="s">
        <v>17</v>
      </c>
      <c r="C367" s="214"/>
      <c r="D367" s="157">
        <v>88</v>
      </c>
      <c r="E367" s="83">
        <v>88</v>
      </c>
      <c r="F367" s="157"/>
      <c r="G367" s="157"/>
      <c r="H367" s="83"/>
      <c r="I367" s="157"/>
      <c r="J367" s="206"/>
      <c r="K367" s="88"/>
      <c r="L367" s="88"/>
      <c r="M367" s="88"/>
      <c r="N367" s="88"/>
      <c r="O367" s="88"/>
      <c r="P367" s="88"/>
      <c r="Q367" s="88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  <c r="CM367" s="71"/>
      <c r="CN367" s="71"/>
      <c r="CO367" s="71"/>
      <c r="CP367" s="71"/>
      <c r="CQ367" s="71"/>
      <c r="CR367" s="71"/>
      <c r="CS367" s="71"/>
      <c r="CT367" s="71"/>
      <c r="CU367" s="71"/>
      <c r="CV367" s="71"/>
      <c r="CW367" s="71"/>
      <c r="CX367" s="71"/>
      <c r="CY367" s="71"/>
      <c r="CZ367" s="71"/>
      <c r="DA367" s="71"/>
    </row>
    <row r="368" spans="1:457" s="26" customFormat="1" x14ac:dyDescent="0.25">
      <c r="A368" s="156"/>
      <c r="B368" s="159" t="s">
        <v>18</v>
      </c>
      <c r="C368" s="160"/>
      <c r="D368" s="157">
        <v>1</v>
      </c>
      <c r="E368" s="83">
        <v>1</v>
      </c>
      <c r="F368" s="157"/>
      <c r="G368" s="157"/>
      <c r="H368" s="83"/>
      <c r="I368" s="157"/>
      <c r="J368" s="206"/>
      <c r="K368" s="88"/>
      <c r="L368" s="88"/>
      <c r="M368" s="88"/>
      <c r="N368" s="88"/>
      <c r="O368" s="88"/>
      <c r="P368" s="88"/>
      <c r="Q368" s="88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  <c r="CO368" s="71"/>
      <c r="CP368" s="71"/>
      <c r="CQ368" s="71"/>
      <c r="CR368" s="71"/>
      <c r="CS368" s="71"/>
      <c r="CT368" s="71"/>
      <c r="CU368" s="71"/>
      <c r="CV368" s="71"/>
      <c r="CW368" s="71"/>
      <c r="CX368" s="71"/>
      <c r="CY368" s="71"/>
      <c r="CZ368" s="71"/>
      <c r="DA368" s="71"/>
    </row>
    <row r="369" spans="1:106" s="26" customFormat="1" ht="30" customHeight="1" x14ac:dyDescent="0.25">
      <c r="A369" s="156"/>
      <c r="B369" s="159" t="s">
        <v>39</v>
      </c>
      <c r="C369" s="160"/>
      <c r="D369" s="157">
        <v>1</v>
      </c>
      <c r="E369" s="83">
        <v>1</v>
      </c>
      <c r="F369" s="157"/>
      <c r="G369" s="157"/>
      <c r="H369" s="83"/>
      <c r="I369" s="157"/>
      <c r="J369" s="206"/>
      <c r="K369" s="88"/>
      <c r="L369" s="88"/>
      <c r="M369" s="88"/>
      <c r="N369" s="88"/>
      <c r="O369" s="88"/>
      <c r="P369" s="88"/>
      <c r="Q369" s="88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  <c r="CM369" s="71"/>
      <c r="CN369" s="71"/>
      <c r="CO369" s="71"/>
      <c r="CP369" s="71"/>
      <c r="CQ369" s="71"/>
      <c r="CR369" s="71"/>
      <c r="CS369" s="71"/>
      <c r="CT369" s="71"/>
      <c r="CU369" s="71"/>
      <c r="CV369" s="71"/>
      <c r="CW369" s="71"/>
      <c r="CX369" s="71"/>
      <c r="CY369" s="71"/>
      <c r="CZ369" s="71"/>
      <c r="DA369" s="71"/>
    </row>
    <row r="370" spans="1:106" s="26" customFormat="1" x14ac:dyDescent="0.25">
      <c r="A370" s="156"/>
      <c r="B370" s="159" t="s">
        <v>20</v>
      </c>
      <c r="C370" s="160"/>
      <c r="D370" s="157">
        <v>3</v>
      </c>
      <c r="E370" s="83">
        <v>3</v>
      </c>
      <c r="F370" s="157"/>
      <c r="G370" s="157"/>
      <c r="H370" s="83"/>
      <c r="I370" s="157"/>
      <c r="J370" s="206"/>
      <c r="K370" s="88"/>
      <c r="L370" s="88"/>
      <c r="M370" s="88"/>
      <c r="N370" s="88"/>
      <c r="O370" s="88"/>
      <c r="P370" s="88"/>
      <c r="Q370" s="88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  <c r="CO370" s="71"/>
      <c r="CP370" s="71"/>
      <c r="CQ370" s="71"/>
      <c r="CR370" s="71"/>
      <c r="CS370" s="71"/>
      <c r="CT370" s="71"/>
      <c r="CU370" s="71"/>
      <c r="CV370" s="71"/>
      <c r="CW370" s="71"/>
      <c r="CX370" s="71"/>
      <c r="CY370" s="71"/>
      <c r="CZ370" s="71"/>
      <c r="DA370" s="71"/>
    </row>
    <row r="371" spans="1:106" s="26" customFormat="1" x14ac:dyDescent="0.25">
      <c r="A371" s="156" t="s">
        <v>63</v>
      </c>
      <c r="B371" s="80"/>
      <c r="C371" s="81">
        <v>180</v>
      </c>
      <c r="D371" s="167"/>
      <c r="E371" s="148"/>
      <c r="F371" s="157">
        <v>2.4166666666666665</v>
      </c>
      <c r="G371" s="83">
        <v>2.5833333333333335</v>
      </c>
      <c r="H371" s="83">
        <v>13.608333333333333</v>
      </c>
      <c r="I371" s="157">
        <v>87.3</v>
      </c>
      <c r="J371" s="149" t="s">
        <v>334</v>
      </c>
      <c r="K371" s="88"/>
      <c r="L371" s="88"/>
      <c r="M371" s="88"/>
      <c r="N371" s="88"/>
      <c r="O371" s="88"/>
      <c r="P371" s="88"/>
      <c r="Q371" s="88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1"/>
      <c r="CH371" s="71"/>
      <c r="CI371" s="71"/>
      <c r="CJ371" s="71"/>
      <c r="CK371" s="71"/>
      <c r="CL371" s="71"/>
      <c r="CM371" s="71"/>
      <c r="CN371" s="71"/>
      <c r="CO371" s="71"/>
      <c r="CP371" s="71"/>
      <c r="CQ371" s="71"/>
      <c r="CR371" s="71"/>
      <c r="CS371" s="71"/>
      <c r="CT371" s="71"/>
      <c r="CU371" s="71"/>
      <c r="CV371" s="71"/>
      <c r="CW371" s="71"/>
      <c r="CX371" s="71"/>
      <c r="CY371" s="71"/>
      <c r="CZ371" s="71"/>
      <c r="DA371" s="71"/>
      <c r="DB371"/>
    </row>
    <row r="372" spans="1:106" s="26" customFormat="1" x14ac:dyDescent="0.25">
      <c r="A372" s="156"/>
      <c r="B372" s="80" t="s">
        <v>64</v>
      </c>
      <c r="C372" s="81"/>
      <c r="D372" s="157">
        <v>1.5</v>
      </c>
      <c r="E372" s="83">
        <v>1.5</v>
      </c>
      <c r="F372" s="157"/>
      <c r="G372" s="83"/>
      <c r="H372" s="83"/>
      <c r="I372" s="157"/>
      <c r="J372" s="149"/>
      <c r="K372" s="88"/>
      <c r="L372" s="88"/>
      <c r="M372" s="88"/>
      <c r="N372" s="88"/>
      <c r="O372" s="88"/>
      <c r="P372" s="88"/>
      <c r="Q372" s="88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  <c r="CH372" s="71"/>
      <c r="CI372" s="71"/>
      <c r="CJ372" s="71"/>
      <c r="CK372" s="71"/>
      <c r="CL372" s="71"/>
      <c r="CM372" s="71"/>
      <c r="CN372" s="71"/>
      <c r="CO372" s="71"/>
      <c r="CP372" s="71"/>
      <c r="CQ372" s="71"/>
      <c r="CR372" s="71"/>
      <c r="CS372" s="71"/>
      <c r="CT372" s="71"/>
      <c r="CU372" s="71"/>
      <c r="CV372" s="71"/>
      <c r="CW372" s="71"/>
      <c r="CX372" s="71"/>
      <c r="CY372" s="71"/>
      <c r="CZ372" s="71"/>
      <c r="DA372" s="71"/>
      <c r="DB372"/>
    </row>
    <row r="373" spans="1:106" s="26" customFormat="1" x14ac:dyDescent="0.25">
      <c r="A373" s="156"/>
      <c r="B373" s="80" t="s">
        <v>18</v>
      </c>
      <c r="C373" s="81"/>
      <c r="D373" s="157">
        <v>8</v>
      </c>
      <c r="E373" s="83">
        <v>8</v>
      </c>
      <c r="F373" s="157"/>
      <c r="G373" s="83"/>
      <c r="H373" s="83"/>
      <c r="I373" s="157"/>
      <c r="J373" s="149"/>
      <c r="K373" s="88"/>
      <c r="L373" s="88"/>
      <c r="M373" s="88"/>
      <c r="N373" s="88"/>
      <c r="O373" s="88"/>
      <c r="P373" s="88"/>
      <c r="Q373" s="88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  <c r="CM373" s="71"/>
      <c r="CN373" s="71"/>
      <c r="CO373" s="71"/>
      <c r="CP373" s="71"/>
      <c r="CQ373" s="71"/>
      <c r="CR373" s="71"/>
      <c r="CS373" s="71"/>
      <c r="CT373" s="71"/>
      <c r="CU373" s="71"/>
      <c r="CV373" s="71"/>
      <c r="CW373" s="71"/>
      <c r="CX373" s="71"/>
      <c r="CY373" s="71"/>
      <c r="CZ373" s="71"/>
      <c r="DA373" s="71"/>
      <c r="DB373"/>
    </row>
    <row r="374" spans="1:106" s="26" customFormat="1" x14ac:dyDescent="0.25">
      <c r="A374" s="85"/>
      <c r="B374" s="80" t="s">
        <v>16</v>
      </c>
      <c r="C374" s="81"/>
      <c r="D374" s="157">
        <v>90</v>
      </c>
      <c r="E374" s="83">
        <v>90</v>
      </c>
      <c r="F374" s="157"/>
      <c r="G374" s="83"/>
      <c r="H374" s="83"/>
      <c r="I374" s="157"/>
      <c r="J374" s="149"/>
      <c r="K374" s="88"/>
      <c r="L374" s="88"/>
      <c r="M374" s="88"/>
      <c r="N374" s="88"/>
      <c r="O374" s="88"/>
      <c r="P374" s="88"/>
      <c r="Q374" s="88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  <c r="CT374" s="71"/>
      <c r="CU374" s="71"/>
      <c r="CV374" s="71"/>
      <c r="CW374" s="71"/>
      <c r="CX374" s="71"/>
      <c r="CY374" s="71"/>
      <c r="CZ374" s="71"/>
      <c r="DA374" s="71"/>
      <c r="DB374"/>
    </row>
    <row r="375" spans="1:106" s="26" customFormat="1" x14ac:dyDescent="0.25">
      <c r="A375" s="85"/>
      <c r="B375" s="80" t="s">
        <v>17</v>
      </c>
      <c r="C375" s="81"/>
      <c r="D375" s="157">
        <v>100</v>
      </c>
      <c r="E375" s="83">
        <v>100</v>
      </c>
      <c r="F375" s="157"/>
      <c r="G375" s="83"/>
      <c r="H375" s="83"/>
      <c r="I375" s="157"/>
      <c r="J375" s="149"/>
      <c r="K375" s="88"/>
      <c r="L375" s="88"/>
      <c r="M375" s="88"/>
      <c r="N375" s="88"/>
      <c r="O375" s="88"/>
      <c r="P375" s="88"/>
      <c r="Q375" s="88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  <c r="CT375" s="71"/>
      <c r="CU375" s="71"/>
      <c r="CV375" s="71"/>
      <c r="CW375" s="71"/>
      <c r="CX375" s="71"/>
      <c r="CY375" s="71"/>
      <c r="CZ375" s="71"/>
      <c r="DA375" s="71"/>
      <c r="DB375"/>
    </row>
    <row r="376" spans="1:106" x14ac:dyDescent="0.25">
      <c r="A376" s="156" t="s">
        <v>23</v>
      </c>
      <c r="C376" s="166" t="s">
        <v>159</v>
      </c>
      <c r="D376" s="167"/>
      <c r="E376" s="148"/>
      <c r="F376" s="157">
        <v>1.91</v>
      </c>
      <c r="G376" s="83">
        <v>4.3499999999999996</v>
      </c>
      <c r="H376" s="82">
        <v>12.89</v>
      </c>
      <c r="I376" s="157">
        <v>99</v>
      </c>
      <c r="J376" s="149" t="s">
        <v>24</v>
      </c>
    </row>
    <row r="377" spans="1:106" x14ac:dyDescent="0.25">
      <c r="A377" s="156"/>
      <c r="B377" s="80" t="s">
        <v>25</v>
      </c>
      <c r="C377" s="81"/>
      <c r="D377" s="157">
        <v>25</v>
      </c>
      <c r="E377" s="83">
        <v>25</v>
      </c>
      <c r="F377" s="157"/>
      <c r="G377" s="83"/>
      <c r="H377" s="83"/>
      <c r="I377" s="157"/>
      <c r="J377" s="149"/>
    </row>
    <row r="378" spans="1:106" ht="15.75" thickBot="1" x14ac:dyDescent="0.3">
      <c r="A378" s="156"/>
      <c r="B378" s="80" t="s">
        <v>20</v>
      </c>
      <c r="C378" s="81"/>
      <c r="D378" s="157">
        <v>5</v>
      </c>
      <c r="E378" s="83">
        <v>5</v>
      </c>
      <c r="F378" s="157" t="s">
        <v>1</v>
      </c>
      <c r="G378" s="83"/>
      <c r="H378" s="83"/>
      <c r="I378" s="157"/>
      <c r="J378" s="149"/>
    </row>
    <row r="379" spans="1:106" ht="15.75" thickBot="1" x14ac:dyDescent="0.3">
      <c r="A379" s="168" t="s">
        <v>26</v>
      </c>
      <c r="B379" s="169"/>
      <c r="C379" s="170">
        <v>413</v>
      </c>
      <c r="D379" s="154"/>
      <c r="E379" s="153"/>
      <c r="F379" s="153">
        <f>SUM(F363:F378)</f>
        <v>12.326666666666666</v>
      </c>
      <c r="G379" s="153">
        <f>SUM(G363:G378)</f>
        <v>14.733333333333333</v>
      </c>
      <c r="H379" s="153">
        <f>SUM(H363:H378)</f>
        <v>45.498333333333335</v>
      </c>
      <c r="I379" s="153">
        <f>SUM(I363:I378)</f>
        <v>380.3</v>
      </c>
      <c r="J379" s="171"/>
    </row>
    <row r="380" spans="1:106" x14ac:dyDescent="0.25">
      <c r="A380" s="156" t="s">
        <v>27</v>
      </c>
      <c r="C380" s="81">
        <v>125</v>
      </c>
      <c r="D380" s="86">
        <v>125</v>
      </c>
      <c r="E380" s="81">
        <v>125</v>
      </c>
      <c r="F380" s="157">
        <v>1.2</v>
      </c>
      <c r="G380" s="83">
        <v>0.06</v>
      </c>
      <c r="H380" s="82">
        <v>17.5</v>
      </c>
      <c r="I380" s="83">
        <v>75</v>
      </c>
      <c r="J380" s="149" t="s">
        <v>276</v>
      </c>
    </row>
    <row r="381" spans="1:106" ht="15" customHeight="1" thickBot="1" x14ac:dyDescent="0.3">
      <c r="A381" s="156" t="s">
        <v>199</v>
      </c>
      <c r="C381" s="81"/>
      <c r="D381" s="86"/>
      <c r="E381" s="81"/>
      <c r="F381" s="157"/>
      <c r="G381" s="83"/>
      <c r="I381" s="83"/>
      <c r="J381" s="149"/>
    </row>
    <row r="382" spans="1:106" ht="19.5" customHeight="1" thickBot="1" x14ac:dyDescent="0.3">
      <c r="A382" s="168" t="s">
        <v>26</v>
      </c>
      <c r="B382" s="169"/>
      <c r="C382" s="170">
        <f>SUM(C380)</f>
        <v>125</v>
      </c>
      <c r="D382" s="219"/>
      <c r="E382" s="171"/>
      <c r="F382" s="138">
        <f>SUM(F380:F381)</f>
        <v>1.2</v>
      </c>
      <c r="G382" s="138">
        <f t="shared" ref="G382" si="5">SUM(G380:G381)</f>
        <v>0.06</v>
      </c>
      <c r="H382" s="138">
        <v>17.5</v>
      </c>
      <c r="I382" s="138">
        <v>75</v>
      </c>
      <c r="J382" s="171"/>
    </row>
    <row r="383" spans="1:106" ht="19.5" customHeight="1" thickBot="1" x14ac:dyDescent="0.3">
      <c r="A383" s="172"/>
      <c r="B383" s="173"/>
      <c r="C383" s="174">
        <v>538</v>
      </c>
      <c r="D383" s="204"/>
      <c r="E383" s="224"/>
      <c r="F383" s="225">
        <f>F379+F382</f>
        <v>13.526666666666666</v>
      </c>
      <c r="G383" s="225">
        <f t="shared" ref="G383:I383" si="6">G379+G382</f>
        <v>14.793333333333333</v>
      </c>
      <c r="H383" s="225">
        <f t="shared" si="6"/>
        <v>62.998333333333335</v>
      </c>
      <c r="I383" s="225">
        <f t="shared" si="6"/>
        <v>455.3</v>
      </c>
      <c r="J383" s="226"/>
    </row>
    <row r="384" spans="1:106" ht="15" customHeight="1" x14ac:dyDescent="0.25">
      <c r="A384" s="172"/>
      <c r="B384" s="173" t="s">
        <v>28</v>
      </c>
      <c r="C384" s="174"/>
      <c r="D384" s="227"/>
      <c r="E384" s="177"/>
      <c r="G384" s="83"/>
      <c r="I384" s="157"/>
      <c r="J384" s="148"/>
    </row>
    <row r="385" spans="1:214" s="43" customFormat="1" x14ac:dyDescent="0.25">
      <c r="A385" s="156" t="s">
        <v>421</v>
      </c>
      <c r="B385" s="159"/>
      <c r="C385" s="160">
        <v>50</v>
      </c>
      <c r="D385" s="161"/>
      <c r="E385" s="83"/>
      <c r="F385" s="161">
        <v>0.35</v>
      </c>
      <c r="G385" s="83">
        <v>0.05</v>
      </c>
      <c r="H385" s="161">
        <v>0.95</v>
      </c>
      <c r="I385" s="157">
        <v>6</v>
      </c>
      <c r="J385" s="148" t="s">
        <v>355</v>
      </c>
      <c r="K385" s="88"/>
      <c r="L385" s="88"/>
      <c r="M385" s="88"/>
      <c r="N385" s="88"/>
      <c r="O385" s="88"/>
      <c r="P385" s="88"/>
      <c r="Q385" s="88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  <c r="AD385" s="73"/>
      <c r="AE385" s="73"/>
      <c r="AF385" s="73"/>
      <c r="AG385" s="73"/>
      <c r="AH385" s="73"/>
      <c r="AI385" s="73"/>
      <c r="AJ385" s="73"/>
      <c r="AK385" s="73"/>
      <c r="AL385" s="73"/>
      <c r="AM385" s="73"/>
      <c r="AN385" s="73"/>
      <c r="AO385" s="73"/>
      <c r="AP385" s="73"/>
      <c r="AQ385" s="73"/>
      <c r="AR385" s="73"/>
      <c r="AS385" s="73"/>
      <c r="AT385" s="73"/>
      <c r="AU385" s="73"/>
      <c r="AV385" s="73"/>
      <c r="AW385" s="73"/>
      <c r="AX385" s="73"/>
      <c r="AY385" s="73"/>
      <c r="AZ385" s="73"/>
      <c r="BA385" s="73"/>
      <c r="BB385" s="73"/>
      <c r="BC385" s="73"/>
      <c r="BD385" s="73"/>
      <c r="BE385" s="73"/>
      <c r="BF385" s="73"/>
      <c r="BG385" s="73"/>
      <c r="BH385" s="73"/>
      <c r="BI385" s="73"/>
      <c r="BJ385" s="73"/>
      <c r="BK385" s="73"/>
      <c r="BL385" s="73"/>
      <c r="BM385" s="73"/>
      <c r="BN385" s="73"/>
      <c r="BO385" s="73"/>
      <c r="BP385" s="73"/>
      <c r="BQ385" s="73"/>
      <c r="BR385" s="73"/>
      <c r="BS385" s="73"/>
      <c r="BT385" s="73"/>
      <c r="BU385" s="73"/>
      <c r="BV385" s="73"/>
      <c r="BW385" s="73"/>
      <c r="BX385" s="73"/>
      <c r="BY385" s="73"/>
      <c r="BZ385" s="73"/>
      <c r="CA385" s="73"/>
      <c r="CB385" s="73"/>
      <c r="CC385" s="73"/>
      <c r="CD385" s="73"/>
      <c r="CE385" s="73"/>
      <c r="CF385" s="73"/>
      <c r="CG385" s="73"/>
      <c r="CH385" s="73"/>
      <c r="CI385" s="73"/>
      <c r="CJ385" s="73"/>
      <c r="CK385" s="73"/>
      <c r="CL385" s="73"/>
      <c r="CM385" s="73"/>
      <c r="CN385" s="73"/>
      <c r="CO385" s="73"/>
      <c r="CP385" s="73"/>
      <c r="CQ385" s="73"/>
      <c r="CR385" s="73"/>
      <c r="CS385" s="73"/>
      <c r="CT385" s="73"/>
      <c r="CU385" s="73"/>
      <c r="CV385" s="73"/>
      <c r="CW385" s="73"/>
      <c r="CX385" s="73"/>
      <c r="CY385" s="73"/>
      <c r="CZ385" s="73"/>
      <c r="DA385" s="73"/>
      <c r="DB385" s="73"/>
      <c r="DC385" s="73"/>
      <c r="DD385" s="73"/>
      <c r="DE385" s="73"/>
      <c r="DF385" s="73"/>
      <c r="DG385" s="73"/>
      <c r="DH385" s="73"/>
      <c r="DI385" s="73"/>
      <c r="DJ385" s="73"/>
      <c r="DK385" s="73"/>
      <c r="DL385" s="73"/>
      <c r="DM385" s="73"/>
      <c r="DN385" s="73"/>
      <c r="DO385" s="73"/>
      <c r="DP385" s="73"/>
      <c r="DQ385" s="73"/>
      <c r="DR385" s="73"/>
      <c r="DS385" s="73"/>
      <c r="DT385" s="73"/>
      <c r="DU385" s="73"/>
      <c r="DV385" s="73"/>
      <c r="DW385" s="73"/>
      <c r="DX385" s="73"/>
      <c r="DY385" s="73"/>
      <c r="DZ385" s="73"/>
      <c r="EA385" s="73"/>
      <c r="EB385" s="73"/>
      <c r="EC385" s="73"/>
      <c r="ED385" s="73"/>
      <c r="EE385" s="73"/>
      <c r="EF385" s="73"/>
      <c r="EG385" s="73"/>
      <c r="EH385" s="73"/>
      <c r="EI385" s="73"/>
      <c r="EJ385" s="73"/>
      <c r="EK385" s="73"/>
      <c r="EL385" s="73"/>
      <c r="EM385" s="73"/>
      <c r="EN385" s="73"/>
      <c r="EO385" s="73"/>
      <c r="EP385" s="73"/>
      <c r="EQ385" s="73"/>
      <c r="ER385" s="73"/>
      <c r="ES385" s="73"/>
      <c r="ET385" s="73"/>
      <c r="EU385" s="73"/>
      <c r="EV385" s="73"/>
      <c r="EW385" s="73"/>
      <c r="EX385" s="73"/>
      <c r="EY385" s="73"/>
      <c r="EZ385" s="73"/>
      <c r="FA385" s="73"/>
      <c r="FB385" s="73"/>
      <c r="FC385" s="73"/>
      <c r="FD385" s="73"/>
      <c r="FE385" s="73"/>
      <c r="FF385" s="73"/>
      <c r="FG385" s="73"/>
      <c r="FH385" s="73"/>
      <c r="FI385" s="73"/>
      <c r="FJ385" s="73"/>
      <c r="FK385" s="73"/>
      <c r="FL385" s="73"/>
      <c r="FM385" s="73"/>
      <c r="FN385" s="73"/>
      <c r="FO385" s="73"/>
      <c r="FP385" s="73"/>
      <c r="FQ385" s="73"/>
      <c r="FR385" s="73"/>
      <c r="FS385" s="73"/>
      <c r="FT385" s="73"/>
      <c r="FU385" s="73"/>
      <c r="FV385" s="73"/>
      <c r="FW385" s="73"/>
      <c r="FX385" s="73"/>
      <c r="FY385" s="73"/>
      <c r="FZ385" s="73"/>
      <c r="GA385" s="73"/>
      <c r="GB385" s="73"/>
      <c r="GC385" s="73"/>
      <c r="GD385" s="73"/>
      <c r="GE385" s="73"/>
      <c r="GF385" s="73"/>
      <c r="GG385" s="73"/>
      <c r="GH385" s="73"/>
      <c r="GI385" s="73"/>
      <c r="GJ385" s="73"/>
      <c r="GK385" s="73"/>
      <c r="GL385" s="73"/>
      <c r="GM385" s="73"/>
      <c r="GN385" s="73"/>
      <c r="GO385" s="73"/>
      <c r="GP385" s="73"/>
      <c r="GQ385" s="73"/>
      <c r="GR385" s="73"/>
      <c r="GS385" s="73"/>
      <c r="GT385" s="73"/>
      <c r="GU385" s="73"/>
      <c r="GV385" s="73"/>
      <c r="GW385" s="73"/>
      <c r="GX385" s="73"/>
      <c r="GY385" s="73"/>
      <c r="GZ385" s="73"/>
      <c r="HA385" s="73"/>
      <c r="HB385" s="73"/>
      <c r="HC385" s="73"/>
      <c r="HD385" s="73"/>
      <c r="HE385" s="73"/>
      <c r="HF385" s="73"/>
    </row>
    <row r="386" spans="1:214" s="43" customFormat="1" x14ac:dyDescent="0.25">
      <c r="A386" s="156"/>
      <c r="B386" s="159" t="s">
        <v>422</v>
      </c>
      <c r="C386" s="160"/>
      <c r="D386" s="161">
        <v>51</v>
      </c>
      <c r="E386" s="83">
        <v>50</v>
      </c>
      <c r="F386" s="161"/>
      <c r="G386" s="83"/>
      <c r="H386" s="161"/>
      <c r="I386" s="157"/>
      <c r="J386" s="181"/>
      <c r="K386" s="88"/>
      <c r="L386" s="88"/>
      <c r="M386" s="88"/>
      <c r="N386" s="88"/>
      <c r="O386" s="88"/>
      <c r="P386" s="88"/>
      <c r="Q386" s="88"/>
      <c r="R386" s="73"/>
      <c r="S386" s="73"/>
      <c r="T386" s="73"/>
      <c r="U386" s="73"/>
      <c r="V386" s="73"/>
      <c r="W386" s="73"/>
      <c r="X386" s="73"/>
      <c r="Y386" s="73"/>
      <c r="Z386" s="73"/>
      <c r="AA386" s="73"/>
      <c r="AB386" s="73"/>
      <c r="AC386" s="73"/>
      <c r="AD386" s="73"/>
      <c r="AE386" s="73"/>
      <c r="AF386" s="73"/>
      <c r="AG386" s="73"/>
      <c r="AH386" s="73"/>
      <c r="AI386" s="73"/>
      <c r="AJ386" s="73"/>
      <c r="AK386" s="73"/>
      <c r="AL386" s="73"/>
      <c r="AM386" s="73"/>
      <c r="AN386" s="73"/>
      <c r="AO386" s="73"/>
      <c r="AP386" s="73"/>
      <c r="AQ386" s="73"/>
      <c r="AR386" s="73"/>
      <c r="AS386" s="73"/>
      <c r="AT386" s="73"/>
      <c r="AU386" s="73"/>
      <c r="AV386" s="73"/>
      <c r="AW386" s="73"/>
      <c r="AX386" s="73"/>
      <c r="AY386" s="73"/>
      <c r="AZ386" s="73"/>
      <c r="BA386" s="73"/>
      <c r="BB386" s="73"/>
      <c r="BC386" s="73"/>
      <c r="BD386" s="73"/>
      <c r="BE386" s="73"/>
      <c r="BF386" s="73"/>
      <c r="BG386" s="73"/>
      <c r="BH386" s="73"/>
      <c r="BI386" s="73"/>
      <c r="BJ386" s="73"/>
      <c r="BK386" s="73"/>
      <c r="BL386" s="73"/>
      <c r="BM386" s="73"/>
      <c r="BN386" s="73"/>
      <c r="BO386" s="73"/>
      <c r="BP386" s="73"/>
      <c r="BQ386" s="73"/>
      <c r="BR386" s="73"/>
      <c r="BS386" s="73"/>
      <c r="BT386" s="73"/>
      <c r="BU386" s="73"/>
      <c r="BV386" s="73"/>
      <c r="BW386" s="73"/>
      <c r="BX386" s="73"/>
      <c r="BY386" s="73"/>
      <c r="BZ386" s="73"/>
      <c r="CA386" s="73"/>
      <c r="CB386" s="73"/>
      <c r="CC386" s="73"/>
      <c r="CD386" s="73"/>
      <c r="CE386" s="73"/>
      <c r="CF386" s="73"/>
      <c r="CG386" s="73"/>
      <c r="CH386" s="73"/>
      <c r="CI386" s="73"/>
      <c r="CJ386" s="73"/>
      <c r="CK386" s="73"/>
      <c r="CL386" s="73"/>
      <c r="CM386" s="73"/>
      <c r="CN386" s="73"/>
      <c r="CO386" s="73"/>
      <c r="CP386" s="73"/>
      <c r="CQ386" s="73"/>
      <c r="CR386" s="73"/>
      <c r="CS386" s="73"/>
      <c r="CT386" s="73"/>
      <c r="CU386" s="73"/>
      <c r="CV386" s="73"/>
      <c r="CW386" s="73"/>
      <c r="CX386" s="73"/>
      <c r="CY386" s="73"/>
      <c r="CZ386" s="73"/>
      <c r="DA386" s="73"/>
      <c r="DB386" s="73"/>
      <c r="DC386" s="73"/>
      <c r="DD386" s="73"/>
      <c r="DE386" s="73"/>
      <c r="DF386" s="73"/>
      <c r="DG386" s="73"/>
      <c r="DH386" s="73"/>
      <c r="DI386" s="73"/>
      <c r="DJ386" s="73"/>
      <c r="DK386" s="73"/>
      <c r="DL386" s="73"/>
      <c r="DM386" s="73"/>
      <c r="DN386" s="73"/>
      <c r="DO386" s="73"/>
      <c r="DP386" s="73"/>
      <c r="DQ386" s="73"/>
      <c r="DR386" s="73"/>
      <c r="DS386" s="73"/>
      <c r="DT386" s="73"/>
      <c r="DU386" s="73"/>
      <c r="DV386" s="73"/>
      <c r="DW386" s="73"/>
      <c r="DX386" s="73"/>
      <c r="DY386" s="73"/>
      <c r="DZ386" s="73"/>
      <c r="EA386" s="73"/>
      <c r="EB386" s="73"/>
      <c r="EC386" s="73"/>
      <c r="ED386" s="73"/>
      <c r="EE386" s="73"/>
      <c r="EF386" s="73"/>
      <c r="EG386" s="73"/>
      <c r="EH386" s="73"/>
      <c r="EI386" s="73"/>
      <c r="EJ386" s="73"/>
      <c r="EK386" s="73"/>
      <c r="EL386" s="73"/>
      <c r="EM386" s="73"/>
      <c r="EN386" s="73"/>
      <c r="EO386" s="73"/>
      <c r="EP386" s="73"/>
      <c r="EQ386" s="73"/>
      <c r="ER386" s="73"/>
      <c r="ES386" s="73"/>
      <c r="ET386" s="73"/>
      <c r="EU386" s="73"/>
      <c r="EV386" s="73"/>
      <c r="EW386" s="73"/>
      <c r="EX386" s="73"/>
      <c r="EY386" s="73"/>
      <c r="EZ386" s="73"/>
      <c r="FA386" s="73"/>
      <c r="FB386" s="73"/>
      <c r="FC386" s="73"/>
      <c r="FD386" s="73"/>
      <c r="FE386" s="73"/>
      <c r="FF386" s="73"/>
      <c r="FG386" s="73"/>
      <c r="FH386" s="73"/>
      <c r="FI386" s="73"/>
      <c r="FJ386" s="73"/>
      <c r="FK386" s="73"/>
      <c r="FL386" s="73"/>
      <c r="FM386" s="73"/>
      <c r="FN386" s="73"/>
      <c r="FO386" s="73"/>
      <c r="FP386" s="73"/>
      <c r="FQ386" s="73"/>
      <c r="FR386" s="73"/>
      <c r="FS386" s="73"/>
      <c r="FT386" s="73"/>
      <c r="FU386" s="73"/>
      <c r="FV386" s="73"/>
      <c r="FW386" s="73"/>
      <c r="FX386" s="73"/>
      <c r="FY386" s="73"/>
      <c r="FZ386" s="73"/>
      <c r="GA386" s="73"/>
      <c r="GB386" s="73"/>
      <c r="GC386" s="73"/>
      <c r="GD386" s="73"/>
      <c r="GE386" s="73"/>
      <c r="GF386" s="73"/>
      <c r="GG386" s="73"/>
      <c r="GH386" s="73"/>
      <c r="GI386" s="73"/>
      <c r="GJ386" s="73"/>
      <c r="GK386" s="73"/>
      <c r="GL386" s="73"/>
      <c r="GM386" s="73"/>
      <c r="GN386" s="73"/>
      <c r="GO386" s="73"/>
      <c r="GP386" s="73"/>
      <c r="GQ386" s="73"/>
      <c r="GR386" s="73"/>
      <c r="GS386" s="73"/>
      <c r="GT386" s="73"/>
      <c r="GU386" s="73"/>
      <c r="GV386" s="73"/>
      <c r="GW386" s="73"/>
      <c r="GX386" s="73"/>
      <c r="GY386" s="73"/>
      <c r="GZ386" s="73"/>
      <c r="HA386" s="73"/>
      <c r="HB386" s="73"/>
      <c r="HC386" s="73"/>
      <c r="HD386" s="73"/>
      <c r="HE386" s="73"/>
      <c r="HF386" s="73"/>
    </row>
    <row r="387" spans="1:214" s="26" customFormat="1" ht="25.5" customHeight="1" x14ac:dyDescent="0.25">
      <c r="A387" s="162" t="s">
        <v>414</v>
      </c>
      <c r="B387" s="80"/>
      <c r="C387" s="81" t="s">
        <v>376</v>
      </c>
      <c r="D387" s="82"/>
      <c r="E387" s="83"/>
      <c r="F387" s="157">
        <v>3.8</v>
      </c>
      <c r="G387" s="83">
        <v>5.4</v>
      </c>
      <c r="H387" s="82">
        <v>18.600000000000001</v>
      </c>
      <c r="I387" s="157">
        <v>138</v>
      </c>
      <c r="J387" s="149" t="s">
        <v>202</v>
      </c>
      <c r="K387" s="88"/>
      <c r="L387" s="88"/>
      <c r="M387" s="88"/>
      <c r="N387" s="88"/>
      <c r="O387" s="88"/>
      <c r="P387" s="88"/>
      <c r="Q387" s="88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  <c r="CM387" s="71"/>
      <c r="CN387" s="71"/>
      <c r="CO387" s="71"/>
      <c r="CP387" s="71"/>
      <c r="CQ387" s="71"/>
      <c r="CR387" s="71"/>
      <c r="CS387" s="71"/>
      <c r="CT387" s="71"/>
      <c r="CU387" s="71"/>
      <c r="CV387" s="71"/>
      <c r="CW387" s="71"/>
      <c r="CX387" s="71"/>
      <c r="CY387" s="71"/>
      <c r="CZ387" s="71"/>
      <c r="DA387" s="71"/>
    </row>
    <row r="388" spans="1:214" s="26" customFormat="1" x14ac:dyDescent="0.25">
      <c r="A388" s="156"/>
      <c r="B388" s="80" t="s">
        <v>206</v>
      </c>
      <c r="C388" s="166"/>
      <c r="D388" s="81">
        <v>22.61</v>
      </c>
      <c r="E388" s="86">
        <v>14.7</v>
      </c>
      <c r="F388" s="157"/>
      <c r="G388" s="157"/>
      <c r="H388" s="157"/>
      <c r="I388" s="157"/>
      <c r="J388" s="149"/>
      <c r="K388" s="88"/>
      <c r="L388" s="88"/>
      <c r="M388" s="88"/>
      <c r="N388" s="88"/>
      <c r="O388" s="88"/>
      <c r="P388" s="88"/>
      <c r="Q388" s="88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  <c r="CM388" s="71"/>
      <c r="CN388" s="71"/>
      <c r="CO388" s="71"/>
      <c r="CP388" s="71"/>
      <c r="CQ388" s="71"/>
      <c r="CR388" s="71"/>
      <c r="CS388" s="71"/>
      <c r="CT388" s="71"/>
      <c r="CU388" s="71"/>
      <c r="CV388" s="71"/>
      <c r="CW388" s="71"/>
      <c r="CX388" s="71"/>
      <c r="CY388" s="71"/>
      <c r="CZ388" s="71"/>
      <c r="DA388" s="71"/>
      <c r="DB388"/>
    </row>
    <row r="389" spans="1:214" s="26" customFormat="1" x14ac:dyDescent="0.25">
      <c r="A389" s="156"/>
      <c r="B389" s="80" t="s">
        <v>29</v>
      </c>
      <c r="C389" s="81"/>
      <c r="D389" s="82">
        <v>69.36</v>
      </c>
      <c r="E389" s="83">
        <v>51</v>
      </c>
      <c r="F389" s="157"/>
      <c r="G389" s="83"/>
      <c r="H389" s="82"/>
      <c r="I389" s="157"/>
      <c r="J389" s="178"/>
      <c r="K389" s="88"/>
      <c r="L389" s="88"/>
      <c r="M389" s="88"/>
      <c r="N389" s="88"/>
      <c r="O389" s="88"/>
      <c r="P389" s="88"/>
      <c r="Q389" s="88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  <c r="CT389" s="71"/>
      <c r="CU389" s="71"/>
      <c r="CV389" s="71"/>
      <c r="CW389" s="71"/>
      <c r="CX389" s="71"/>
      <c r="CY389" s="71"/>
      <c r="CZ389" s="71"/>
      <c r="DA389" s="71"/>
    </row>
    <row r="390" spans="1:214" s="26" customFormat="1" x14ac:dyDescent="0.25">
      <c r="A390" s="156"/>
      <c r="B390" s="80" t="s">
        <v>30</v>
      </c>
      <c r="C390" s="81"/>
      <c r="D390" s="82">
        <v>57.615000000000002</v>
      </c>
      <c r="E390" s="83">
        <v>34.5</v>
      </c>
      <c r="F390" s="157"/>
      <c r="G390" s="83"/>
      <c r="H390" s="82"/>
      <c r="I390" s="157"/>
      <c r="J390" s="178"/>
      <c r="K390" s="88"/>
      <c r="L390" s="88"/>
      <c r="M390" s="88"/>
      <c r="N390" s="88"/>
      <c r="O390" s="88"/>
      <c r="P390" s="88"/>
      <c r="Q390" s="88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  <c r="CM390" s="71"/>
      <c r="CN390" s="71"/>
      <c r="CO390" s="71"/>
      <c r="CP390" s="71"/>
      <c r="CQ390" s="71"/>
      <c r="CR390" s="71"/>
      <c r="CS390" s="71"/>
      <c r="CT390" s="71"/>
      <c r="CU390" s="71"/>
      <c r="CV390" s="71"/>
      <c r="CW390" s="71"/>
      <c r="CX390" s="71"/>
      <c r="CY390" s="71"/>
      <c r="CZ390" s="71"/>
      <c r="DA390" s="71"/>
    </row>
    <row r="391" spans="1:214" s="26" customFormat="1" x14ac:dyDescent="0.25">
      <c r="A391" s="156"/>
      <c r="B391" s="80" t="s">
        <v>32</v>
      </c>
      <c r="C391" s="81"/>
      <c r="D391" s="82">
        <v>11.7</v>
      </c>
      <c r="E391" s="83">
        <v>8.8000000000000007</v>
      </c>
      <c r="F391" s="157"/>
      <c r="G391" s="83"/>
      <c r="H391" s="82"/>
      <c r="I391" s="157"/>
      <c r="J391" s="178"/>
      <c r="K391" s="88"/>
      <c r="L391" s="88"/>
      <c r="M391" s="88"/>
      <c r="N391" s="88"/>
      <c r="O391" s="88"/>
      <c r="P391" s="88"/>
      <c r="Q391" s="88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  <c r="CV391" s="71"/>
      <c r="CW391" s="71"/>
      <c r="CX391" s="71"/>
      <c r="CY391" s="71"/>
      <c r="CZ391" s="71"/>
      <c r="DA391" s="71"/>
    </row>
    <row r="392" spans="1:214" s="26" customFormat="1" x14ac:dyDescent="0.25">
      <c r="A392" s="156"/>
      <c r="B392" s="80" t="s">
        <v>33</v>
      </c>
      <c r="C392" s="81"/>
      <c r="D392" s="82">
        <v>10.59</v>
      </c>
      <c r="E392" s="83">
        <v>8.9</v>
      </c>
      <c r="F392" s="157"/>
      <c r="G392" s="83"/>
      <c r="H392" s="82"/>
      <c r="I392" s="157"/>
      <c r="J392" s="178"/>
      <c r="K392" s="88"/>
      <c r="L392" s="88"/>
      <c r="M392" s="88"/>
      <c r="N392" s="88"/>
      <c r="O392" s="88"/>
      <c r="P392" s="88"/>
      <c r="Q392" s="88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  <c r="CV392" s="71"/>
      <c r="CW392" s="71"/>
      <c r="CX392" s="71"/>
      <c r="CY392" s="71"/>
      <c r="CZ392" s="71"/>
      <c r="DA392" s="71"/>
    </row>
    <row r="393" spans="1:214" s="26" customFormat="1" x14ac:dyDescent="0.25">
      <c r="A393" s="156"/>
      <c r="B393" s="80" t="s">
        <v>34</v>
      </c>
      <c r="C393" s="81"/>
      <c r="D393" s="82">
        <v>4</v>
      </c>
      <c r="E393" s="83">
        <v>4</v>
      </c>
      <c r="F393" s="157"/>
      <c r="G393" s="83"/>
      <c r="H393" s="82"/>
      <c r="I393" s="157"/>
      <c r="J393" s="178"/>
      <c r="K393" s="88"/>
      <c r="L393" s="88"/>
      <c r="M393" s="88"/>
      <c r="N393" s="88"/>
      <c r="O393" s="88"/>
      <c r="P393" s="88"/>
      <c r="Q393" s="88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1"/>
      <c r="CV393" s="71"/>
      <c r="CW393" s="71"/>
      <c r="CX393" s="71"/>
      <c r="CY393" s="71"/>
      <c r="CZ393" s="71"/>
      <c r="DA393" s="71"/>
    </row>
    <row r="394" spans="1:214" s="26" customFormat="1" x14ac:dyDescent="0.25">
      <c r="A394" s="156"/>
      <c r="B394" s="80" t="s">
        <v>44</v>
      </c>
      <c r="C394" s="81"/>
      <c r="D394" s="82">
        <v>1</v>
      </c>
      <c r="E394" s="83">
        <v>1</v>
      </c>
      <c r="F394" s="157"/>
      <c r="G394" s="83"/>
      <c r="H394" s="82"/>
      <c r="I394" s="157"/>
      <c r="J394" s="178"/>
      <c r="K394" s="88"/>
      <c r="L394" s="88"/>
      <c r="M394" s="88"/>
      <c r="N394" s="88"/>
      <c r="O394" s="88"/>
      <c r="P394" s="88"/>
      <c r="Q394" s="88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1"/>
      <c r="CZ394" s="71"/>
      <c r="DA394" s="71"/>
    </row>
    <row r="395" spans="1:214" s="26" customFormat="1" x14ac:dyDescent="0.25">
      <c r="A395" s="156"/>
      <c r="B395" s="80" t="s">
        <v>18</v>
      </c>
      <c r="C395" s="81"/>
      <c r="D395" s="82">
        <v>1.3</v>
      </c>
      <c r="E395" s="83">
        <v>1.3</v>
      </c>
      <c r="F395" s="157"/>
      <c r="G395" s="83"/>
      <c r="H395" s="82"/>
      <c r="I395" s="157"/>
      <c r="J395" s="178"/>
      <c r="K395" s="88"/>
      <c r="L395" s="88"/>
      <c r="M395" s="88"/>
      <c r="N395" s="88"/>
      <c r="O395" s="88"/>
      <c r="P395" s="88"/>
      <c r="Q395" s="88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  <c r="CW395" s="71"/>
      <c r="CX395" s="71"/>
      <c r="CY395" s="71"/>
      <c r="CZ395" s="71"/>
      <c r="DA395" s="71"/>
    </row>
    <row r="396" spans="1:214" s="26" customFormat="1" x14ac:dyDescent="0.25">
      <c r="A396" s="156"/>
      <c r="B396" s="80" t="s">
        <v>36</v>
      </c>
      <c r="C396" s="81"/>
      <c r="D396" s="82">
        <v>6</v>
      </c>
      <c r="E396" s="83">
        <v>6</v>
      </c>
      <c r="F396" s="157"/>
      <c r="G396" s="83"/>
      <c r="H396" s="82"/>
      <c r="I396" s="157"/>
      <c r="J396" s="178"/>
      <c r="K396" s="88"/>
      <c r="L396" s="88"/>
      <c r="M396" s="88"/>
      <c r="N396" s="88"/>
      <c r="O396" s="88"/>
      <c r="P396" s="88"/>
      <c r="Q396" s="88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  <c r="CW396" s="71"/>
      <c r="CX396" s="71"/>
      <c r="CY396" s="71"/>
      <c r="CZ396" s="71"/>
      <c r="DA396" s="71"/>
    </row>
    <row r="397" spans="1:214" s="26" customFormat="1" x14ac:dyDescent="0.25">
      <c r="A397" s="156"/>
      <c r="B397" s="80" t="s">
        <v>19</v>
      </c>
      <c r="C397" s="81"/>
      <c r="D397" s="82">
        <v>1</v>
      </c>
      <c r="E397" s="83">
        <v>1</v>
      </c>
      <c r="F397" s="157"/>
      <c r="G397" s="83"/>
      <c r="H397" s="82"/>
      <c r="I397" s="157"/>
      <c r="J397" s="178"/>
      <c r="K397" s="88"/>
      <c r="L397" s="88"/>
      <c r="M397" s="88"/>
      <c r="N397" s="88"/>
      <c r="O397" s="88"/>
      <c r="P397" s="88"/>
      <c r="Q397" s="88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  <c r="CW397" s="71"/>
      <c r="CX397" s="71"/>
      <c r="CY397" s="71"/>
      <c r="CZ397" s="71"/>
      <c r="DA397" s="71"/>
    </row>
    <row r="398" spans="1:214" s="26" customFormat="1" x14ac:dyDescent="0.25">
      <c r="A398" s="156"/>
      <c r="B398" s="80" t="s">
        <v>17</v>
      </c>
      <c r="C398" s="81"/>
      <c r="D398" s="82">
        <v>160</v>
      </c>
      <c r="E398" s="83">
        <v>160</v>
      </c>
      <c r="F398" s="157"/>
      <c r="G398" s="83"/>
      <c r="H398" s="82"/>
      <c r="I398" s="157"/>
      <c r="J398" s="178"/>
      <c r="K398" s="88"/>
      <c r="L398" s="88"/>
      <c r="M398" s="88"/>
      <c r="N398" s="88"/>
      <c r="O398" s="88"/>
      <c r="P398" s="88"/>
      <c r="Q398" s="88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  <c r="CW398" s="71"/>
      <c r="CX398" s="71"/>
      <c r="CY398" s="71"/>
      <c r="CZ398" s="71"/>
      <c r="DA398" s="71"/>
    </row>
    <row r="399" spans="1:214" s="33" customFormat="1" ht="17.25" customHeight="1" x14ac:dyDescent="0.25">
      <c r="A399" s="162" t="s">
        <v>315</v>
      </c>
      <c r="B399" s="88"/>
      <c r="C399" s="89">
        <v>160</v>
      </c>
      <c r="D399" s="90"/>
      <c r="E399" s="89"/>
      <c r="F399" s="90">
        <v>12</v>
      </c>
      <c r="G399" s="89">
        <v>14</v>
      </c>
      <c r="H399" s="90">
        <v>38.9</v>
      </c>
      <c r="I399" s="191">
        <v>330</v>
      </c>
      <c r="J399" s="192" t="s">
        <v>319</v>
      </c>
      <c r="K399" s="88"/>
      <c r="L399" s="88"/>
      <c r="M399" s="88"/>
      <c r="N399" s="88"/>
      <c r="O399" s="88"/>
      <c r="P399" s="88"/>
      <c r="Q399" s="88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</row>
    <row r="400" spans="1:214" s="33" customFormat="1" ht="17.25" customHeight="1" x14ac:dyDescent="0.25">
      <c r="A400" s="162"/>
      <c r="B400" s="88" t="s">
        <v>82</v>
      </c>
      <c r="C400" s="89"/>
      <c r="D400" s="90">
        <v>104.61</v>
      </c>
      <c r="E400" s="89">
        <v>68</v>
      </c>
      <c r="F400" s="90"/>
      <c r="G400" s="89"/>
      <c r="H400" s="90"/>
      <c r="I400" s="191"/>
      <c r="J400" s="192"/>
      <c r="K400" s="88"/>
      <c r="L400" s="88"/>
      <c r="M400" s="88"/>
      <c r="N400" s="88"/>
      <c r="O400" s="88"/>
      <c r="P400" s="88"/>
      <c r="Q400" s="88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</row>
    <row r="401" spans="1:153" s="33" customFormat="1" ht="17.25" customHeight="1" x14ac:dyDescent="0.25">
      <c r="A401" s="162"/>
      <c r="B401" s="88" t="s">
        <v>34</v>
      </c>
      <c r="C401" s="89"/>
      <c r="D401" s="90">
        <v>3</v>
      </c>
      <c r="E401" s="89">
        <v>3</v>
      </c>
      <c r="F401" s="90"/>
      <c r="G401" s="89"/>
      <c r="H401" s="90"/>
      <c r="I401" s="191"/>
      <c r="J401" s="192"/>
      <c r="K401" s="88"/>
      <c r="L401" s="88"/>
      <c r="M401" s="88"/>
      <c r="N401" s="88"/>
      <c r="O401" s="88"/>
      <c r="P401" s="88"/>
      <c r="Q401" s="88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</row>
    <row r="402" spans="1:153" s="33" customFormat="1" ht="17.25" customHeight="1" x14ac:dyDescent="0.25">
      <c r="A402" s="162"/>
      <c r="B402" s="88" t="s">
        <v>314</v>
      </c>
      <c r="C402" s="89"/>
      <c r="D402" s="90"/>
      <c r="E402" s="89">
        <v>50</v>
      </c>
      <c r="F402" s="90"/>
      <c r="G402" s="89"/>
      <c r="H402" s="90"/>
      <c r="I402" s="191"/>
      <c r="J402" s="192"/>
      <c r="K402" s="88"/>
      <c r="L402" s="88"/>
      <c r="M402" s="88"/>
      <c r="N402" s="88"/>
      <c r="O402" s="88"/>
      <c r="P402" s="88"/>
      <c r="Q402" s="88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</row>
    <row r="403" spans="1:153" s="33" customFormat="1" ht="17.25" customHeight="1" x14ac:dyDescent="0.25">
      <c r="A403" s="162"/>
      <c r="B403" s="88" t="s">
        <v>34</v>
      </c>
      <c r="C403" s="89"/>
      <c r="D403" s="90">
        <v>3</v>
      </c>
      <c r="E403" s="89">
        <v>3</v>
      </c>
      <c r="F403" s="90"/>
      <c r="G403" s="89"/>
      <c r="H403" s="90"/>
      <c r="I403" s="191"/>
      <c r="J403" s="192"/>
      <c r="K403" s="88"/>
      <c r="L403" s="88"/>
      <c r="M403" s="88"/>
      <c r="N403" s="88"/>
      <c r="O403" s="88"/>
      <c r="P403" s="88"/>
      <c r="Q403" s="88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</row>
    <row r="404" spans="1:153" s="33" customFormat="1" ht="17.25" customHeight="1" x14ac:dyDescent="0.25">
      <c r="A404" s="162"/>
      <c r="B404" s="88" t="s">
        <v>32</v>
      </c>
      <c r="C404" s="89"/>
      <c r="D404" s="90">
        <v>19.010000000000002</v>
      </c>
      <c r="E404" s="89">
        <v>14.3</v>
      </c>
      <c r="F404" s="90"/>
      <c r="G404" s="89"/>
      <c r="H404" s="90"/>
      <c r="I404" s="191"/>
      <c r="J404" s="192"/>
      <c r="K404" s="88"/>
      <c r="L404" s="88"/>
      <c r="M404" s="88"/>
      <c r="N404" s="88"/>
      <c r="O404" s="88"/>
      <c r="P404" s="88"/>
      <c r="Q404" s="88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</row>
    <row r="405" spans="1:153" s="33" customFormat="1" ht="17.25" customHeight="1" thickBot="1" x14ac:dyDescent="0.3">
      <c r="A405" s="162"/>
      <c r="B405" s="88" t="s">
        <v>33</v>
      </c>
      <c r="C405" s="89"/>
      <c r="D405" s="90">
        <v>8.33</v>
      </c>
      <c r="E405" s="89">
        <v>6.99</v>
      </c>
      <c r="F405" s="90"/>
      <c r="G405" s="89"/>
      <c r="H405" s="90"/>
      <c r="I405" s="191"/>
      <c r="J405" s="192"/>
      <c r="K405" s="88"/>
      <c r="L405" s="88"/>
      <c r="M405" s="88"/>
      <c r="N405" s="88"/>
      <c r="O405" s="88"/>
      <c r="P405" s="88"/>
      <c r="Q405" s="88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</row>
    <row r="406" spans="1:153" s="33" customFormat="1" x14ac:dyDescent="0.25">
      <c r="A406" s="215"/>
      <c r="B406" s="92" t="s">
        <v>189</v>
      </c>
      <c r="C406" s="93"/>
      <c r="D406" s="94">
        <v>38.5</v>
      </c>
      <c r="E406" s="216">
        <v>38.5</v>
      </c>
      <c r="F406" s="94"/>
      <c r="G406" s="95"/>
      <c r="H406" s="96"/>
      <c r="I406" s="97"/>
      <c r="J406" s="189"/>
      <c r="K406" s="88"/>
      <c r="L406" s="88"/>
      <c r="M406" s="88"/>
      <c r="N406" s="88"/>
      <c r="O406" s="88"/>
      <c r="P406" s="88"/>
      <c r="Q406" s="88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</row>
    <row r="407" spans="1:153" s="33" customFormat="1" x14ac:dyDescent="0.25">
      <c r="A407" s="162"/>
      <c r="B407" s="88" t="s">
        <v>39</v>
      </c>
      <c r="C407" s="89"/>
      <c r="D407" s="99">
        <v>0.8</v>
      </c>
      <c r="E407" s="132">
        <v>0.8</v>
      </c>
      <c r="F407" s="99"/>
      <c r="G407" s="190"/>
      <c r="H407" s="90"/>
      <c r="I407" s="191"/>
      <c r="J407" s="192"/>
      <c r="K407" s="88"/>
      <c r="L407" s="88"/>
      <c r="M407" s="88"/>
      <c r="N407" s="88"/>
      <c r="O407" s="88"/>
      <c r="P407" s="88"/>
      <c r="Q407" s="88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</row>
    <row r="408" spans="1:153" s="33" customFormat="1" x14ac:dyDescent="0.25">
      <c r="A408" s="162"/>
      <c r="B408" s="88" t="s">
        <v>69</v>
      </c>
      <c r="C408" s="89"/>
      <c r="D408" s="99"/>
      <c r="E408" s="132">
        <v>110</v>
      </c>
      <c r="F408" s="99"/>
      <c r="G408" s="190"/>
      <c r="H408" s="90"/>
      <c r="I408" s="191"/>
      <c r="J408" s="192"/>
      <c r="K408" s="88"/>
      <c r="L408" s="88"/>
      <c r="M408" s="88"/>
      <c r="N408" s="88"/>
      <c r="O408" s="88"/>
      <c r="P408" s="88"/>
      <c r="Q408" s="8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</row>
    <row r="409" spans="1:153" s="38" customFormat="1" x14ac:dyDescent="0.25">
      <c r="A409" s="156" t="s">
        <v>177</v>
      </c>
      <c r="B409" s="80"/>
      <c r="C409" s="81">
        <v>180</v>
      </c>
      <c r="D409" s="210"/>
      <c r="E409" s="210"/>
      <c r="F409" s="157">
        <v>0.1</v>
      </c>
      <c r="G409" s="83">
        <v>0.1</v>
      </c>
      <c r="H409" s="83">
        <v>11.8</v>
      </c>
      <c r="I409" s="83">
        <v>49</v>
      </c>
      <c r="J409" s="149" t="s">
        <v>229</v>
      </c>
      <c r="K409" s="88"/>
      <c r="L409" s="88"/>
      <c r="M409" s="88"/>
      <c r="N409" s="88"/>
      <c r="O409" s="88"/>
      <c r="P409" s="88"/>
      <c r="Q409" s="88"/>
      <c r="R409" s="73"/>
      <c r="S409" s="73"/>
      <c r="T409" s="73"/>
      <c r="U409" s="73"/>
      <c r="V409" s="73"/>
      <c r="W409" s="73"/>
      <c r="X409" s="73"/>
      <c r="Y409" s="73"/>
      <c r="Z409" s="73"/>
      <c r="AA409" s="73"/>
      <c r="AB409" s="73"/>
      <c r="AC409" s="73"/>
      <c r="AD409" s="73"/>
      <c r="AE409" s="73"/>
      <c r="AF409" s="73"/>
      <c r="AG409" s="73"/>
      <c r="AH409" s="73"/>
      <c r="AI409" s="73"/>
      <c r="AJ409" s="73"/>
      <c r="AK409" s="73"/>
      <c r="AL409" s="73"/>
      <c r="AM409" s="73"/>
      <c r="AN409" s="73"/>
      <c r="AO409" s="73"/>
      <c r="AP409" s="73"/>
      <c r="AQ409" s="73"/>
      <c r="AR409" s="73"/>
      <c r="AS409" s="73"/>
      <c r="AT409" s="73"/>
      <c r="AU409" s="73"/>
      <c r="AV409" s="73"/>
      <c r="AW409" s="73"/>
      <c r="AX409" s="73"/>
      <c r="AY409" s="73"/>
      <c r="AZ409" s="73"/>
      <c r="BA409" s="73"/>
      <c r="BB409" s="73"/>
      <c r="BC409" s="73"/>
      <c r="BD409" s="73"/>
      <c r="BE409" s="73"/>
      <c r="BF409" s="73"/>
      <c r="BG409" s="73"/>
      <c r="BH409" s="73"/>
      <c r="BI409" s="73"/>
      <c r="BJ409" s="73"/>
      <c r="BK409" s="73"/>
      <c r="BL409" s="73"/>
      <c r="BM409" s="73"/>
      <c r="BN409" s="73"/>
      <c r="BO409" s="73"/>
      <c r="BP409" s="73"/>
      <c r="BQ409" s="73"/>
      <c r="BR409" s="73"/>
      <c r="BS409" s="73"/>
      <c r="BT409" s="73"/>
      <c r="BU409" s="73"/>
      <c r="BV409" s="73"/>
      <c r="BW409" s="73"/>
      <c r="BX409" s="73"/>
      <c r="BY409" s="73"/>
      <c r="BZ409" s="73"/>
      <c r="CA409" s="73"/>
      <c r="CB409" s="73"/>
      <c r="CC409" s="73"/>
      <c r="CD409" s="73"/>
      <c r="CE409" s="73"/>
      <c r="CF409" s="73"/>
      <c r="CG409" s="73"/>
      <c r="CH409" s="73"/>
      <c r="CI409" s="73"/>
      <c r="CJ409" s="73"/>
      <c r="CK409" s="73"/>
      <c r="CL409" s="73"/>
      <c r="CM409" s="73"/>
      <c r="CN409" s="73"/>
      <c r="CO409" s="73"/>
      <c r="CP409" s="73"/>
      <c r="CQ409" s="73"/>
      <c r="CR409" s="73"/>
      <c r="CS409" s="73"/>
      <c r="CT409" s="73"/>
      <c r="CU409" s="73"/>
      <c r="CV409" s="73"/>
      <c r="CW409" s="73"/>
      <c r="CX409" s="73"/>
      <c r="CY409" s="73"/>
      <c r="CZ409" s="73"/>
      <c r="DA409" s="73"/>
      <c r="DB409" s="27"/>
      <c r="DC409" s="27"/>
      <c r="DD409" s="27"/>
      <c r="DE409" s="27"/>
      <c r="DF409" s="27"/>
      <c r="DG409" s="27"/>
      <c r="DH409" s="27"/>
      <c r="DI409" s="27"/>
      <c r="DJ409" s="27"/>
      <c r="DK409" s="27"/>
      <c r="DL409" s="27"/>
      <c r="DM409" s="27"/>
      <c r="DN409" s="27"/>
      <c r="DO409" s="27"/>
      <c r="DP409" s="27"/>
      <c r="DQ409" s="27"/>
      <c r="DR409" s="27"/>
      <c r="DS409" s="27"/>
      <c r="DT409" s="27"/>
      <c r="DU409" s="27"/>
      <c r="DV409" s="27"/>
      <c r="DW409" s="27"/>
      <c r="DX409" s="27"/>
      <c r="DY409" s="27"/>
      <c r="DZ409" s="27"/>
      <c r="EA409" s="27"/>
      <c r="EB409" s="27"/>
      <c r="EC409" s="27"/>
      <c r="ED409" s="27"/>
      <c r="EE409" s="27"/>
      <c r="EF409" s="27"/>
      <c r="EG409" s="27"/>
      <c r="EH409" s="27"/>
      <c r="EI409" s="27"/>
      <c r="EJ409" s="27"/>
      <c r="EK409" s="27"/>
      <c r="EL409" s="27"/>
      <c r="EM409" s="27"/>
      <c r="EN409" s="27"/>
      <c r="EO409" s="27"/>
      <c r="EP409" s="27"/>
      <c r="EQ409" s="27"/>
      <c r="ER409" s="27"/>
      <c r="ES409" s="27"/>
      <c r="ET409" s="27"/>
      <c r="EU409" s="27"/>
      <c r="EV409" s="27"/>
      <c r="EW409" s="27"/>
    </row>
    <row r="410" spans="1:153" s="38" customFormat="1" x14ac:dyDescent="0.25">
      <c r="A410" s="156"/>
      <c r="B410" s="80" t="s">
        <v>79</v>
      </c>
      <c r="C410" s="81"/>
      <c r="D410" s="210">
        <v>40.799999999999997</v>
      </c>
      <c r="E410" s="210">
        <v>36</v>
      </c>
      <c r="F410" s="157"/>
      <c r="G410" s="157"/>
      <c r="H410" s="83"/>
      <c r="I410" s="83"/>
      <c r="J410" s="149"/>
      <c r="K410" s="88"/>
      <c r="L410" s="88"/>
      <c r="M410" s="88"/>
      <c r="N410" s="88"/>
      <c r="O410" s="88"/>
      <c r="P410" s="88"/>
      <c r="Q410" s="88"/>
      <c r="R410" s="73"/>
      <c r="S410" s="73"/>
      <c r="T410" s="73"/>
      <c r="U410" s="73"/>
      <c r="V410" s="73"/>
      <c r="W410" s="73"/>
      <c r="X410" s="73"/>
      <c r="Y410" s="73"/>
      <c r="Z410" s="73"/>
      <c r="AA410" s="73"/>
      <c r="AB410" s="73"/>
      <c r="AC410" s="73"/>
      <c r="AD410" s="73"/>
      <c r="AE410" s="73"/>
      <c r="AF410" s="73"/>
      <c r="AG410" s="73"/>
      <c r="AH410" s="73"/>
      <c r="AI410" s="73"/>
      <c r="AJ410" s="73"/>
      <c r="AK410" s="73"/>
      <c r="AL410" s="73"/>
      <c r="AM410" s="73"/>
      <c r="AN410" s="73"/>
      <c r="AO410" s="73"/>
      <c r="AP410" s="73"/>
      <c r="AQ410" s="73"/>
      <c r="AR410" s="73"/>
      <c r="AS410" s="73"/>
      <c r="AT410" s="73"/>
      <c r="AU410" s="73"/>
      <c r="AV410" s="73"/>
      <c r="AW410" s="73"/>
      <c r="AX410" s="73"/>
      <c r="AY410" s="73"/>
      <c r="AZ410" s="73"/>
      <c r="BA410" s="73"/>
      <c r="BB410" s="73"/>
      <c r="BC410" s="73"/>
      <c r="BD410" s="73"/>
      <c r="BE410" s="73"/>
      <c r="BF410" s="73"/>
      <c r="BG410" s="73"/>
      <c r="BH410" s="73"/>
      <c r="BI410" s="73"/>
      <c r="BJ410" s="73"/>
      <c r="BK410" s="73"/>
      <c r="BL410" s="73"/>
      <c r="BM410" s="73"/>
      <c r="BN410" s="73"/>
      <c r="BO410" s="73"/>
      <c r="BP410" s="73"/>
      <c r="BQ410" s="73"/>
      <c r="BR410" s="73"/>
      <c r="BS410" s="73"/>
      <c r="BT410" s="73"/>
      <c r="BU410" s="73"/>
      <c r="BV410" s="73"/>
      <c r="BW410" s="73"/>
      <c r="BX410" s="73"/>
      <c r="BY410" s="73"/>
      <c r="BZ410" s="73"/>
      <c r="CA410" s="73"/>
      <c r="CB410" s="73"/>
      <c r="CC410" s="73"/>
      <c r="CD410" s="73"/>
      <c r="CE410" s="73"/>
      <c r="CF410" s="73"/>
      <c r="CG410" s="73"/>
      <c r="CH410" s="73"/>
      <c r="CI410" s="73"/>
      <c r="CJ410" s="73"/>
      <c r="CK410" s="73"/>
      <c r="CL410" s="73"/>
      <c r="CM410" s="73"/>
      <c r="CN410" s="73"/>
      <c r="CO410" s="73"/>
      <c r="CP410" s="73"/>
      <c r="CQ410" s="73"/>
      <c r="CR410" s="73"/>
      <c r="CS410" s="73"/>
      <c r="CT410" s="73"/>
      <c r="CU410" s="73"/>
      <c r="CV410" s="73"/>
      <c r="CW410" s="73"/>
      <c r="CX410" s="73"/>
      <c r="CY410" s="73"/>
      <c r="CZ410" s="73"/>
      <c r="DA410" s="73"/>
      <c r="DB410" s="27"/>
      <c r="DC410" s="27"/>
      <c r="DD410" s="27"/>
      <c r="DE410" s="27"/>
      <c r="DF410" s="27"/>
      <c r="DG410" s="27"/>
      <c r="DH410" s="27"/>
      <c r="DI410" s="27"/>
      <c r="DJ410" s="27"/>
      <c r="DK410" s="27"/>
      <c r="DL410" s="27"/>
      <c r="DM410" s="27"/>
      <c r="DN410" s="27"/>
      <c r="DO410" s="27"/>
      <c r="DP410" s="27"/>
      <c r="DQ410" s="27"/>
      <c r="DR410" s="27"/>
      <c r="DS410" s="27"/>
      <c r="DT410" s="27"/>
      <c r="DU410" s="27"/>
      <c r="DV410" s="27"/>
      <c r="DW410" s="27"/>
      <c r="DX410" s="27"/>
      <c r="DY410" s="27"/>
      <c r="DZ410" s="27"/>
      <c r="EA410" s="27"/>
      <c r="EB410" s="27"/>
      <c r="EC410" s="27"/>
      <c r="ED410" s="27"/>
      <c r="EE410" s="27"/>
      <c r="EF410" s="27"/>
      <c r="EG410" s="27"/>
      <c r="EH410" s="27"/>
      <c r="EI410" s="27"/>
      <c r="EJ410" s="27"/>
      <c r="EK410" s="27"/>
      <c r="EL410" s="27"/>
      <c r="EM410" s="27"/>
      <c r="EN410" s="27"/>
      <c r="EO410" s="27"/>
      <c r="EP410" s="27"/>
      <c r="EQ410" s="27"/>
      <c r="ER410" s="27"/>
      <c r="ES410" s="27"/>
      <c r="ET410" s="27"/>
      <c r="EU410" s="27"/>
      <c r="EV410" s="27"/>
      <c r="EW410" s="27"/>
    </row>
    <row r="411" spans="1:153" s="38" customFormat="1" x14ac:dyDescent="0.25">
      <c r="A411" s="156"/>
      <c r="B411" s="80" t="s">
        <v>52</v>
      </c>
      <c r="C411" s="81"/>
      <c r="D411" s="210">
        <v>155</v>
      </c>
      <c r="E411" s="210">
        <v>155</v>
      </c>
      <c r="F411" s="157"/>
      <c r="G411" s="157"/>
      <c r="H411" s="83"/>
      <c r="I411" s="83"/>
      <c r="J411" s="149"/>
      <c r="K411" s="88"/>
      <c r="L411" s="88"/>
      <c r="M411" s="88"/>
      <c r="N411" s="88"/>
      <c r="O411" s="88"/>
      <c r="P411" s="88"/>
      <c r="Q411" s="88"/>
      <c r="R411" s="73"/>
      <c r="S411" s="73"/>
      <c r="T411" s="73"/>
      <c r="U411" s="73"/>
      <c r="V411" s="73"/>
      <c r="W411" s="73"/>
      <c r="X411" s="73"/>
      <c r="Y411" s="73"/>
      <c r="Z411" s="73"/>
      <c r="AA411" s="73"/>
      <c r="AB411" s="73"/>
      <c r="AC411" s="73"/>
      <c r="AD411" s="73"/>
      <c r="AE411" s="73"/>
      <c r="AF411" s="73"/>
      <c r="AG411" s="73"/>
      <c r="AH411" s="73"/>
      <c r="AI411" s="73"/>
      <c r="AJ411" s="73"/>
      <c r="AK411" s="73"/>
      <c r="AL411" s="73"/>
      <c r="AM411" s="73"/>
      <c r="AN411" s="73"/>
      <c r="AO411" s="73"/>
      <c r="AP411" s="73"/>
      <c r="AQ411" s="73"/>
      <c r="AR411" s="73"/>
      <c r="AS411" s="73"/>
      <c r="AT411" s="73"/>
      <c r="AU411" s="73"/>
      <c r="AV411" s="73"/>
      <c r="AW411" s="73"/>
      <c r="AX411" s="73"/>
      <c r="AY411" s="73"/>
      <c r="AZ411" s="73"/>
      <c r="BA411" s="73"/>
      <c r="BB411" s="73"/>
      <c r="BC411" s="73"/>
      <c r="BD411" s="73"/>
      <c r="BE411" s="73"/>
      <c r="BF411" s="73"/>
      <c r="BG411" s="73"/>
      <c r="BH411" s="73"/>
      <c r="BI411" s="73"/>
      <c r="BJ411" s="73"/>
      <c r="BK411" s="73"/>
      <c r="BL411" s="73"/>
      <c r="BM411" s="73"/>
      <c r="BN411" s="73"/>
      <c r="BO411" s="73"/>
      <c r="BP411" s="73"/>
      <c r="BQ411" s="73"/>
      <c r="BR411" s="73"/>
      <c r="BS411" s="73"/>
      <c r="BT411" s="73"/>
      <c r="BU411" s="73"/>
      <c r="BV411" s="73"/>
      <c r="BW411" s="73"/>
      <c r="BX411" s="73"/>
      <c r="BY411" s="73"/>
      <c r="BZ411" s="73"/>
      <c r="CA411" s="73"/>
      <c r="CB411" s="73"/>
      <c r="CC411" s="73"/>
      <c r="CD411" s="73"/>
      <c r="CE411" s="73"/>
      <c r="CF411" s="73"/>
      <c r="CG411" s="73"/>
      <c r="CH411" s="73"/>
      <c r="CI411" s="73"/>
      <c r="CJ411" s="73"/>
      <c r="CK411" s="73"/>
      <c r="CL411" s="73"/>
      <c r="CM411" s="73"/>
      <c r="CN411" s="73"/>
      <c r="CO411" s="73"/>
      <c r="CP411" s="73"/>
      <c r="CQ411" s="73"/>
      <c r="CR411" s="73"/>
      <c r="CS411" s="73"/>
      <c r="CT411" s="73"/>
      <c r="CU411" s="73"/>
      <c r="CV411" s="73"/>
      <c r="CW411" s="73"/>
      <c r="CX411" s="73"/>
      <c r="CY411" s="73"/>
      <c r="CZ411" s="73"/>
      <c r="DA411" s="73"/>
      <c r="DB411" s="27"/>
      <c r="DC411" s="27"/>
      <c r="DD411" s="27"/>
      <c r="DE411" s="27"/>
      <c r="DF411" s="27"/>
      <c r="DG411" s="27"/>
      <c r="DH411" s="27"/>
      <c r="DI411" s="27"/>
      <c r="DJ411" s="27"/>
      <c r="DK411" s="27"/>
      <c r="DL411" s="27"/>
      <c r="DM411" s="27"/>
      <c r="DN411" s="27"/>
      <c r="DO411" s="27"/>
      <c r="DP411" s="27"/>
      <c r="DQ411" s="27"/>
      <c r="DR411" s="27"/>
      <c r="DS411" s="27"/>
      <c r="DT411" s="27"/>
      <c r="DU411" s="27"/>
      <c r="DV411" s="27"/>
      <c r="DW411" s="27"/>
      <c r="DX411" s="27"/>
      <c r="DY411" s="27"/>
      <c r="DZ411" s="27"/>
      <c r="EA411" s="27"/>
      <c r="EB411" s="27"/>
      <c r="EC411" s="27"/>
      <c r="ED411" s="27"/>
      <c r="EE411" s="27"/>
      <c r="EF411" s="27"/>
      <c r="EG411" s="27"/>
      <c r="EH411" s="27"/>
      <c r="EI411" s="27"/>
      <c r="EJ411" s="27"/>
      <c r="EK411" s="27"/>
      <c r="EL411" s="27"/>
      <c r="EM411" s="27"/>
      <c r="EN411" s="27"/>
      <c r="EO411" s="27"/>
      <c r="EP411" s="27"/>
      <c r="EQ411" s="27"/>
      <c r="ER411" s="27"/>
      <c r="ES411" s="27"/>
      <c r="ET411" s="27"/>
      <c r="EU411" s="27"/>
      <c r="EV411" s="27"/>
      <c r="EW411" s="27"/>
    </row>
    <row r="412" spans="1:153" s="38" customFormat="1" x14ac:dyDescent="0.25">
      <c r="A412" s="156"/>
      <c r="B412" s="80" t="s">
        <v>50</v>
      </c>
      <c r="C412" s="81"/>
      <c r="D412" s="210">
        <v>5</v>
      </c>
      <c r="E412" s="210">
        <v>5</v>
      </c>
      <c r="F412" s="157"/>
      <c r="G412" s="157"/>
      <c r="H412" s="83"/>
      <c r="I412" s="83"/>
      <c r="J412" s="149"/>
      <c r="K412" s="88"/>
      <c r="L412" s="88"/>
      <c r="M412" s="88"/>
      <c r="N412" s="88"/>
      <c r="O412" s="88"/>
      <c r="P412" s="88"/>
      <c r="Q412" s="88"/>
      <c r="R412" s="73"/>
      <c r="S412" s="73"/>
      <c r="T412" s="73"/>
      <c r="U412" s="73"/>
      <c r="V412" s="73"/>
      <c r="W412" s="73"/>
      <c r="X412" s="73"/>
      <c r="Y412" s="73"/>
      <c r="Z412" s="73"/>
      <c r="AA412" s="73"/>
      <c r="AB412" s="73"/>
      <c r="AC412" s="73"/>
      <c r="AD412" s="73"/>
      <c r="AE412" s="73"/>
      <c r="AF412" s="73"/>
      <c r="AG412" s="73"/>
      <c r="AH412" s="73"/>
      <c r="AI412" s="73"/>
      <c r="AJ412" s="73"/>
      <c r="AK412" s="73"/>
      <c r="AL412" s="73"/>
      <c r="AM412" s="73"/>
      <c r="AN412" s="73"/>
      <c r="AO412" s="73"/>
      <c r="AP412" s="73"/>
      <c r="AQ412" s="73"/>
      <c r="AR412" s="73"/>
      <c r="AS412" s="73"/>
      <c r="AT412" s="73"/>
      <c r="AU412" s="73"/>
      <c r="AV412" s="73"/>
      <c r="AW412" s="73"/>
      <c r="AX412" s="73"/>
      <c r="AY412" s="73"/>
      <c r="AZ412" s="73"/>
      <c r="BA412" s="73"/>
      <c r="BB412" s="73"/>
      <c r="BC412" s="73"/>
      <c r="BD412" s="73"/>
      <c r="BE412" s="73"/>
      <c r="BF412" s="73"/>
      <c r="BG412" s="73"/>
      <c r="BH412" s="73"/>
      <c r="BI412" s="73"/>
      <c r="BJ412" s="73"/>
      <c r="BK412" s="73"/>
      <c r="BL412" s="73"/>
      <c r="BM412" s="73"/>
      <c r="BN412" s="73"/>
      <c r="BO412" s="73"/>
      <c r="BP412" s="73"/>
      <c r="BQ412" s="73"/>
      <c r="BR412" s="73"/>
      <c r="BS412" s="73"/>
      <c r="BT412" s="73"/>
      <c r="BU412" s="73"/>
      <c r="BV412" s="73"/>
      <c r="BW412" s="73"/>
      <c r="BX412" s="73"/>
      <c r="BY412" s="73"/>
      <c r="BZ412" s="73"/>
      <c r="CA412" s="73"/>
      <c r="CB412" s="73"/>
      <c r="CC412" s="73"/>
      <c r="CD412" s="73"/>
      <c r="CE412" s="73"/>
      <c r="CF412" s="73"/>
      <c r="CG412" s="73"/>
      <c r="CH412" s="73"/>
      <c r="CI412" s="73"/>
      <c r="CJ412" s="73"/>
      <c r="CK412" s="73"/>
      <c r="CL412" s="73"/>
      <c r="CM412" s="73"/>
      <c r="CN412" s="73"/>
      <c r="CO412" s="73"/>
      <c r="CP412" s="73"/>
      <c r="CQ412" s="73"/>
      <c r="CR412" s="73"/>
      <c r="CS412" s="73"/>
      <c r="CT412" s="73"/>
      <c r="CU412" s="73"/>
      <c r="CV412" s="73"/>
      <c r="CW412" s="73"/>
      <c r="CX412" s="73"/>
      <c r="CY412" s="73"/>
      <c r="CZ412" s="73"/>
      <c r="DA412" s="73"/>
      <c r="DB412" s="27"/>
      <c r="DC412" s="27"/>
      <c r="DD412" s="27"/>
      <c r="DE412" s="27"/>
      <c r="DF412" s="27"/>
      <c r="DG412" s="27"/>
      <c r="DH412" s="27"/>
      <c r="DI412" s="27"/>
      <c r="DJ412" s="27"/>
      <c r="DK412" s="27"/>
      <c r="DL412" s="27"/>
      <c r="DM412" s="27"/>
      <c r="DN412" s="27"/>
      <c r="DO412" s="27"/>
      <c r="DP412" s="27"/>
      <c r="DQ412" s="27"/>
      <c r="DR412" s="27"/>
      <c r="DS412" s="27"/>
      <c r="DT412" s="27"/>
      <c r="DU412" s="27"/>
      <c r="DV412" s="27"/>
      <c r="DW412" s="27"/>
      <c r="DX412" s="27"/>
      <c r="DY412" s="27"/>
      <c r="DZ412" s="27"/>
      <c r="EA412" s="27"/>
      <c r="EB412" s="27"/>
      <c r="EC412" s="27"/>
      <c r="ED412" s="27"/>
      <c r="EE412" s="27"/>
      <c r="EF412" s="27"/>
      <c r="EG412" s="27"/>
      <c r="EH412" s="27"/>
      <c r="EI412" s="27"/>
      <c r="EJ412" s="27"/>
      <c r="EK412" s="27"/>
      <c r="EL412" s="27"/>
      <c r="EM412" s="27"/>
      <c r="EN412" s="27"/>
      <c r="EO412" s="27"/>
      <c r="EP412" s="27"/>
      <c r="EQ412" s="27"/>
      <c r="ER412" s="27"/>
      <c r="ES412" s="27"/>
      <c r="ET412" s="27"/>
      <c r="EU412" s="27"/>
      <c r="EV412" s="27"/>
      <c r="EW412" s="27"/>
    </row>
    <row r="413" spans="1:153" ht="15.75" thickBot="1" x14ac:dyDescent="0.3">
      <c r="A413" s="182" t="s">
        <v>46</v>
      </c>
      <c r="B413" s="183"/>
      <c r="C413" s="184">
        <v>37.5</v>
      </c>
      <c r="D413" s="185">
        <v>37.5</v>
      </c>
      <c r="E413" s="185">
        <v>37.5</v>
      </c>
      <c r="F413" s="184">
        <v>1.8</v>
      </c>
      <c r="G413" s="184">
        <v>0.4</v>
      </c>
      <c r="H413" s="184">
        <v>18</v>
      </c>
      <c r="I413" s="184">
        <v>82.5</v>
      </c>
      <c r="J413" s="186"/>
    </row>
    <row r="414" spans="1:153" ht="15.75" thickBot="1" x14ac:dyDescent="0.3">
      <c r="A414" s="168" t="s">
        <v>26</v>
      </c>
      <c r="B414" s="169"/>
      <c r="C414" s="170">
        <v>633.5</v>
      </c>
      <c r="D414" s="187"/>
      <c r="E414" s="153"/>
      <c r="F414" s="187">
        <f>SUM(F385:F413)</f>
        <v>18.05</v>
      </c>
      <c r="G414" s="187">
        <f>SUM(G385:G413)</f>
        <v>19.95</v>
      </c>
      <c r="H414" s="187">
        <f>SUM(H385:H413)</f>
        <v>88.25</v>
      </c>
      <c r="I414" s="187">
        <f>SUM(I385:I413)</f>
        <v>605.5</v>
      </c>
      <c r="J414" s="155"/>
    </row>
    <row r="415" spans="1:153" x14ac:dyDescent="0.25">
      <c r="A415" s="172"/>
      <c r="B415" s="173" t="s">
        <v>47</v>
      </c>
      <c r="C415" s="174"/>
      <c r="D415" s="175"/>
      <c r="E415" s="138"/>
      <c r="F415" s="137"/>
      <c r="G415" s="138"/>
      <c r="H415" s="175"/>
      <c r="I415" s="137"/>
      <c r="J415" s="149"/>
    </row>
    <row r="416" spans="1:153" s="26" customFormat="1" x14ac:dyDescent="0.25">
      <c r="A416" s="162" t="s">
        <v>71</v>
      </c>
      <c r="B416" s="88"/>
      <c r="C416" s="90">
        <v>10</v>
      </c>
      <c r="D416" s="89"/>
      <c r="E416" s="90"/>
      <c r="F416" s="165">
        <v>2</v>
      </c>
      <c r="G416" s="165">
        <v>3</v>
      </c>
      <c r="H416" s="165">
        <v>25</v>
      </c>
      <c r="I416" s="132">
        <v>129</v>
      </c>
      <c r="J416" s="148"/>
      <c r="K416" s="88"/>
      <c r="L416" s="88"/>
      <c r="M416" s="88"/>
      <c r="N416" s="88"/>
      <c r="O416" s="88"/>
      <c r="P416" s="88"/>
      <c r="Q416" s="88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1"/>
      <c r="CG416" s="71"/>
      <c r="CH416" s="71"/>
      <c r="CI416" s="71"/>
      <c r="CJ416" s="71"/>
      <c r="CK416" s="71"/>
      <c r="CL416" s="71"/>
      <c r="CM416" s="71"/>
      <c r="CN416" s="71"/>
      <c r="CO416" s="71"/>
      <c r="CP416" s="71"/>
      <c r="CQ416" s="71"/>
      <c r="CR416" s="71"/>
      <c r="CS416" s="71"/>
      <c r="CT416" s="71"/>
      <c r="CU416" s="71"/>
      <c r="CV416" s="71"/>
      <c r="CW416" s="71"/>
      <c r="CX416" s="71"/>
      <c r="CY416" s="71"/>
      <c r="CZ416" s="71"/>
      <c r="DA416" s="71"/>
    </row>
    <row r="417" spans="1:105" s="26" customFormat="1" x14ac:dyDescent="0.25">
      <c r="A417" s="162" t="s">
        <v>323</v>
      </c>
      <c r="B417" s="88"/>
      <c r="C417" s="90"/>
      <c r="D417" s="89">
        <v>10</v>
      </c>
      <c r="E417" s="90">
        <v>10</v>
      </c>
      <c r="F417" s="165"/>
      <c r="G417" s="165"/>
      <c r="H417" s="165"/>
      <c r="I417" s="132"/>
      <c r="J417" s="148"/>
      <c r="K417" s="88"/>
      <c r="L417" s="88"/>
      <c r="M417" s="88"/>
      <c r="N417" s="88"/>
      <c r="O417" s="88"/>
      <c r="P417" s="88"/>
      <c r="Q417" s="88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1"/>
      <c r="CG417" s="71"/>
      <c r="CH417" s="71"/>
      <c r="CI417" s="71"/>
      <c r="CJ417" s="71"/>
      <c r="CK417" s="71"/>
      <c r="CL417" s="71"/>
      <c r="CM417" s="71"/>
      <c r="CN417" s="71"/>
      <c r="CO417" s="71"/>
      <c r="CP417" s="71"/>
      <c r="CQ417" s="71"/>
      <c r="CR417" s="71"/>
      <c r="CS417" s="71"/>
      <c r="CT417" s="71"/>
      <c r="CU417" s="71"/>
      <c r="CV417" s="71"/>
      <c r="CW417" s="71"/>
      <c r="CX417" s="71"/>
      <c r="CY417" s="71"/>
      <c r="CZ417" s="71"/>
      <c r="DA417" s="71"/>
    </row>
    <row r="418" spans="1:105" s="26" customFormat="1" x14ac:dyDescent="0.25">
      <c r="A418" s="156" t="s">
        <v>54</v>
      </c>
      <c r="B418" s="80"/>
      <c r="C418" s="81">
        <v>110</v>
      </c>
      <c r="D418" s="82"/>
      <c r="E418" s="83"/>
      <c r="F418" s="82">
        <v>3.68</v>
      </c>
      <c r="G418" s="83">
        <v>2.75</v>
      </c>
      <c r="H418" s="82">
        <v>5.07</v>
      </c>
      <c r="I418" s="83">
        <v>68</v>
      </c>
      <c r="J418" s="149" t="s">
        <v>55</v>
      </c>
      <c r="K418" s="88"/>
      <c r="L418" s="88"/>
      <c r="M418" s="88"/>
      <c r="N418" s="88"/>
      <c r="O418" s="88"/>
      <c r="P418" s="88"/>
      <c r="Q418" s="88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1"/>
      <c r="CG418" s="71"/>
      <c r="CH418" s="71"/>
      <c r="CI418" s="71"/>
      <c r="CJ418" s="71"/>
      <c r="CK418" s="71"/>
      <c r="CL418" s="71"/>
      <c r="CM418" s="71"/>
      <c r="CN418" s="71"/>
      <c r="CO418" s="71"/>
      <c r="CP418" s="71"/>
      <c r="CQ418" s="71"/>
      <c r="CR418" s="71"/>
      <c r="CS418" s="71"/>
      <c r="CT418" s="71"/>
      <c r="CU418" s="71"/>
      <c r="CV418" s="71"/>
      <c r="CW418" s="71"/>
      <c r="CX418" s="71"/>
      <c r="CY418" s="71"/>
      <c r="CZ418" s="71"/>
      <c r="DA418" s="71"/>
    </row>
    <row r="419" spans="1:105" s="26" customFormat="1" x14ac:dyDescent="0.25">
      <c r="A419" s="156"/>
      <c r="B419" s="80" t="s">
        <v>322</v>
      </c>
      <c r="C419" s="81"/>
      <c r="D419" s="82">
        <v>114</v>
      </c>
      <c r="E419" s="83">
        <v>110</v>
      </c>
      <c r="F419" s="157"/>
      <c r="G419" s="83"/>
      <c r="H419" s="82"/>
      <c r="I419" s="157"/>
      <c r="J419" s="149"/>
      <c r="K419" s="88"/>
      <c r="L419" s="88"/>
      <c r="M419" s="88"/>
      <c r="N419" s="88"/>
      <c r="O419" s="88"/>
      <c r="P419" s="88"/>
      <c r="Q419" s="88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1"/>
      <c r="CG419" s="71"/>
      <c r="CH419" s="71"/>
      <c r="CI419" s="71"/>
      <c r="CJ419" s="71"/>
      <c r="CK419" s="71"/>
      <c r="CL419" s="71"/>
      <c r="CM419" s="71"/>
      <c r="CN419" s="71"/>
      <c r="CO419" s="71"/>
      <c r="CP419" s="71"/>
      <c r="CQ419" s="71"/>
      <c r="CR419" s="71"/>
      <c r="CS419" s="71"/>
      <c r="CT419" s="71"/>
      <c r="CU419" s="71"/>
      <c r="CV419" s="71"/>
      <c r="CW419" s="71"/>
      <c r="CX419" s="71"/>
      <c r="CY419" s="71"/>
      <c r="CZ419" s="71"/>
      <c r="DA419" s="71"/>
    </row>
    <row r="420" spans="1:105" s="26" customFormat="1" ht="23.25" customHeight="1" x14ac:dyDescent="0.25">
      <c r="A420" s="162" t="s">
        <v>353</v>
      </c>
      <c r="B420" s="88"/>
      <c r="C420" s="89">
        <v>130</v>
      </c>
      <c r="D420" s="90"/>
      <c r="E420" s="89"/>
      <c r="F420" s="90">
        <v>10.6</v>
      </c>
      <c r="G420" s="89">
        <v>12.65</v>
      </c>
      <c r="H420" s="90">
        <v>33</v>
      </c>
      <c r="I420" s="191">
        <v>288</v>
      </c>
      <c r="J420" s="149" t="s">
        <v>354</v>
      </c>
      <c r="K420" s="88"/>
      <c r="L420" s="88"/>
      <c r="M420" s="88"/>
      <c r="N420" s="88"/>
      <c r="O420" s="88"/>
      <c r="P420" s="88"/>
      <c r="Q420" s="88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1"/>
      <c r="CD420" s="71"/>
      <c r="CE420" s="71"/>
      <c r="CF420" s="71"/>
      <c r="CG420" s="71"/>
      <c r="CH420" s="71"/>
      <c r="CI420" s="71"/>
      <c r="CJ420" s="71"/>
      <c r="CK420" s="71"/>
      <c r="CL420" s="71"/>
      <c r="CM420" s="71"/>
      <c r="CN420" s="71"/>
      <c r="CO420" s="71"/>
      <c r="CP420" s="71"/>
      <c r="CQ420" s="71"/>
      <c r="CR420" s="71"/>
      <c r="CS420" s="71"/>
      <c r="CT420" s="71"/>
      <c r="CU420" s="71"/>
      <c r="CV420" s="71"/>
      <c r="CW420" s="71"/>
      <c r="CX420" s="71"/>
      <c r="CY420" s="71"/>
      <c r="CZ420" s="71"/>
      <c r="DA420" s="71"/>
    </row>
    <row r="421" spans="1:105" s="26" customFormat="1" x14ac:dyDescent="0.25">
      <c r="A421" s="162"/>
      <c r="B421" s="88" t="s">
        <v>338</v>
      </c>
      <c r="C421" s="89"/>
      <c r="D421" s="90">
        <v>124.15</v>
      </c>
      <c r="E421" s="89">
        <v>99.32</v>
      </c>
      <c r="F421" s="90"/>
      <c r="G421" s="89"/>
      <c r="H421" s="90"/>
      <c r="I421" s="191"/>
      <c r="J421" s="192"/>
      <c r="K421" s="88"/>
      <c r="L421" s="88"/>
      <c r="M421" s="88"/>
      <c r="N421" s="88"/>
      <c r="O421" s="88"/>
      <c r="P421" s="88"/>
      <c r="Q421" s="88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/>
      <c r="BQ421" s="71"/>
      <c r="BR421" s="71"/>
      <c r="BS421" s="71"/>
      <c r="BT421" s="71"/>
      <c r="BU421" s="71"/>
      <c r="BV421" s="71"/>
      <c r="BW421" s="71"/>
      <c r="BX421" s="71"/>
      <c r="BY421" s="71"/>
      <c r="BZ421" s="71"/>
      <c r="CA421" s="71"/>
      <c r="CB421" s="71"/>
      <c r="CC421" s="71"/>
      <c r="CD421" s="71"/>
      <c r="CE421" s="71"/>
      <c r="CF421" s="71"/>
      <c r="CG421" s="71"/>
      <c r="CH421" s="71"/>
      <c r="CI421" s="71"/>
      <c r="CJ421" s="71"/>
      <c r="CK421" s="71"/>
      <c r="CL421" s="71"/>
      <c r="CM421" s="71"/>
      <c r="CN421" s="71"/>
      <c r="CO421" s="71"/>
      <c r="CP421" s="71"/>
      <c r="CQ421" s="71"/>
      <c r="CR421" s="71"/>
      <c r="CS421" s="71"/>
      <c r="CT421" s="71"/>
      <c r="CU421" s="71"/>
      <c r="CV421" s="71"/>
      <c r="CW421" s="71"/>
      <c r="CX421" s="71"/>
      <c r="CY421" s="71"/>
      <c r="CZ421" s="71"/>
      <c r="DA421" s="71"/>
    </row>
    <row r="422" spans="1:105" s="26" customFormat="1" x14ac:dyDescent="0.25">
      <c r="A422" s="162"/>
      <c r="B422" s="88" t="s">
        <v>185</v>
      </c>
      <c r="C422" s="89"/>
      <c r="D422" s="90">
        <v>45.93</v>
      </c>
      <c r="E422" s="89">
        <v>45.93</v>
      </c>
      <c r="F422" s="90"/>
      <c r="G422" s="89"/>
      <c r="H422" s="90"/>
      <c r="I422" s="191"/>
      <c r="J422" s="192"/>
      <c r="K422" s="88"/>
      <c r="L422" s="88"/>
      <c r="M422" s="88"/>
      <c r="N422" s="88"/>
      <c r="O422" s="88"/>
      <c r="P422" s="88"/>
      <c r="Q422" s="88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1"/>
      <c r="CC422" s="71"/>
      <c r="CD422" s="71"/>
      <c r="CE422" s="71"/>
      <c r="CF422" s="71"/>
      <c r="CG422" s="71"/>
      <c r="CH422" s="71"/>
      <c r="CI422" s="71"/>
      <c r="CJ422" s="71"/>
      <c r="CK422" s="71"/>
      <c r="CL422" s="71"/>
      <c r="CM422" s="71"/>
      <c r="CN422" s="71"/>
      <c r="CO422" s="71"/>
      <c r="CP422" s="71"/>
      <c r="CQ422" s="71"/>
      <c r="CR422" s="71"/>
      <c r="CS422" s="71"/>
      <c r="CT422" s="71"/>
      <c r="CU422" s="71"/>
      <c r="CV422" s="71"/>
      <c r="CW422" s="71"/>
      <c r="CX422" s="71"/>
      <c r="CY422" s="71"/>
      <c r="CZ422" s="71"/>
      <c r="DA422" s="71"/>
    </row>
    <row r="423" spans="1:105" s="26" customFormat="1" x14ac:dyDescent="0.25">
      <c r="A423" s="162"/>
      <c r="B423" s="88" t="s">
        <v>50</v>
      </c>
      <c r="C423" s="89"/>
      <c r="D423" s="90">
        <v>2.6</v>
      </c>
      <c r="E423" s="89">
        <v>2.6</v>
      </c>
      <c r="F423" s="90"/>
      <c r="G423" s="89"/>
      <c r="H423" s="90"/>
      <c r="I423" s="191"/>
      <c r="J423" s="192"/>
      <c r="K423" s="88"/>
      <c r="L423" s="88"/>
      <c r="M423" s="88"/>
      <c r="N423" s="88"/>
      <c r="O423" s="88"/>
      <c r="P423" s="88"/>
      <c r="Q423" s="88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/>
      <c r="BV423" s="71"/>
      <c r="BW423" s="71"/>
      <c r="BX423" s="71"/>
      <c r="BY423" s="71"/>
      <c r="BZ423" s="71"/>
      <c r="CA423" s="71"/>
      <c r="CB423" s="71"/>
      <c r="CC423" s="71"/>
      <c r="CD423" s="71"/>
      <c r="CE423" s="71"/>
      <c r="CF423" s="71"/>
      <c r="CG423" s="71"/>
      <c r="CH423" s="71"/>
      <c r="CI423" s="71"/>
      <c r="CJ423" s="71"/>
      <c r="CK423" s="71"/>
      <c r="CL423" s="71"/>
      <c r="CM423" s="71"/>
      <c r="CN423" s="71"/>
      <c r="CO423" s="71"/>
      <c r="CP423" s="71"/>
      <c r="CQ423" s="71"/>
      <c r="CR423" s="71"/>
      <c r="CS423" s="71"/>
      <c r="CT423" s="71"/>
      <c r="CU423" s="71"/>
      <c r="CV423" s="71"/>
      <c r="CW423" s="71"/>
      <c r="CX423" s="71"/>
      <c r="CY423" s="71"/>
      <c r="CZ423" s="71"/>
      <c r="DA423" s="71"/>
    </row>
    <row r="424" spans="1:105" s="26" customFormat="1" ht="17.25" customHeight="1" x14ac:dyDescent="0.25">
      <c r="A424" s="162"/>
      <c r="B424" s="88" t="s">
        <v>34</v>
      </c>
      <c r="C424" s="89"/>
      <c r="D424" s="90">
        <v>0.35</v>
      </c>
      <c r="E424" s="89">
        <v>0.35</v>
      </c>
      <c r="F424" s="90"/>
      <c r="G424" s="89"/>
      <c r="H424" s="90"/>
      <c r="I424" s="191"/>
      <c r="J424" s="192"/>
      <c r="K424" s="88"/>
      <c r="L424" s="88"/>
      <c r="M424" s="88"/>
      <c r="N424" s="88"/>
      <c r="O424" s="88"/>
      <c r="P424" s="88"/>
      <c r="Q424" s="88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/>
      <c r="BW424" s="71"/>
      <c r="BX424" s="71"/>
      <c r="BY424" s="71"/>
      <c r="BZ424" s="71"/>
      <c r="CA424" s="71"/>
      <c r="CB424" s="71"/>
      <c r="CC424" s="71"/>
      <c r="CD424" s="71"/>
      <c r="CE424" s="71"/>
      <c r="CF424" s="71"/>
      <c r="CG424" s="71"/>
      <c r="CH424" s="71"/>
      <c r="CI424" s="71"/>
      <c r="CJ424" s="71"/>
      <c r="CK424" s="71"/>
      <c r="CL424" s="71"/>
      <c r="CM424" s="71"/>
      <c r="CN424" s="71"/>
      <c r="CO424" s="71"/>
      <c r="CP424" s="71"/>
      <c r="CQ424" s="71"/>
      <c r="CR424" s="71"/>
      <c r="CS424" s="71"/>
      <c r="CT424" s="71"/>
      <c r="CU424" s="71"/>
      <c r="CV424" s="71"/>
      <c r="CW424" s="71"/>
      <c r="CX424" s="71"/>
      <c r="CY424" s="71"/>
      <c r="CZ424" s="71"/>
      <c r="DA424" s="71"/>
    </row>
    <row r="425" spans="1:105" s="26" customFormat="1" ht="17.25" customHeight="1" x14ac:dyDescent="0.25">
      <c r="A425" s="162"/>
      <c r="B425" s="88" t="s">
        <v>32</v>
      </c>
      <c r="C425" s="89"/>
      <c r="D425" s="90">
        <v>5.532</v>
      </c>
      <c r="E425" s="89">
        <v>4.16</v>
      </c>
      <c r="F425" s="90"/>
      <c r="G425" s="89"/>
      <c r="H425" s="90"/>
      <c r="I425" s="191"/>
      <c r="J425" s="192"/>
      <c r="K425" s="88"/>
      <c r="L425" s="88"/>
      <c r="M425" s="88"/>
      <c r="N425" s="88"/>
      <c r="O425" s="88"/>
      <c r="P425" s="88"/>
      <c r="Q425" s="88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1"/>
      <c r="CG425" s="71"/>
      <c r="CH425" s="71"/>
      <c r="CI425" s="71"/>
      <c r="CJ425" s="71"/>
      <c r="CK425" s="71"/>
      <c r="CL425" s="71"/>
      <c r="CM425" s="71"/>
      <c r="CN425" s="71"/>
      <c r="CO425" s="71"/>
      <c r="CP425" s="71"/>
      <c r="CQ425" s="71"/>
      <c r="CR425" s="71"/>
      <c r="CS425" s="71"/>
      <c r="CT425" s="71"/>
      <c r="CU425" s="71"/>
      <c r="CV425" s="71"/>
      <c r="CW425" s="71"/>
      <c r="CX425" s="71"/>
      <c r="CY425" s="71"/>
      <c r="CZ425" s="71"/>
      <c r="DA425" s="71"/>
    </row>
    <row r="426" spans="1:105" s="26" customFormat="1" ht="17.25" customHeight="1" thickBot="1" x14ac:dyDescent="0.3">
      <c r="A426" s="162"/>
      <c r="B426" s="88" t="s">
        <v>33</v>
      </c>
      <c r="C426" s="89"/>
      <c r="D426" s="90">
        <v>10</v>
      </c>
      <c r="E426" s="89">
        <v>8.4</v>
      </c>
      <c r="F426" s="90"/>
      <c r="G426" s="89"/>
      <c r="H426" s="90"/>
      <c r="I426" s="191"/>
      <c r="J426" s="192"/>
      <c r="K426" s="88"/>
      <c r="L426" s="88"/>
      <c r="M426" s="88"/>
      <c r="N426" s="88"/>
      <c r="O426" s="88"/>
      <c r="P426" s="88"/>
      <c r="Q426" s="88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/>
      <c r="CA426" s="71"/>
      <c r="CB426" s="71"/>
      <c r="CC426" s="71"/>
      <c r="CD426" s="71"/>
      <c r="CE426" s="71"/>
      <c r="CF426" s="71"/>
      <c r="CG426" s="71"/>
      <c r="CH426" s="71"/>
      <c r="CI426" s="71"/>
      <c r="CJ426" s="71"/>
      <c r="CK426" s="71"/>
      <c r="CL426" s="71"/>
      <c r="CM426" s="71"/>
      <c r="CN426" s="71"/>
      <c r="CO426" s="71"/>
      <c r="CP426" s="71"/>
      <c r="CQ426" s="71"/>
      <c r="CR426" s="71"/>
      <c r="CS426" s="71"/>
      <c r="CT426" s="71"/>
      <c r="CU426" s="71"/>
      <c r="CV426" s="71"/>
      <c r="CW426" s="71"/>
      <c r="CX426" s="71"/>
      <c r="CY426" s="71"/>
      <c r="CZ426" s="71"/>
      <c r="DA426" s="71"/>
    </row>
    <row r="427" spans="1:105" s="26" customFormat="1" ht="17.25" customHeight="1" x14ac:dyDescent="0.25">
      <c r="A427" s="215"/>
      <c r="B427" s="92" t="s">
        <v>253</v>
      </c>
      <c r="C427" s="93"/>
      <c r="D427" s="94">
        <v>1.21</v>
      </c>
      <c r="E427" s="216">
        <v>1.21</v>
      </c>
      <c r="F427" s="94"/>
      <c r="G427" s="95"/>
      <c r="H427" s="96"/>
      <c r="I427" s="97"/>
      <c r="J427" s="189"/>
      <c r="K427" s="88"/>
      <c r="L427" s="88"/>
      <c r="M427" s="88"/>
      <c r="N427" s="88"/>
      <c r="O427" s="88"/>
      <c r="P427" s="88"/>
      <c r="Q427" s="88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1"/>
      <c r="CH427" s="71"/>
      <c r="CI427" s="71"/>
      <c r="CJ427" s="71"/>
      <c r="CK427" s="71"/>
      <c r="CL427" s="71"/>
      <c r="CM427" s="71"/>
      <c r="CN427" s="71"/>
      <c r="CO427" s="71"/>
      <c r="CP427" s="71"/>
      <c r="CQ427" s="71"/>
      <c r="CR427" s="71"/>
      <c r="CS427" s="71"/>
      <c r="CT427" s="71"/>
      <c r="CU427" s="71"/>
      <c r="CV427" s="71"/>
      <c r="CW427" s="71"/>
      <c r="CX427" s="71"/>
      <c r="CY427" s="71"/>
      <c r="CZ427" s="71"/>
      <c r="DA427" s="71"/>
    </row>
    <row r="428" spans="1:105" s="26" customFormat="1" ht="17.25" customHeight="1" x14ac:dyDescent="0.25">
      <c r="A428" s="162"/>
      <c r="B428" s="88" t="s">
        <v>39</v>
      </c>
      <c r="C428" s="89"/>
      <c r="D428" s="99">
        <v>0.4</v>
      </c>
      <c r="E428" s="132">
        <v>0.4</v>
      </c>
      <c r="F428" s="99"/>
      <c r="G428" s="190"/>
      <c r="H428" s="90"/>
      <c r="I428" s="191"/>
      <c r="J428" s="192"/>
      <c r="K428" s="88"/>
      <c r="L428" s="88"/>
      <c r="M428" s="88"/>
      <c r="N428" s="88"/>
      <c r="O428" s="88"/>
      <c r="P428" s="88"/>
      <c r="Q428" s="88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1"/>
      <c r="CG428" s="71"/>
      <c r="CH428" s="71"/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1"/>
      <c r="CV428" s="71"/>
      <c r="CW428" s="71"/>
      <c r="CX428" s="71"/>
      <c r="CY428" s="71"/>
      <c r="CZ428" s="71"/>
      <c r="DA428" s="71"/>
    </row>
    <row r="429" spans="1:105" s="26" customFormat="1" x14ac:dyDescent="0.25">
      <c r="A429" s="162"/>
      <c r="B429" s="88" t="s">
        <v>58</v>
      </c>
      <c r="C429" s="89"/>
      <c r="D429" s="99">
        <v>4.33</v>
      </c>
      <c r="E429" s="132">
        <v>4.33</v>
      </c>
      <c r="F429" s="99"/>
      <c r="G429" s="190"/>
      <c r="H429" s="90"/>
      <c r="I429" s="191"/>
      <c r="J429" s="192"/>
      <c r="K429" s="88"/>
      <c r="L429" s="88"/>
      <c r="M429" s="88"/>
      <c r="N429" s="88"/>
      <c r="O429" s="88"/>
      <c r="P429" s="88"/>
      <c r="Q429" s="88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1"/>
      <c r="CZ429" s="71"/>
      <c r="DA429" s="71"/>
    </row>
    <row r="430" spans="1:105" s="26" customFormat="1" x14ac:dyDescent="0.25">
      <c r="A430" s="156" t="s">
        <v>74</v>
      </c>
      <c r="B430" s="80"/>
      <c r="C430" s="166" t="s">
        <v>310</v>
      </c>
      <c r="D430" s="179"/>
      <c r="E430" s="180"/>
      <c r="F430" s="157">
        <v>0.12</v>
      </c>
      <c r="G430" s="83">
        <v>0.01</v>
      </c>
      <c r="H430" s="82">
        <v>10.199999999999999</v>
      </c>
      <c r="I430" s="157">
        <v>41</v>
      </c>
      <c r="J430" s="149" t="s">
        <v>165</v>
      </c>
      <c r="K430" s="88"/>
      <c r="L430" s="88"/>
      <c r="M430" s="88"/>
      <c r="N430" s="88"/>
      <c r="O430" s="88"/>
      <c r="P430" s="88"/>
      <c r="Q430" s="88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1"/>
      <c r="CZ430" s="71"/>
      <c r="DA430" s="71"/>
    </row>
    <row r="431" spans="1:105" s="26" customFormat="1" x14ac:dyDescent="0.25">
      <c r="A431" s="156"/>
      <c r="B431" s="80" t="s">
        <v>59</v>
      </c>
      <c r="C431" s="166"/>
      <c r="D431" s="86">
        <v>0.35</v>
      </c>
      <c r="E431" s="81">
        <v>0.35</v>
      </c>
      <c r="F431" s="157"/>
      <c r="G431" s="83"/>
      <c r="H431" s="82"/>
      <c r="I431" s="157"/>
      <c r="J431" s="149"/>
      <c r="K431" s="88"/>
      <c r="L431" s="88"/>
      <c r="M431" s="88"/>
      <c r="N431" s="88"/>
      <c r="O431" s="88"/>
      <c r="P431" s="88"/>
      <c r="Q431" s="88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1"/>
      <c r="CZ431" s="71"/>
      <c r="DA431" s="71"/>
    </row>
    <row r="432" spans="1:105" s="26" customFormat="1" x14ac:dyDescent="0.25">
      <c r="A432" s="156"/>
      <c r="B432" s="80" t="s">
        <v>18</v>
      </c>
      <c r="C432" s="166"/>
      <c r="D432" s="86">
        <v>5</v>
      </c>
      <c r="E432" s="81">
        <v>5</v>
      </c>
      <c r="F432" s="157"/>
      <c r="G432" s="83"/>
      <c r="H432" s="157"/>
      <c r="I432" s="157"/>
      <c r="J432" s="149"/>
      <c r="K432" s="88"/>
      <c r="L432" s="88"/>
      <c r="M432" s="88"/>
      <c r="N432" s="88"/>
      <c r="O432" s="88"/>
      <c r="P432" s="88"/>
      <c r="Q432" s="88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1"/>
      <c r="CC432" s="71"/>
      <c r="CD432" s="71"/>
      <c r="CE432" s="71"/>
      <c r="CF432" s="71"/>
      <c r="CG432" s="71"/>
      <c r="CH432" s="71"/>
      <c r="CI432" s="71"/>
      <c r="CJ432" s="71"/>
      <c r="CK432" s="71"/>
      <c r="CL432" s="71"/>
      <c r="CM432" s="71"/>
      <c r="CN432" s="71"/>
      <c r="CO432" s="71"/>
      <c r="CP432" s="71"/>
      <c r="CQ432" s="71"/>
      <c r="CR432" s="71"/>
      <c r="CS432" s="71"/>
      <c r="CT432" s="71"/>
      <c r="CU432" s="71"/>
      <c r="CV432" s="71"/>
      <c r="CW432" s="71"/>
      <c r="CX432" s="71"/>
      <c r="CY432" s="71"/>
      <c r="CZ432" s="71"/>
      <c r="DA432" s="71"/>
    </row>
    <row r="433" spans="1:456" s="26" customFormat="1" x14ac:dyDescent="0.25">
      <c r="A433" s="156"/>
      <c r="B433" s="80" t="s">
        <v>75</v>
      </c>
      <c r="C433" s="166"/>
      <c r="D433" s="188">
        <v>5.0999999999999996</v>
      </c>
      <c r="E433" s="81">
        <v>5</v>
      </c>
      <c r="F433" s="83"/>
      <c r="G433" s="82"/>
      <c r="H433" s="83"/>
      <c r="I433" s="82"/>
      <c r="J433" s="149"/>
      <c r="K433" s="88"/>
      <c r="L433" s="88"/>
      <c r="M433" s="88"/>
      <c r="N433" s="88"/>
      <c r="O433" s="88"/>
      <c r="P433" s="88"/>
      <c r="Q433" s="88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1"/>
      <c r="CG433" s="71"/>
      <c r="CH433" s="71"/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1"/>
      <c r="CV433" s="71"/>
      <c r="CW433" s="71"/>
      <c r="CX433" s="71"/>
      <c r="CY433" s="71"/>
      <c r="CZ433" s="71"/>
      <c r="DA433" s="71"/>
    </row>
    <row r="434" spans="1:456" s="26" customFormat="1" x14ac:dyDescent="0.25">
      <c r="A434" s="156"/>
      <c r="B434" s="80" t="s">
        <v>17</v>
      </c>
      <c r="C434" s="166"/>
      <c r="D434" s="180">
        <v>180</v>
      </c>
      <c r="E434" s="180">
        <v>180</v>
      </c>
      <c r="F434" s="83"/>
      <c r="G434" s="82"/>
      <c r="H434" s="83"/>
      <c r="I434" s="82"/>
      <c r="J434" s="149"/>
      <c r="K434" s="88"/>
      <c r="L434" s="88"/>
      <c r="M434" s="88"/>
      <c r="N434" s="88"/>
      <c r="O434" s="88"/>
      <c r="P434" s="88"/>
      <c r="Q434" s="88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1"/>
      <c r="CZ434" s="71"/>
      <c r="DA434" s="71"/>
    </row>
    <row r="435" spans="1:456" s="26" customFormat="1" ht="15.75" thickBot="1" x14ac:dyDescent="0.3">
      <c r="A435" s="156" t="s">
        <v>38</v>
      </c>
      <c r="B435" s="80"/>
      <c r="C435" s="81">
        <v>20</v>
      </c>
      <c r="D435" s="83">
        <v>20</v>
      </c>
      <c r="E435" s="83">
        <v>20</v>
      </c>
      <c r="F435" s="83">
        <v>1.52</v>
      </c>
      <c r="G435" s="82">
        <v>0.16</v>
      </c>
      <c r="H435" s="83">
        <v>9.84</v>
      </c>
      <c r="I435" s="82">
        <v>47</v>
      </c>
      <c r="J435" s="149"/>
      <c r="K435" s="88"/>
      <c r="L435" s="88"/>
      <c r="M435" s="88"/>
      <c r="N435" s="88"/>
      <c r="O435" s="88"/>
      <c r="P435" s="88"/>
      <c r="Q435" s="88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1"/>
      <c r="CV435" s="71"/>
      <c r="CW435" s="71"/>
      <c r="CX435" s="71"/>
      <c r="CY435" s="71"/>
      <c r="CZ435" s="71"/>
      <c r="DA435" s="71"/>
    </row>
    <row r="436" spans="1:456" ht="15.75" thickBot="1" x14ac:dyDescent="0.3">
      <c r="A436" s="194" t="s">
        <v>26</v>
      </c>
      <c r="B436" s="195"/>
      <c r="C436" s="196">
        <v>460</v>
      </c>
      <c r="D436" s="213"/>
      <c r="E436" s="228"/>
      <c r="F436" s="198">
        <f>SUM(F416:F435)</f>
        <v>17.920000000000002</v>
      </c>
      <c r="G436" s="198">
        <f>SUM(G416:G435)</f>
        <v>18.57</v>
      </c>
      <c r="H436" s="198">
        <f>SUM(H416:H435)</f>
        <v>83.11</v>
      </c>
      <c r="I436" s="198">
        <f>SUM(I416:I435)</f>
        <v>573</v>
      </c>
      <c r="J436" s="139"/>
    </row>
    <row r="437" spans="1:456" ht="15.75" thickBot="1" x14ac:dyDescent="0.3">
      <c r="A437" s="194" t="s">
        <v>60</v>
      </c>
      <c r="B437" s="195"/>
      <c r="C437" s="196">
        <f>C379+C382+C414+C436</f>
        <v>1631.5</v>
      </c>
      <c r="D437" s="229"/>
      <c r="E437" s="196"/>
      <c r="F437" s="217">
        <f>F379+F382+F414+F436</f>
        <v>49.49666666666667</v>
      </c>
      <c r="G437" s="217">
        <f>G379+G382+G414+G436</f>
        <v>53.313333333333333</v>
      </c>
      <c r="H437" s="217">
        <f>H379+H382+H414+H436</f>
        <v>234.35833333333335</v>
      </c>
      <c r="I437" s="217">
        <f>I379+I382+I414+I436</f>
        <v>1633.8</v>
      </c>
      <c r="J437" s="155"/>
    </row>
    <row r="438" spans="1:456" s="55" customFormat="1" ht="15.75" x14ac:dyDescent="0.25">
      <c r="A438" s="80"/>
      <c r="B438" s="80"/>
      <c r="C438" s="202"/>
      <c r="D438" s="82" t="s">
        <v>106</v>
      </c>
      <c r="E438" s="82"/>
      <c r="F438" s="82"/>
      <c r="G438" s="82"/>
      <c r="H438" s="82"/>
      <c r="I438" s="82"/>
      <c r="J438" s="80"/>
      <c r="K438" s="88"/>
      <c r="L438" s="88"/>
      <c r="M438" s="88"/>
      <c r="N438" s="88"/>
      <c r="O438" s="88"/>
      <c r="P438" s="88"/>
      <c r="Q438" s="88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1"/>
      <c r="CG438" s="71"/>
      <c r="CH438" s="71"/>
      <c r="CI438" s="71"/>
      <c r="CJ438" s="71"/>
      <c r="CK438" s="71"/>
      <c r="CL438" s="71"/>
      <c r="CM438" s="71"/>
      <c r="CN438" s="71"/>
      <c r="CO438" s="71"/>
      <c r="CP438" s="71"/>
      <c r="CQ438" s="71"/>
      <c r="CR438" s="71"/>
      <c r="CS438" s="71"/>
      <c r="CT438" s="71"/>
      <c r="CU438" s="71"/>
      <c r="CV438" s="71"/>
      <c r="CW438" s="71"/>
      <c r="CX438" s="71"/>
      <c r="CY438" s="71"/>
      <c r="CZ438" s="71"/>
      <c r="DA438" s="71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</row>
    <row r="439" spans="1:456" s="55" customFormat="1" ht="16.5" thickBot="1" x14ac:dyDescent="0.3">
      <c r="A439" s="80" t="s">
        <v>107</v>
      </c>
      <c r="B439" s="80"/>
      <c r="C439" s="80"/>
      <c r="D439" s="133"/>
      <c r="E439" s="133"/>
      <c r="F439" s="82"/>
      <c r="G439" s="82"/>
      <c r="H439" s="82"/>
      <c r="I439" s="82"/>
      <c r="J439" s="183"/>
      <c r="K439" s="88"/>
      <c r="L439" s="88"/>
      <c r="M439" s="88"/>
      <c r="N439" s="88"/>
      <c r="O439" s="88"/>
      <c r="P439" s="88"/>
      <c r="Q439" s="88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 s="71"/>
      <c r="CR439" s="71"/>
      <c r="CS439" s="71"/>
      <c r="CT439" s="71"/>
      <c r="CU439" s="71"/>
      <c r="CV439" s="71"/>
      <c r="CW439" s="71"/>
      <c r="CX439" s="71"/>
      <c r="CY439" s="71"/>
      <c r="CZ439" s="71"/>
      <c r="DA439" s="71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</row>
    <row r="440" spans="1:456" s="55" customFormat="1" ht="30" x14ac:dyDescent="0.25">
      <c r="A440" s="134" t="s">
        <v>239</v>
      </c>
      <c r="B440" s="135"/>
      <c r="C440" s="136" t="s">
        <v>235</v>
      </c>
      <c r="D440" s="137" t="s">
        <v>3</v>
      </c>
      <c r="E440" s="138" t="s">
        <v>3</v>
      </c>
      <c r="F440" s="489" t="s">
        <v>236</v>
      </c>
      <c r="G440" s="490"/>
      <c r="H440" s="491"/>
      <c r="I440" s="137" t="s">
        <v>4</v>
      </c>
      <c r="J440" s="139" t="s">
        <v>237</v>
      </c>
      <c r="K440" s="88"/>
      <c r="L440" s="88"/>
      <c r="M440" s="88"/>
      <c r="N440" s="88"/>
      <c r="O440" s="88"/>
      <c r="P440" s="88"/>
      <c r="Q440" s="88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 s="71"/>
      <c r="CR440" s="71"/>
      <c r="CS440" s="71"/>
      <c r="CT440" s="71"/>
      <c r="CU440" s="71"/>
      <c r="CV440" s="71"/>
      <c r="CW440" s="71"/>
      <c r="CX440" s="71"/>
      <c r="CY440" s="71"/>
      <c r="CZ440" s="71"/>
      <c r="DA440" s="71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</row>
    <row r="441" spans="1:456" s="55" customFormat="1" ht="16.5" thickBot="1" x14ac:dyDescent="0.3">
      <c r="A441" s="140" t="s">
        <v>238</v>
      </c>
      <c r="B441" s="141"/>
      <c r="C441" s="142"/>
      <c r="D441" s="143" t="s">
        <v>5</v>
      </c>
      <c r="E441" s="144" t="s">
        <v>5</v>
      </c>
      <c r="F441" s="145"/>
      <c r="G441" s="146"/>
      <c r="H441" s="147"/>
      <c r="I441" s="143" t="s">
        <v>6</v>
      </c>
      <c r="J441" s="149"/>
      <c r="K441" s="88"/>
      <c r="L441" s="88"/>
      <c r="M441" s="88"/>
      <c r="N441" s="88"/>
      <c r="O441" s="88"/>
      <c r="P441" s="88"/>
      <c r="Q441" s="88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 s="71"/>
      <c r="CR441" s="71"/>
      <c r="CS441" s="71"/>
      <c r="CT441" s="71"/>
      <c r="CU441" s="71"/>
      <c r="CV441" s="71"/>
      <c r="CW441" s="71"/>
      <c r="CX441" s="71"/>
      <c r="CY441" s="71"/>
      <c r="CZ441" s="71"/>
      <c r="DA441" s="7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  <c r="QN441"/>
    </row>
    <row r="442" spans="1:456" s="55" customFormat="1" ht="16.5" thickBot="1" x14ac:dyDescent="0.3">
      <c r="A442" s="150"/>
      <c r="B442" s="151"/>
      <c r="C442" s="152"/>
      <c r="D442" s="153" t="s">
        <v>7</v>
      </c>
      <c r="E442" s="153" t="s">
        <v>8</v>
      </c>
      <c r="F442" s="153" t="s">
        <v>9</v>
      </c>
      <c r="G442" s="153" t="s">
        <v>10</v>
      </c>
      <c r="H442" s="154" t="s">
        <v>11</v>
      </c>
      <c r="I442" s="154" t="s">
        <v>12</v>
      </c>
      <c r="J442" s="155"/>
      <c r="K442" s="88"/>
      <c r="L442" s="88"/>
      <c r="M442" s="88"/>
      <c r="N442" s="88"/>
      <c r="O442" s="88"/>
      <c r="P442" s="88"/>
      <c r="Q442" s="88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 s="71"/>
      <c r="CR442" s="71"/>
      <c r="CS442" s="71"/>
      <c r="CT442" s="71"/>
      <c r="CU442" s="71"/>
      <c r="CV442" s="71"/>
      <c r="CW442" s="71"/>
      <c r="CX442" s="71"/>
      <c r="CY442" s="71"/>
      <c r="CZ442" s="71"/>
      <c r="DA442" s="71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  <c r="QN442"/>
    </row>
    <row r="443" spans="1:456" s="55" customFormat="1" ht="15.75" x14ac:dyDescent="0.25">
      <c r="A443" s="156"/>
      <c r="B443" s="80" t="s">
        <v>13</v>
      </c>
      <c r="C443" s="174"/>
      <c r="D443" s="82"/>
      <c r="E443" s="148"/>
      <c r="F443" s="157"/>
      <c r="G443" s="83"/>
      <c r="H443" s="158"/>
      <c r="I443" s="157"/>
      <c r="J443" s="149"/>
      <c r="K443" s="88"/>
      <c r="L443" s="88"/>
      <c r="M443" s="88"/>
      <c r="N443" s="88"/>
      <c r="O443" s="88"/>
      <c r="P443" s="88"/>
      <c r="Q443" s="88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1"/>
      <c r="CG443" s="71"/>
      <c r="CH443" s="71"/>
      <c r="CI443" s="71"/>
      <c r="CJ443" s="71"/>
      <c r="CK443" s="71"/>
      <c r="CL443" s="71"/>
      <c r="CM443" s="71"/>
      <c r="CN443" s="71"/>
      <c r="CO443" s="71"/>
      <c r="CP443" s="71"/>
      <c r="CQ443" s="71"/>
      <c r="CR443" s="71"/>
      <c r="CS443" s="71"/>
      <c r="CT443" s="71"/>
      <c r="CU443" s="71"/>
      <c r="CV443" s="71"/>
      <c r="CW443" s="71"/>
      <c r="CX443" s="71"/>
      <c r="CY443" s="71"/>
      <c r="CZ443" s="71"/>
      <c r="DA443" s="71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  <c r="QN443"/>
    </row>
    <row r="444" spans="1:456" s="26" customFormat="1" ht="30" x14ac:dyDescent="0.25">
      <c r="A444" s="156" t="s">
        <v>77</v>
      </c>
      <c r="B444" s="159"/>
      <c r="C444" s="160" t="s">
        <v>398</v>
      </c>
      <c r="D444" s="157"/>
      <c r="E444" s="83"/>
      <c r="F444" s="157">
        <v>6.7</v>
      </c>
      <c r="G444" s="83">
        <v>7.5</v>
      </c>
      <c r="H444" s="83">
        <v>22</v>
      </c>
      <c r="I444" s="157">
        <v>182.3</v>
      </c>
      <c r="J444" s="149" t="s">
        <v>194</v>
      </c>
      <c r="K444" s="88"/>
      <c r="L444" s="88"/>
      <c r="M444" s="88"/>
      <c r="N444" s="88"/>
      <c r="O444" s="88"/>
      <c r="P444" s="88"/>
      <c r="Q444" s="88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 s="71"/>
      <c r="CR444" s="71"/>
      <c r="CS444" s="71"/>
      <c r="CT444" s="71"/>
      <c r="CU444" s="71"/>
      <c r="CV444" s="71"/>
      <c r="CW444" s="71"/>
      <c r="CX444" s="71"/>
      <c r="CY444" s="71"/>
      <c r="CZ444" s="71"/>
      <c r="DA444" s="71"/>
    </row>
    <row r="445" spans="1:456" s="26" customFormat="1" x14ac:dyDescent="0.25">
      <c r="A445" s="156"/>
      <c r="B445" s="159" t="s">
        <v>78</v>
      </c>
      <c r="C445" s="160"/>
      <c r="D445" s="157">
        <v>25</v>
      </c>
      <c r="E445" s="83">
        <v>25</v>
      </c>
      <c r="F445" s="157"/>
      <c r="G445" s="83"/>
      <c r="H445" s="83"/>
      <c r="I445" s="161"/>
      <c r="J445" s="149"/>
      <c r="K445" s="88"/>
      <c r="L445" s="88"/>
      <c r="M445" s="88"/>
      <c r="N445" s="88"/>
      <c r="O445" s="88"/>
      <c r="P445" s="88"/>
      <c r="Q445" s="88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1"/>
      <c r="CH445" s="71"/>
      <c r="CI445" s="71"/>
      <c r="CJ445" s="71"/>
      <c r="CK445" s="71"/>
      <c r="CL445" s="71"/>
      <c r="CM445" s="71"/>
      <c r="CN445" s="71"/>
      <c r="CO445" s="71"/>
      <c r="CP445" s="71"/>
      <c r="CQ445" s="71"/>
      <c r="CR445" s="71"/>
      <c r="CS445" s="71"/>
      <c r="CT445" s="71"/>
      <c r="CU445" s="71"/>
      <c r="CV445" s="71"/>
      <c r="CW445" s="71"/>
      <c r="CX445" s="71"/>
      <c r="CY445" s="71"/>
      <c r="CZ445" s="71"/>
      <c r="DA445" s="71"/>
    </row>
    <row r="446" spans="1:456" s="26" customFormat="1" x14ac:dyDescent="0.25">
      <c r="A446" s="156"/>
      <c r="B446" s="159" t="s">
        <v>16</v>
      </c>
      <c r="C446" s="214"/>
      <c r="D446" s="157">
        <v>100</v>
      </c>
      <c r="E446" s="83">
        <v>100</v>
      </c>
      <c r="F446" s="157"/>
      <c r="G446" s="83"/>
      <c r="H446" s="83"/>
      <c r="I446" s="161"/>
      <c r="J446" s="149"/>
      <c r="K446" s="88"/>
      <c r="L446" s="88"/>
      <c r="M446" s="88"/>
      <c r="N446" s="88"/>
      <c r="O446" s="88"/>
      <c r="P446" s="88"/>
      <c r="Q446" s="88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1"/>
      <c r="CG446" s="71"/>
      <c r="CH446" s="71"/>
      <c r="CI446" s="71"/>
      <c r="CJ446" s="71"/>
      <c r="CK446" s="71"/>
      <c r="CL446" s="71"/>
      <c r="CM446" s="71"/>
      <c r="CN446" s="71"/>
      <c r="CO446" s="71"/>
      <c r="CP446" s="71"/>
      <c r="CQ446" s="71"/>
      <c r="CR446" s="71"/>
      <c r="CS446" s="71"/>
      <c r="CT446" s="71"/>
      <c r="CU446" s="71"/>
      <c r="CV446" s="71"/>
      <c r="CW446" s="71"/>
      <c r="CX446" s="71"/>
      <c r="CY446" s="71"/>
      <c r="CZ446" s="71"/>
      <c r="DA446" s="71"/>
    </row>
    <row r="447" spans="1:456" s="26" customFormat="1" x14ac:dyDescent="0.25">
      <c r="A447" s="156"/>
      <c r="B447" s="159" t="s">
        <v>52</v>
      </c>
      <c r="C447" s="214"/>
      <c r="D447" s="157">
        <v>76</v>
      </c>
      <c r="E447" s="83">
        <v>76</v>
      </c>
      <c r="F447" s="157"/>
      <c r="G447" s="83"/>
      <c r="H447" s="83"/>
      <c r="I447" s="161"/>
      <c r="J447" s="149"/>
      <c r="K447" s="88"/>
      <c r="L447" s="88"/>
      <c r="M447" s="88"/>
      <c r="N447" s="88"/>
      <c r="O447" s="88"/>
      <c r="P447" s="88"/>
      <c r="Q447" s="88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1"/>
      <c r="CH447" s="71"/>
      <c r="CI447" s="71"/>
      <c r="CJ447" s="71"/>
      <c r="CK447" s="71"/>
      <c r="CL447" s="71"/>
      <c r="CM447" s="71"/>
      <c r="CN447" s="71"/>
      <c r="CO447" s="71"/>
      <c r="CP447" s="71"/>
      <c r="CQ447" s="71"/>
      <c r="CR447" s="71"/>
      <c r="CS447" s="71"/>
      <c r="CT447" s="71"/>
      <c r="CU447" s="71"/>
      <c r="CV447" s="71"/>
      <c r="CW447" s="71"/>
      <c r="CX447" s="71"/>
      <c r="CY447" s="71"/>
      <c r="CZ447" s="71"/>
      <c r="DA447" s="71"/>
    </row>
    <row r="448" spans="1:456" s="26" customFormat="1" x14ac:dyDescent="0.25">
      <c r="A448" s="156"/>
      <c r="B448" s="159" t="s">
        <v>18</v>
      </c>
      <c r="C448" s="160"/>
      <c r="D448" s="157">
        <v>1</v>
      </c>
      <c r="E448" s="83">
        <v>1</v>
      </c>
      <c r="F448" s="157"/>
      <c r="G448" s="83"/>
      <c r="H448" s="83"/>
      <c r="I448" s="161"/>
      <c r="J448" s="149"/>
      <c r="K448" s="88"/>
      <c r="L448" s="88"/>
      <c r="M448" s="88"/>
      <c r="N448" s="88"/>
      <c r="O448" s="88"/>
      <c r="P448" s="88"/>
      <c r="Q448" s="88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1"/>
      <c r="CH448" s="71"/>
      <c r="CI448" s="71"/>
      <c r="CJ448" s="71"/>
      <c r="CK448" s="71"/>
      <c r="CL448" s="71"/>
      <c r="CM448" s="71"/>
      <c r="CN448" s="71"/>
      <c r="CO448" s="71"/>
      <c r="CP448" s="71"/>
      <c r="CQ448" s="71"/>
      <c r="CR448" s="71"/>
      <c r="CS448" s="71"/>
      <c r="CT448" s="71"/>
      <c r="CU448" s="71"/>
      <c r="CV448" s="71"/>
      <c r="CW448" s="71"/>
      <c r="CX448" s="71"/>
      <c r="CY448" s="71"/>
      <c r="CZ448" s="71"/>
      <c r="DA448" s="71"/>
    </row>
    <row r="449" spans="1:456" s="26" customFormat="1" x14ac:dyDescent="0.25">
      <c r="A449" s="156"/>
      <c r="B449" s="159" t="s">
        <v>19</v>
      </c>
      <c r="C449" s="160"/>
      <c r="D449" s="157">
        <v>1</v>
      </c>
      <c r="E449" s="83">
        <v>1</v>
      </c>
      <c r="F449" s="157"/>
      <c r="G449" s="83"/>
      <c r="H449" s="83"/>
      <c r="I449" s="161"/>
      <c r="J449" s="149"/>
      <c r="K449" s="88"/>
      <c r="L449" s="88"/>
      <c r="M449" s="88"/>
      <c r="N449" s="88"/>
      <c r="O449" s="88"/>
      <c r="P449" s="88"/>
      <c r="Q449" s="88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1"/>
      <c r="CH449" s="71"/>
      <c r="CI449" s="71"/>
      <c r="CJ449" s="71"/>
      <c r="CK449" s="71"/>
      <c r="CL449" s="71"/>
      <c r="CM449" s="71"/>
      <c r="CN449" s="71"/>
      <c r="CO449" s="71"/>
      <c r="CP449" s="71"/>
      <c r="CQ449" s="71"/>
      <c r="CR449" s="71"/>
      <c r="CS449" s="71"/>
      <c r="CT449" s="71"/>
      <c r="CU449" s="71"/>
      <c r="CV449" s="71"/>
      <c r="CW449" s="71"/>
      <c r="CX449" s="71"/>
      <c r="CY449" s="71"/>
      <c r="CZ449" s="71"/>
      <c r="DA449" s="71"/>
    </row>
    <row r="450" spans="1:456" s="26" customFormat="1" x14ac:dyDescent="0.25">
      <c r="A450" s="156"/>
      <c r="B450" s="159" t="s">
        <v>20</v>
      </c>
      <c r="C450" s="160"/>
      <c r="D450" s="157">
        <v>3</v>
      </c>
      <c r="E450" s="83">
        <v>3</v>
      </c>
      <c r="F450" s="157"/>
      <c r="G450" s="83"/>
      <c r="H450" s="83"/>
      <c r="I450" s="161"/>
      <c r="J450" s="149"/>
      <c r="K450" s="88"/>
      <c r="L450" s="88"/>
      <c r="M450" s="88"/>
      <c r="N450" s="88"/>
      <c r="O450" s="88"/>
      <c r="P450" s="88"/>
      <c r="Q450" s="88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1"/>
      <c r="CG450" s="71"/>
      <c r="CH450" s="71"/>
      <c r="CI450" s="71"/>
      <c r="CJ450" s="71"/>
      <c r="CK450" s="71"/>
      <c r="CL450" s="71"/>
      <c r="CM450" s="71"/>
      <c r="CN450" s="71"/>
      <c r="CO450" s="71"/>
      <c r="CP450" s="71"/>
      <c r="CQ450" s="71"/>
      <c r="CR450" s="71"/>
      <c r="CS450" s="71"/>
      <c r="CT450" s="71"/>
      <c r="CU450" s="71"/>
      <c r="CV450" s="71"/>
      <c r="CW450" s="71"/>
      <c r="CX450" s="71"/>
      <c r="CY450" s="71"/>
      <c r="CZ450" s="71"/>
      <c r="DA450" s="71"/>
    </row>
    <row r="451" spans="1:456" s="26" customFormat="1" x14ac:dyDescent="0.25">
      <c r="A451" s="162" t="s">
        <v>90</v>
      </c>
      <c r="B451" s="88"/>
      <c r="C451" s="90" t="s">
        <v>264</v>
      </c>
      <c r="D451" s="163"/>
      <c r="E451" s="164"/>
      <c r="F451" s="99">
        <v>2.6</v>
      </c>
      <c r="G451" s="165">
        <v>2.2999999999999998</v>
      </c>
      <c r="H451" s="132">
        <v>14.3</v>
      </c>
      <c r="I451" s="165">
        <v>89</v>
      </c>
      <c r="J451" s="149" t="s">
        <v>91</v>
      </c>
      <c r="K451" s="88"/>
      <c r="L451" s="88"/>
      <c r="M451" s="88"/>
      <c r="N451" s="88"/>
      <c r="O451" s="88"/>
      <c r="P451" s="88"/>
      <c r="Q451" s="88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1"/>
      <c r="CC451" s="71"/>
      <c r="CD451" s="71"/>
      <c r="CE451" s="71"/>
      <c r="CF451" s="71"/>
      <c r="CG451" s="71"/>
      <c r="CH451" s="71"/>
      <c r="CI451" s="71"/>
      <c r="CJ451" s="71"/>
      <c r="CK451" s="71"/>
      <c r="CL451" s="71"/>
      <c r="CM451" s="71"/>
      <c r="CN451" s="71"/>
      <c r="CO451" s="71"/>
      <c r="CP451" s="71"/>
      <c r="CQ451" s="71"/>
      <c r="CR451" s="71"/>
      <c r="CS451" s="71"/>
      <c r="CT451" s="71"/>
      <c r="CU451" s="71"/>
      <c r="CV451" s="71"/>
      <c r="CW451" s="71"/>
      <c r="CX451" s="71"/>
      <c r="CY451" s="71"/>
      <c r="CZ451" s="71"/>
      <c r="DA451" s="7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</row>
    <row r="452" spans="1:456" x14ac:dyDescent="0.25">
      <c r="A452" s="162"/>
      <c r="B452" s="88" t="s">
        <v>59</v>
      </c>
      <c r="C452" s="100"/>
      <c r="D452" s="89">
        <v>0.3</v>
      </c>
      <c r="E452" s="90">
        <v>0.3</v>
      </c>
      <c r="F452" s="99"/>
      <c r="G452" s="99"/>
      <c r="H452" s="165"/>
      <c r="I452" s="165"/>
      <c r="J452" s="149"/>
      <c r="DS452" s="26"/>
      <c r="DT452" s="26"/>
      <c r="DU452" s="26"/>
      <c r="DV452" s="26"/>
      <c r="DW452" s="26"/>
      <c r="DX452" s="26"/>
      <c r="DY452" s="26"/>
      <c r="DZ452" s="26"/>
      <c r="EA452" s="26"/>
      <c r="EB452" s="26"/>
      <c r="EC452" s="26"/>
      <c r="ED452" s="26"/>
      <c r="EE452" s="26"/>
      <c r="EF452" s="26"/>
      <c r="EG452" s="26"/>
      <c r="EH452" s="26"/>
      <c r="EI452" s="26"/>
      <c r="EJ452" s="26"/>
      <c r="EK452" s="26"/>
      <c r="EL452" s="26"/>
      <c r="EM452" s="26"/>
      <c r="EN452" s="26"/>
      <c r="EO452" s="26"/>
      <c r="EP452" s="26"/>
      <c r="EQ452" s="26"/>
      <c r="ER452" s="26"/>
      <c r="ES452" s="26"/>
      <c r="ET452" s="26"/>
      <c r="EU452" s="26"/>
      <c r="EV452" s="26"/>
      <c r="EW452" s="26"/>
      <c r="EX452" s="26"/>
      <c r="EY452" s="26"/>
      <c r="EZ452" s="26"/>
      <c r="FA452" s="26"/>
      <c r="FB452" s="26"/>
      <c r="FC452" s="26"/>
      <c r="FD452" s="26"/>
      <c r="FE452" s="26"/>
      <c r="FF452" s="26"/>
      <c r="FG452" s="26"/>
      <c r="FH452" s="26"/>
      <c r="FI452" s="26"/>
      <c r="FJ452" s="26"/>
      <c r="FK452" s="26"/>
      <c r="FL452" s="26"/>
      <c r="FM452" s="26"/>
      <c r="FN452" s="26"/>
      <c r="FO452" s="26"/>
      <c r="FP452" s="26"/>
      <c r="FQ452" s="26"/>
      <c r="FR452" s="26"/>
      <c r="FS452" s="26"/>
      <c r="FT452" s="26"/>
      <c r="FU452" s="26"/>
      <c r="FV452" s="26"/>
      <c r="FW452" s="26"/>
      <c r="FX452" s="26"/>
      <c r="FY452" s="26"/>
      <c r="FZ452" s="26"/>
      <c r="GA452" s="26"/>
      <c r="GB452" s="26"/>
      <c r="GC452" s="26"/>
      <c r="GD452" s="26"/>
      <c r="GE452" s="26"/>
      <c r="GF452" s="26"/>
      <c r="GG452" s="26"/>
      <c r="GH452" s="26"/>
      <c r="GI452" s="26"/>
      <c r="GJ452" s="26"/>
      <c r="GK452" s="26"/>
      <c r="GL452" s="26"/>
      <c r="GM452" s="26"/>
      <c r="GN452" s="26"/>
      <c r="GO452" s="26"/>
      <c r="GP452" s="26"/>
      <c r="GQ452" s="26"/>
      <c r="GR452" s="26"/>
      <c r="GS452" s="26"/>
      <c r="GT452" s="26"/>
      <c r="GU452" s="26"/>
      <c r="GV452" s="26"/>
      <c r="GW452" s="26"/>
      <c r="GX452" s="26"/>
      <c r="GY452" s="26"/>
      <c r="GZ452" s="26"/>
      <c r="HA452" s="26"/>
      <c r="HB452" s="26"/>
      <c r="HC452" s="26"/>
      <c r="HD452" s="26"/>
      <c r="HE452" s="26"/>
      <c r="HF452" s="26"/>
      <c r="HG452" s="26"/>
      <c r="HH452" s="26"/>
      <c r="HI452" s="26"/>
      <c r="HJ452" s="26"/>
      <c r="HK452" s="26"/>
      <c r="HL452" s="26"/>
      <c r="HM452" s="26"/>
      <c r="HN452" s="26"/>
      <c r="HO452" s="26"/>
      <c r="HP452" s="26"/>
      <c r="HQ452" s="26"/>
      <c r="HR452" s="26"/>
      <c r="HS452" s="26"/>
      <c r="HT452" s="26"/>
      <c r="HU452" s="26"/>
      <c r="HV452" s="26"/>
      <c r="HW452" s="26"/>
      <c r="HX452" s="26"/>
      <c r="HY452" s="26"/>
      <c r="HZ452" s="26"/>
      <c r="IA452" s="26"/>
      <c r="IB452" s="26"/>
      <c r="IC452" s="26"/>
      <c r="ID452" s="26"/>
      <c r="IE452" s="26"/>
      <c r="IF452" s="26"/>
      <c r="IG452" s="26"/>
      <c r="IH452" s="26"/>
      <c r="II452" s="26"/>
      <c r="IJ452" s="26"/>
      <c r="IK452" s="26"/>
      <c r="IL452" s="26"/>
      <c r="IM452" s="26"/>
      <c r="IN452" s="26"/>
      <c r="IO452" s="26"/>
      <c r="IP452" s="26"/>
      <c r="IQ452" s="26"/>
      <c r="IR452" s="26"/>
      <c r="IS452" s="26"/>
      <c r="IT452" s="26"/>
      <c r="IU452" s="26"/>
      <c r="IV452" s="26"/>
      <c r="IW452" s="26"/>
      <c r="IX452" s="26"/>
      <c r="IY452" s="26"/>
      <c r="IZ452" s="26"/>
      <c r="JA452" s="26"/>
      <c r="JB452" s="26"/>
      <c r="JC452" s="26"/>
      <c r="JD452" s="26"/>
      <c r="JE452" s="26"/>
      <c r="JF452" s="26"/>
      <c r="JG452" s="26"/>
      <c r="JH452" s="26"/>
      <c r="JI452" s="26"/>
      <c r="JJ452" s="26"/>
      <c r="JK452" s="26"/>
      <c r="JL452" s="26"/>
      <c r="JM452" s="26"/>
      <c r="JN452" s="26"/>
      <c r="JO452" s="26"/>
      <c r="JP452" s="26"/>
      <c r="JQ452" s="26"/>
      <c r="JR452" s="26"/>
      <c r="JS452" s="26"/>
      <c r="JT452" s="26"/>
      <c r="JU452" s="26"/>
      <c r="JV452" s="26"/>
      <c r="JW452" s="26"/>
      <c r="JX452" s="26"/>
      <c r="JY452" s="26"/>
      <c r="JZ452" s="26"/>
      <c r="KA452" s="26"/>
      <c r="KB452" s="26"/>
      <c r="KC452" s="26"/>
      <c r="KD452" s="26"/>
      <c r="KE452" s="26"/>
      <c r="KF452" s="26"/>
      <c r="KG452" s="26"/>
      <c r="KH452" s="26"/>
      <c r="KI452" s="26"/>
      <c r="KJ452" s="26"/>
      <c r="KK452" s="26"/>
      <c r="KL452" s="26"/>
      <c r="KM452" s="26"/>
      <c r="KN452" s="26"/>
      <c r="KO452" s="26"/>
      <c r="KP452" s="26"/>
      <c r="KQ452" s="26"/>
      <c r="KR452" s="26"/>
      <c r="KS452" s="26"/>
      <c r="KT452" s="26"/>
      <c r="KU452" s="26"/>
      <c r="KV452" s="26"/>
      <c r="KW452" s="26"/>
      <c r="KX452" s="26"/>
      <c r="KY452" s="26"/>
      <c r="KZ452" s="26"/>
      <c r="LA452" s="26"/>
      <c r="LB452" s="26"/>
      <c r="LC452" s="26"/>
      <c r="LD452" s="26"/>
      <c r="LE452" s="26"/>
      <c r="LF452" s="26"/>
      <c r="LG452" s="26"/>
      <c r="LH452" s="26"/>
      <c r="LI452" s="26"/>
      <c r="LJ452" s="26"/>
      <c r="LK452" s="26"/>
      <c r="LL452" s="26"/>
      <c r="LM452" s="26"/>
      <c r="LN452" s="26"/>
      <c r="LO452" s="26"/>
      <c r="LP452" s="26"/>
      <c r="LQ452" s="26"/>
      <c r="LR452" s="26"/>
      <c r="LS452" s="26"/>
      <c r="LT452" s="26"/>
      <c r="LU452" s="26"/>
      <c r="LV452" s="26"/>
      <c r="LW452" s="26"/>
      <c r="LX452" s="26"/>
      <c r="LY452" s="26"/>
      <c r="LZ452" s="26"/>
      <c r="MA452" s="26"/>
      <c r="MB452" s="26"/>
      <c r="MC452" s="26"/>
      <c r="MD452" s="26"/>
      <c r="ME452" s="26"/>
      <c r="MF452" s="26"/>
      <c r="MG452" s="26"/>
      <c r="MH452" s="26"/>
      <c r="MI452" s="26"/>
      <c r="MJ452" s="26"/>
      <c r="MK452" s="26"/>
      <c r="ML452" s="26"/>
      <c r="MM452" s="26"/>
      <c r="MN452" s="26"/>
      <c r="MO452" s="26"/>
      <c r="MP452" s="26"/>
      <c r="MQ452" s="26"/>
      <c r="MR452" s="26"/>
      <c r="MS452" s="26"/>
      <c r="MT452" s="26"/>
      <c r="MU452" s="26"/>
      <c r="MV452" s="26"/>
      <c r="MW452" s="26"/>
      <c r="MX452" s="26"/>
      <c r="MY452" s="26"/>
      <c r="MZ452" s="26"/>
      <c r="NA452" s="26"/>
      <c r="NB452" s="26"/>
      <c r="NC452" s="26"/>
      <c r="ND452" s="26"/>
      <c r="NE452" s="26"/>
      <c r="NF452" s="26"/>
      <c r="NG452" s="26"/>
      <c r="NH452" s="26"/>
      <c r="NI452" s="26"/>
      <c r="NJ452" s="26"/>
      <c r="NK452" s="26"/>
      <c r="NL452" s="26"/>
      <c r="NM452" s="26"/>
      <c r="NN452" s="26"/>
      <c r="NO452" s="26"/>
      <c r="NP452" s="26"/>
      <c r="NQ452" s="26"/>
      <c r="NR452" s="26"/>
      <c r="NS452" s="26"/>
      <c r="NT452" s="26"/>
      <c r="NU452" s="26"/>
      <c r="NV452" s="26"/>
      <c r="NW452" s="26"/>
      <c r="NX452" s="26"/>
      <c r="NY452" s="26"/>
      <c r="NZ452" s="26"/>
      <c r="OA452" s="26"/>
      <c r="OB452" s="26"/>
      <c r="OC452" s="26"/>
      <c r="OD452" s="26"/>
      <c r="OE452" s="26"/>
      <c r="OF452" s="26"/>
      <c r="OG452" s="26"/>
      <c r="OH452" s="26"/>
      <c r="OI452" s="26"/>
      <c r="OJ452" s="26"/>
      <c r="OK452" s="26"/>
      <c r="OL452" s="26"/>
      <c r="OM452" s="26"/>
      <c r="ON452" s="26"/>
      <c r="OO452" s="26"/>
      <c r="OP452" s="26"/>
      <c r="OQ452" s="26"/>
      <c r="OR452" s="26"/>
      <c r="OS452" s="26"/>
      <c r="OT452" s="26"/>
      <c r="OU452" s="26"/>
      <c r="OV452" s="26"/>
      <c r="OW452" s="26"/>
      <c r="OX452" s="26"/>
      <c r="OY452" s="26"/>
      <c r="OZ452" s="26"/>
      <c r="PA452" s="26"/>
      <c r="PB452" s="26"/>
      <c r="PC452" s="26"/>
      <c r="PD452" s="26"/>
      <c r="PE452" s="26"/>
      <c r="PF452" s="26"/>
      <c r="PG452" s="26"/>
      <c r="PH452" s="26"/>
      <c r="PI452" s="26"/>
      <c r="PJ452" s="26"/>
      <c r="PK452" s="26"/>
      <c r="PL452" s="26"/>
      <c r="PM452" s="26"/>
      <c r="PN452" s="26"/>
      <c r="PO452" s="26"/>
      <c r="PP452" s="26"/>
      <c r="PQ452" s="26"/>
      <c r="PR452" s="26"/>
      <c r="PS452" s="26"/>
      <c r="PT452" s="26"/>
      <c r="PU452" s="26"/>
      <c r="PV452" s="26"/>
      <c r="PW452" s="26"/>
      <c r="PX452" s="26"/>
      <c r="PY452" s="26"/>
      <c r="PZ452" s="26"/>
      <c r="QA452" s="26"/>
      <c r="QB452" s="26"/>
      <c r="QC452" s="26"/>
      <c r="QD452" s="26"/>
      <c r="QE452" s="26"/>
      <c r="QF452" s="26"/>
      <c r="QG452" s="26"/>
      <c r="QH452" s="26"/>
      <c r="QI452" s="26"/>
      <c r="QJ452" s="26"/>
      <c r="QK452" s="26"/>
      <c r="QL452" s="26"/>
      <c r="QM452" s="26"/>
      <c r="QN452" s="26"/>
    </row>
    <row r="453" spans="1:456" x14ac:dyDescent="0.25">
      <c r="A453" s="162"/>
      <c r="B453" s="88" t="s">
        <v>18</v>
      </c>
      <c r="C453" s="100"/>
      <c r="D453" s="89">
        <v>5</v>
      </c>
      <c r="E453" s="90">
        <v>5</v>
      </c>
      <c r="F453" s="99"/>
      <c r="G453" s="99"/>
      <c r="H453" s="165"/>
      <c r="I453" s="99"/>
      <c r="J453" s="149"/>
      <c r="DS453" s="26"/>
      <c r="DT453" s="26"/>
      <c r="DU453" s="26"/>
      <c r="DV453" s="26"/>
      <c r="DW453" s="26"/>
      <c r="DX453" s="26"/>
      <c r="DY453" s="26"/>
      <c r="DZ453" s="26"/>
      <c r="EA453" s="26"/>
      <c r="EB453" s="26"/>
      <c r="EC453" s="26"/>
      <c r="ED453" s="26"/>
      <c r="EE453" s="26"/>
      <c r="EF453" s="26"/>
      <c r="EG453" s="26"/>
      <c r="EH453" s="26"/>
      <c r="EI453" s="26"/>
      <c r="EJ453" s="26"/>
      <c r="EK453" s="26"/>
      <c r="EL453" s="26"/>
      <c r="EM453" s="26"/>
      <c r="EN453" s="26"/>
      <c r="EO453" s="26"/>
      <c r="EP453" s="26"/>
      <c r="EQ453" s="26"/>
      <c r="ER453" s="26"/>
      <c r="ES453" s="26"/>
      <c r="ET453" s="26"/>
      <c r="EU453" s="26"/>
      <c r="EV453" s="26"/>
      <c r="EW453" s="26"/>
      <c r="EX453" s="26"/>
      <c r="EY453" s="26"/>
      <c r="EZ453" s="26"/>
      <c r="FA453" s="26"/>
      <c r="FB453" s="26"/>
      <c r="FC453" s="26"/>
      <c r="FD453" s="26"/>
      <c r="FE453" s="26"/>
      <c r="FF453" s="26"/>
      <c r="FG453" s="26"/>
      <c r="FH453" s="26"/>
      <c r="FI453" s="26"/>
      <c r="FJ453" s="26"/>
      <c r="FK453" s="26"/>
      <c r="FL453" s="26"/>
      <c r="FM453" s="26"/>
      <c r="FN453" s="26"/>
      <c r="FO453" s="26"/>
      <c r="FP453" s="26"/>
      <c r="FQ453" s="26"/>
      <c r="FR453" s="26"/>
      <c r="FS453" s="26"/>
      <c r="FT453" s="26"/>
      <c r="FU453" s="26"/>
      <c r="FV453" s="26"/>
      <c r="FW453" s="26"/>
      <c r="FX453" s="26"/>
      <c r="FY453" s="26"/>
      <c r="FZ453" s="26"/>
      <c r="GA453" s="26"/>
      <c r="GB453" s="26"/>
      <c r="GC453" s="26"/>
      <c r="GD453" s="26"/>
      <c r="GE453" s="26"/>
      <c r="GF453" s="26"/>
      <c r="GG453" s="26"/>
      <c r="GH453" s="26"/>
      <c r="GI453" s="26"/>
      <c r="GJ453" s="26"/>
      <c r="GK453" s="26"/>
      <c r="GL453" s="26"/>
      <c r="GM453" s="26"/>
      <c r="GN453" s="26"/>
      <c r="GO453" s="26"/>
      <c r="GP453" s="26"/>
      <c r="GQ453" s="26"/>
      <c r="GR453" s="26"/>
      <c r="GS453" s="26"/>
      <c r="GT453" s="26"/>
      <c r="GU453" s="26"/>
      <c r="GV453" s="26"/>
      <c r="GW453" s="26"/>
      <c r="GX453" s="26"/>
      <c r="GY453" s="26"/>
      <c r="GZ453" s="26"/>
      <c r="HA453" s="26"/>
      <c r="HB453" s="26"/>
      <c r="HC453" s="26"/>
      <c r="HD453" s="26"/>
      <c r="HE453" s="26"/>
      <c r="HF453" s="26"/>
      <c r="HG453" s="26"/>
      <c r="HH453" s="26"/>
      <c r="HI453" s="26"/>
      <c r="HJ453" s="26"/>
      <c r="HK453" s="26"/>
      <c r="HL453" s="26"/>
      <c r="HM453" s="26"/>
      <c r="HN453" s="26"/>
      <c r="HO453" s="26"/>
      <c r="HP453" s="26"/>
      <c r="HQ453" s="26"/>
      <c r="HR453" s="26"/>
      <c r="HS453" s="26"/>
      <c r="HT453" s="26"/>
      <c r="HU453" s="26"/>
      <c r="HV453" s="26"/>
      <c r="HW453" s="26"/>
      <c r="HX453" s="26"/>
      <c r="HY453" s="26"/>
      <c r="HZ453" s="26"/>
      <c r="IA453" s="26"/>
      <c r="IB453" s="26"/>
      <c r="IC453" s="26"/>
      <c r="ID453" s="26"/>
      <c r="IE453" s="26"/>
      <c r="IF453" s="26"/>
      <c r="IG453" s="26"/>
      <c r="IH453" s="26"/>
      <c r="II453" s="26"/>
      <c r="IJ453" s="26"/>
      <c r="IK453" s="26"/>
      <c r="IL453" s="26"/>
      <c r="IM453" s="26"/>
      <c r="IN453" s="26"/>
      <c r="IO453" s="26"/>
      <c r="IP453" s="26"/>
      <c r="IQ453" s="26"/>
      <c r="IR453" s="26"/>
      <c r="IS453" s="26"/>
      <c r="IT453" s="26"/>
      <c r="IU453" s="26"/>
      <c r="IV453" s="26"/>
      <c r="IW453" s="26"/>
      <c r="IX453" s="26"/>
      <c r="IY453" s="26"/>
      <c r="IZ453" s="26"/>
      <c r="JA453" s="26"/>
      <c r="JB453" s="26"/>
      <c r="JC453" s="26"/>
      <c r="JD453" s="26"/>
      <c r="JE453" s="26"/>
      <c r="JF453" s="26"/>
      <c r="JG453" s="26"/>
      <c r="JH453" s="26"/>
      <c r="JI453" s="26"/>
      <c r="JJ453" s="26"/>
      <c r="JK453" s="26"/>
      <c r="JL453" s="26"/>
      <c r="JM453" s="26"/>
      <c r="JN453" s="26"/>
      <c r="JO453" s="26"/>
      <c r="JP453" s="26"/>
      <c r="JQ453" s="26"/>
      <c r="JR453" s="26"/>
      <c r="JS453" s="26"/>
      <c r="JT453" s="26"/>
      <c r="JU453" s="26"/>
      <c r="JV453" s="26"/>
      <c r="JW453" s="26"/>
      <c r="JX453" s="26"/>
      <c r="JY453" s="26"/>
      <c r="JZ453" s="26"/>
      <c r="KA453" s="26"/>
      <c r="KB453" s="26"/>
      <c r="KC453" s="26"/>
      <c r="KD453" s="26"/>
      <c r="KE453" s="26"/>
      <c r="KF453" s="26"/>
      <c r="KG453" s="26"/>
      <c r="KH453" s="26"/>
      <c r="KI453" s="26"/>
      <c r="KJ453" s="26"/>
      <c r="KK453" s="26"/>
      <c r="KL453" s="26"/>
      <c r="KM453" s="26"/>
      <c r="KN453" s="26"/>
      <c r="KO453" s="26"/>
      <c r="KP453" s="26"/>
      <c r="KQ453" s="26"/>
      <c r="KR453" s="26"/>
      <c r="KS453" s="26"/>
      <c r="KT453" s="26"/>
      <c r="KU453" s="26"/>
      <c r="KV453" s="26"/>
      <c r="KW453" s="26"/>
      <c r="KX453" s="26"/>
      <c r="KY453" s="26"/>
      <c r="KZ453" s="26"/>
      <c r="LA453" s="26"/>
      <c r="LB453" s="26"/>
      <c r="LC453" s="26"/>
      <c r="LD453" s="26"/>
      <c r="LE453" s="26"/>
      <c r="LF453" s="26"/>
      <c r="LG453" s="26"/>
      <c r="LH453" s="26"/>
      <c r="LI453" s="26"/>
      <c r="LJ453" s="26"/>
      <c r="LK453" s="26"/>
      <c r="LL453" s="26"/>
      <c r="LM453" s="26"/>
      <c r="LN453" s="26"/>
      <c r="LO453" s="26"/>
      <c r="LP453" s="26"/>
      <c r="LQ453" s="26"/>
      <c r="LR453" s="26"/>
      <c r="LS453" s="26"/>
      <c r="LT453" s="26"/>
      <c r="LU453" s="26"/>
      <c r="LV453" s="26"/>
      <c r="LW453" s="26"/>
      <c r="LX453" s="26"/>
      <c r="LY453" s="26"/>
      <c r="LZ453" s="26"/>
      <c r="MA453" s="26"/>
      <c r="MB453" s="26"/>
      <c r="MC453" s="26"/>
      <c r="MD453" s="26"/>
      <c r="ME453" s="26"/>
      <c r="MF453" s="26"/>
      <c r="MG453" s="26"/>
      <c r="MH453" s="26"/>
      <c r="MI453" s="26"/>
      <c r="MJ453" s="26"/>
      <c r="MK453" s="26"/>
      <c r="ML453" s="26"/>
      <c r="MM453" s="26"/>
      <c r="MN453" s="26"/>
      <c r="MO453" s="26"/>
      <c r="MP453" s="26"/>
      <c r="MQ453" s="26"/>
      <c r="MR453" s="26"/>
      <c r="MS453" s="26"/>
      <c r="MT453" s="26"/>
      <c r="MU453" s="26"/>
      <c r="MV453" s="26"/>
      <c r="MW453" s="26"/>
      <c r="MX453" s="26"/>
      <c r="MY453" s="26"/>
      <c r="MZ453" s="26"/>
      <c r="NA453" s="26"/>
      <c r="NB453" s="26"/>
      <c r="NC453" s="26"/>
      <c r="ND453" s="26"/>
      <c r="NE453" s="26"/>
      <c r="NF453" s="26"/>
      <c r="NG453" s="26"/>
      <c r="NH453" s="26"/>
      <c r="NI453" s="26"/>
      <c r="NJ453" s="26"/>
      <c r="NK453" s="26"/>
      <c r="NL453" s="26"/>
      <c r="NM453" s="26"/>
      <c r="NN453" s="26"/>
      <c r="NO453" s="26"/>
      <c r="NP453" s="26"/>
      <c r="NQ453" s="26"/>
      <c r="NR453" s="26"/>
      <c r="NS453" s="26"/>
      <c r="NT453" s="26"/>
      <c r="NU453" s="26"/>
      <c r="NV453" s="26"/>
      <c r="NW453" s="26"/>
      <c r="NX453" s="26"/>
      <c r="NY453" s="26"/>
      <c r="NZ453" s="26"/>
      <c r="OA453" s="26"/>
      <c r="OB453" s="26"/>
      <c r="OC453" s="26"/>
      <c r="OD453" s="26"/>
      <c r="OE453" s="26"/>
      <c r="OF453" s="26"/>
      <c r="OG453" s="26"/>
      <c r="OH453" s="26"/>
      <c r="OI453" s="26"/>
      <c r="OJ453" s="26"/>
      <c r="OK453" s="26"/>
      <c r="OL453" s="26"/>
      <c r="OM453" s="26"/>
      <c r="ON453" s="26"/>
      <c r="OO453" s="26"/>
      <c r="OP453" s="26"/>
      <c r="OQ453" s="26"/>
      <c r="OR453" s="26"/>
      <c r="OS453" s="26"/>
      <c r="OT453" s="26"/>
      <c r="OU453" s="26"/>
      <c r="OV453" s="26"/>
      <c r="OW453" s="26"/>
      <c r="OX453" s="26"/>
      <c r="OY453" s="26"/>
      <c r="OZ453" s="26"/>
      <c r="PA453" s="26"/>
      <c r="PB453" s="26"/>
      <c r="PC453" s="26"/>
      <c r="PD453" s="26"/>
      <c r="PE453" s="26"/>
      <c r="PF453" s="26"/>
      <c r="PG453" s="26"/>
      <c r="PH453" s="26"/>
      <c r="PI453" s="26"/>
      <c r="PJ453" s="26"/>
      <c r="PK453" s="26"/>
      <c r="PL453" s="26"/>
      <c r="PM453" s="26"/>
      <c r="PN453" s="26"/>
      <c r="PO453" s="26"/>
      <c r="PP453" s="26"/>
      <c r="PQ453" s="26"/>
      <c r="PR453" s="26"/>
      <c r="PS453" s="26"/>
      <c r="PT453" s="26"/>
      <c r="PU453" s="26"/>
      <c r="PV453" s="26"/>
      <c r="PW453" s="26"/>
      <c r="PX453" s="26"/>
      <c r="PY453" s="26"/>
      <c r="PZ453" s="26"/>
      <c r="QA453" s="26"/>
      <c r="QB453" s="26"/>
      <c r="QC453" s="26"/>
      <c r="QD453" s="26"/>
      <c r="QE453" s="26"/>
      <c r="QF453" s="26"/>
      <c r="QG453" s="26"/>
      <c r="QH453" s="26"/>
      <c r="QI453" s="26"/>
      <c r="QJ453" s="26"/>
      <c r="QK453" s="26"/>
      <c r="QL453" s="26"/>
      <c r="QM453" s="26"/>
      <c r="QN453" s="26"/>
    </row>
    <row r="454" spans="1:456" s="26" customFormat="1" x14ac:dyDescent="0.25">
      <c r="A454" s="162"/>
      <c r="B454" s="88" t="s">
        <v>16</v>
      </c>
      <c r="C454" s="100"/>
      <c r="D454" s="89">
        <v>48</v>
      </c>
      <c r="E454" s="90">
        <v>48</v>
      </c>
      <c r="F454" s="99"/>
      <c r="G454" s="99"/>
      <c r="H454" s="165"/>
      <c r="I454" s="99"/>
      <c r="J454" s="149"/>
      <c r="K454" s="88"/>
      <c r="L454" s="88"/>
      <c r="M454" s="88"/>
      <c r="N454" s="88"/>
      <c r="O454" s="88"/>
      <c r="P454" s="88"/>
      <c r="Q454" s="88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71"/>
      <c r="CB454" s="71"/>
      <c r="CC454" s="71"/>
      <c r="CD454" s="71"/>
      <c r="CE454" s="71"/>
      <c r="CF454" s="71"/>
      <c r="CG454" s="71"/>
      <c r="CH454" s="71"/>
      <c r="CI454" s="71"/>
      <c r="CJ454" s="71"/>
      <c r="CK454" s="71"/>
      <c r="CL454" s="71"/>
      <c r="CM454" s="71"/>
      <c r="CN454" s="71"/>
      <c r="CO454" s="71"/>
      <c r="CP454" s="71"/>
      <c r="CQ454" s="71"/>
      <c r="CR454" s="71"/>
      <c r="CS454" s="71"/>
      <c r="CT454" s="71"/>
      <c r="CU454" s="71"/>
      <c r="CV454" s="71"/>
      <c r="CW454" s="71"/>
      <c r="CX454" s="71"/>
      <c r="CY454" s="71"/>
      <c r="CZ454" s="71"/>
      <c r="DA454" s="71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</row>
    <row r="455" spans="1:456" s="26" customFormat="1" x14ac:dyDescent="0.25">
      <c r="A455" s="162"/>
      <c r="B455" s="88" t="s">
        <v>17</v>
      </c>
      <c r="C455" s="100"/>
      <c r="D455" s="89">
        <v>130</v>
      </c>
      <c r="E455" s="90">
        <v>130</v>
      </c>
      <c r="F455" s="99"/>
      <c r="G455" s="99"/>
      <c r="H455" s="165"/>
      <c r="I455" s="99"/>
      <c r="J455" s="149"/>
      <c r="K455" s="88"/>
      <c r="L455" s="88"/>
      <c r="M455" s="88"/>
      <c r="N455" s="88"/>
      <c r="O455" s="88"/>
      <c r="P455" s="88"/>
      <c r="Q455" s="88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1"/>
      <c r="CG455" s="71"/>
      <c r="CH455" s="71"/>
      <c r="CI455" s="71"/>
      <c r="CJ455" s="71"/>
      <c r="CK455" s="71"/>
      <c r="CL455" s="71"/>
      <c r="CM455" s="71"/>
      <c r="CN455" s="71"/>
      <c r="CO455" s="71"/>
      <c r="CP455" s="71"/>
      <c r="CQ455" s="71"/>
      <c r="CR455" s="71"/>
      <c r="CS455" s="71"/>
      <c r="CT455" s="71"/>
      <c r="CU455" s="71"/>
      <c r="CV455" s="71"/>
      <c r="CW455" s="71"/>
      <c r="CX455" s="71"/>
      <c r="CY455" s="71"/>
      <c r="CZ455" s="71"/>
      <c r="DA455" s="71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</row>
    <row r="456" spans="1:456" s="26" customFormat="1" x14ac:dyDescent="0.25">
      <c r="A456" s="156" t="s">
        <v>65</v>
      </c>
      <c r="B456" s="80"/>
      <c r="C456" s="166" t="s">
        <v>397</v>
      </c>
      <c r="D456" s="148"/>
      <c r="E456" s="148"/>
      <c r="F456" s="157">
        <v>4</v>
      </c>
      <c r="G456" s="83">
        <v>6</v>
      </c>
      <c r="H456" s="82">
        <v>12.83</v>
      </c>
      <c r="I456" s="157">
        <v>122</v>
      </c>
      <c r="J456" s="149" t="s">
        <v>250</v>
      </c>
      <c r="K456" s="88"/>
      <c r="L456" s="88"/>
      <c r="M456" s="88"/>
      <c r="N456" s="88"/>
      <c r="O456" s="88"/>
      <c r="P456" s="88"/>
      <c r="Q456" s="88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1"/>
      <c r="CG456" s="71"/>
      <c r="CH456" s="71"/>
      <c r="CI456" s="71"/>
      <c r="CJ456" s="71"/>
      <c r="CK456" s="71"/>
      <c r="CL456" s="71"/>
      <c r="CM456" s="71"/>
      <c r="CN456" s="71"/>
      <c r="CO456" s="71"/>
      <c r="CP456" s="71"/>
      <c r="CQ456" s="71"/>
      <c r="CR456" s="71"/>
      <c r="CS456" s="71"/>
      <c r="CT456" s="71"/>
      <c r="CU456" s="71"/>
      <c r="CV456" s="71"/>
      <c r="CW456" s="71"/>
      <c r="CX456" s="71"/>
      <c r="CY456" s="71"/>
      <c r="CZ456" s="71"/>
      <c r="DA456" s="71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</row>
    <row r="457" spans="1:456" s="26" customFormat="1" x14ac:dyDescent="0.25">
      <c r="A457" s="156"/>
      <c r="B457" s="80" t="s">
        <v>25</v>
      </c>
      <c r="C457" s="81"/>
      <c r="D457" s="83">
        <v>25</v>
      </c>
      <c r="E457" s="83">
        <v>25</v>
      </c>
      <c r="F457" s="157"/>
      <c r="G457" s="83"/>
      <c r="H457" s="83"/>
      <c r="I457" s="157"/>
      <c r="J457" s="149"/>
      <c r="K457" s="88"/>
      <c r="L457" s="88"/>
      <c r="M457" s="88"/>
      <c r="N457" s="88"/>
      <c r="O457" s="88"/>
      <c r="P457" s="88"/>
      <c r="Q457" s="88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71"/>
      <c r="CB457" s="71"/>
      <c r="CC457" s="71"/>
      <c r="CD457" s="71"/>
      <c r="CE457" s="71"/>
      <c r="CF457" s="71"/>
      <c r="CG457" s="71"/>
      <c r="CH457" s="71"/>
      <c r="CI457" s="71"/>
      <c r="CJ457" s="71"/>
      <c r="CK457" s="71"/>
      <c r="CL457" s="71"/>
      <c r="CM457" s="71"/>
      <c r="CN457" s="71"/>
      <c r="CO457" s="71"/>
      <c r="CP457" s="71"/>
      <c r="CQ457" s="71"/>
      <c r="CR457" s="71"/>
      <c r="CS457" s="71"/>
      <c r="CT457" s="71"/>
      <c r="CU457" s="71"/>
      <c r="CV457" s="71"/>
      <c r="CW457" s="71"/>
      <c r="CX457" s="71"/>
      <c r="CY457" s="71"/>
      <c r="CZ457" s="71"/>
      <c r="DA457" s="71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</row>
    <row r="458" spans="1:456" s="26" customFormat="1" x14ac:dyDescent="0.25">
      <c r="A458" s="156"/>
      <c r="B458" s="80" t="s">
        <v>66</v>
      </c>
      <c r="C458" s="81"/>
      <c r="D458" s="157">
        <v>7.14</v>
      </c>
      <c r="E458" s="83">
        <v>7</v>
      </c>
      <c r="F458" s="157"/>
      <c r="G458" s="83"/>
      <c r="H458" s="83"/>
      <c r="I458" s="157"/>
      <c r="J458" s="149"/>
      <c r="K458" s="88"/>
      <c r="L458" s="88"/>
      <c r="M458" s="88"/>
      <c r="N458" s="88"/>
      <c r="O458" s="88"/>
      <c r="P458" s="88"/>
      <c r="Q458" s="88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/>
      <c r="BX458" s="71"/>
      <c r="BY458" s="71"/>
      <c r="BZ458" s="71"/>
      <c r="CA458" s="71"/>
      <c r="CB458" s="71"/>
      <c r="CC458" s="71"/>
      <c r="CD458" s="71"/>
      <c r="CE458" s="71"/>
      <c r="CF458" s="71"/>
      <c r="CG458" s="71"/>
      <c r="CH458" s="71"/>
      <c r="CI458" s="71"/>
      <c r="CJ458" s="71"/>
      <c r="CK458" s="71"/>
      <c r="CL458" s="71"/>
      <c r="CM458" s="71"/>
      <c r="CN458" s="71"/>
      <c r="CO458" s="71"/>
      <c r="CP458" s="71"/>
      <c r="CQ458" s="71"/>
      <c r="CR458" s="71"/>
      <c r="CS458" s="71"/>
      <c r="CT458" s="71"/>
      <c r="CU458" s="71"/>
      <c r="CV458" s="71"/>
      <c r="CW458" s="71"/>
      <c r="CX458" s="71"/>
      <c r="CY458" s="71"/>
      <c r="CZ458" s="71"/>
      <c r="DA458" s="71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</row>
    <row r="459" spans="1:456" s="26" customFormat="1" ht="15.75" thickBot="1" x14ac:dyDescent="0.3">
      <c r="A459" s="207"/>
      <c r="B459" s="80" t="s">
        <v>20</v>
      </c>
      <c r="C459" s="81"/>
      <c r="D459" s="83">
        <v>3</v>
      </c>
      <c r="E459" s="83">
        <v>3</v>
      </c>
      <c r="F459" s="208" t="s">
        <v>1</v>
      </c>
      <c r="G459" s="185"/>
      <c r="H459" s="185"/>
      <c r="I459" s="205"/>
      <c r="J459" s="149"/>
      <c r="K459" s="88"/>
      <c r="L459" s="88"/>
      <c r="M459" s="88"/>
      <c r="N459" s="88"/>
      <c r="O459" s="88"/>
      <c r="P459" s="88"/>
      <c r="Q459" s="88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1"/>
      <c r="CH459" s="71"/>
      <c r="CI459" s="71"/>
      <c r="CJ459" s="71"/>
      <c r="CK459" s="71"/>
      <c r="CL459" s="71"/>
      <c r="CM459" s="71"/>
      <c r="CN459" s="71"/>
      <c r="CO459" s="71"/>
      <c r="CP459" s="71"/>
      <c r="CQ459" s="71"/>
      <c r="CR459" s="71"/>
      <c r="CS459" s="71"/>
      <c r="CT459" s="71"/>
      <c r="CU459" s="71"/>
      <c r="CV459" s="71"/>
      <c r="CW459" s="71"/>
      <c r="CX459" s="71"/>
      <c r="CY459" s="71"/>
      <c r="CZ459" s="71"/>
      <c r="DA459" s="71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</row>
    <row r="460" spans="1:456" ht="15.75" thickBot="1" x14ac:dyDescent="0.3">
      <c r="A460" s="168" t="s">
        <v>26</v>
      </c>
      <c r="B460" s="169"/>
      <c r="C460" s="170">
        <v>423</v>
      </c>
      <c r="D460" s="154"/>
      <c r="E460" s="153"/>
      <c r="F460" s="153">
        <f>SUM(F444:F459)</f>
        <v>13.3</v>
      </c>
      <c r="G460" s="153">
        <f>SUM(G444:G459)</f>
        <v>15.8</v>
      </c>
      <c r="H460" s="153">
        <f>SUM(H444:H459)</f>
        <v>49.129999999999995</v>
      </c>
      <c r="I460" s="153">
        <f>SUM(I444:I459)</f>
        <v>393.3</v>
      </c>
      <c r="J460" s="171"/>
    </row>
    <row r="461" spans="1:456" s="26" customFormat="1" x14ac:dyDescent="0.25">
      <c r="A461" s="156" t="s">
        <v>48</v>
      </c>
      <c r="B461" s="159"/>
      <c r="C461" s="81">
        <v>100</v>
      </c>
      <c r="D461" s="209">
        <v>114</v>
      </c>
      <c r="E461" s="81">
        <v>100</v>
      </c>
      <c r="F461" s="157">
        <v>0.4</v>
      </c>
      <c r="G461" s="83">
        <v>0.4</v>
      </c>
      <c r="H461" s="161">
        <v>12</v>
      </c>
      <c r="I461" s="83">
        <v>53.2</v>
      </c>
      <c r="J461" s="149" t="s">
        <v>278</v>
      </c>
      <c r="K461" s="88"/>
      <c r="L461" s="88"/>
      <c r="M461" s="88"/>
      <c r="N461" s="88"/>
      <c r="O461" s="88"/>
      <c r="P461" s="88"/>
      <c r="Q461" s="88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1"/>
      <c r="CG461" s="71"/>
      <c r="CH461" s="71"/>
      <c r="CI461" s="71"/>
      <c r="CJ461" s="71"/>
      <c r="CK461" s="71"/>
      <c r="CL461" s="71"/>
      <c r="CM461" s="71"/>
      <c r="CN461" s="71"/>
      <c r="CO461" s="71"/>
      <c r="CP461" s="71"/>
      <c r="CQ461" s="71"/>
      <c r="CR461" s="71"/>
      <c r="CS461" s="71"/>
      <c r="CT461" s="71"/>
      <c r="CU461" s="71"/>
      <c r="CV461" s="71"/>
      <c r="CW461" s="71"/>
      <c r="CX461" s="71"/>
      <c r="CY461" s="71"/>
      <c r="CZ461" s="71"/>
      <c r="DA461" s="71"/>
    </row>
    <row r="462" spans="1:456" s="26" customFormat="1" ht="15.75" thickBot="1" x14ac:dyDescent="0.3">
      <c r="A462" s="156" t="s">
        <v>196</v>
      </c>
      <c r="B462" s="159"/>
      <c r="C462" s="81"/>
      <c r="D462" s="209"/>
      <c r="E462" s="81"/>
      <c r="F462" s="157"/>
      <c r="G462" s="83"/>
      <c r="H462" s="161"/>
      <c r="I462" s="83"/>
      <c r="J462" s="149"/>
      <c r="K462" s="88"/>
      <c r="L462" s="88"/>
      <c r="M462" s="88"/>
      <c r="N462" s="88"/>
      <c r="O462" s="88"/>
      <c r="P462" s="88"/>
      <c r="Q462" s="88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1"/>
      <c r="CG462" s="71"/>
      <c r="CH462" s="71"/>
      <c r="CI462" s="71"/>
      <c r="CJ462" s="71"/>
      <c r="CK462" s="71"/>
      <c r="CL462" s="71"/>
      <c r="CM462" s="71"/>
      <c r="CN462" s="71"/>
      <c r="CO462" s="71"/>
      <c r="CP462" s="71"/>
      <c r="CQ462" s="71"/>
      <c r="CR462" s="71"/>
      <c r="CS462" s="71"/>
      <c r="CT462" s="71"/>
      <c r="CU462" s="71"/>
      <c r="CV462" s="71"/>
      <c r="CW462" s="71"/>
      <c r="CX462" s="71"/>
      <c r="CY462" s="71"/>
      <c r="CZ462" s="71"/>
      <c r="DA462" s="71"/>
    </row>
    <row r="463" spans="1:456" s="26" customFormat="1" ht="15.75" thickBot="1" x14ac:dyDescent="0.3">
      <c r="A463" s="168" t="s">
        <v>26</v>
      </c>
      <c r="B463" s="169"/>
      <c r="C463" s="170">
        <v>85</v>
      </c>
      <c r="D463" s="219"/>
      <c r="E463" s="171"/>
      <c r="F463" s="153">
        <f>SUM(F461:F462)</f>
        <v>0.4</v>
      </c>
      <c r="G463" s="153">
        <f>SUM(G461:G462)</f>
        <v>0.4</v>
      </c>
      <c r="H463" s="153">
        <f>SUM(H461:H462)</f>
        <v>12</v>
      </c>
      <c r="I463" s="153">
        <f>SUM(I461:I462)</f>
        <v>53.2</v>
      </c>
      <c r="J463" s="171"/>
      <c r="K463" s="88"/>
      <c r="L463" s="88"/>
      <c r="M463" s="88"/>
      <c r="N463" s="88"/>
      <c r="O463" s="88"/>
      <c r="P463" s="88"/>
      <c r="Q463" s="88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1"/>
      <c r="CG463" s="71"/>
      <c r="CH463" s="71"/>
      <c r="CI463" s="71"/>
      <c r="CJ463" s="71"/>
      <c r="CK463" s="71"/>
      <c r="CL463" s="71"/>
      <c r="CM463" s="71"/>
      <c r="CN463" s="71"/>
      <c r="CO463" s="71"/>
      <c r="CP463" s="71"/>
      <c r="CQ463" s="71"/>
      <c r="CR463" s="71"/>
      <c r="CS463" s="71"/>
      <c r="CT463" s="71"/>
      <c r="CU463" s="71"/>
      <c r="CV463" s="71"/>
      <c r="CW463" s="71"/>
      <c r="CX463" s="71"/>
      <c r="CY463" s="71"/>
      <c r="CZ463" s="71"/>
      <c r="DA463" s="71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</row>
    <row r="464" spans="1:456" s="26" customFormat="1" ht="15.75" thickBot="1" x14ac:dyDescent="0.3">
      <c r="A464" s="172"/>
      <c r="B464" s="173"/>
      <c r="C464" s="174">
        <v>523</v>
      </c>
      <c r="D464" s="204"/>
      <c r="E464" s="176"/>
      <c r="F464" s="137">
        <f>F460+F463</f>
        <v>13.700000000000001</v>
      </c>
      <c r="G464" s="137">
        <v>15.4</v>
      </c>
      <c r="H464" s="137">
        <f>H460+H463</f>
        <v>61.129999999999995</v>
      </c>
      <c r="I464" s="137">
        <f>I460+I463</f>
        <v>446.5</v>
      </c>
      <c r="J464" s="148"/>
      <c r="K464" s="88"/>
      <c r="L464" s="88"/>
      <c r="M464" s="88"/>
      <c r="N464" s="88"/>
      <c r="O464" s="88"/>
      <c r="P464" s="88"/>
      <c r="Q464" s="88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1"/>
      <c r="CG464" s="71"/>
      <c r="CH464" s="71"/>
      <c r="CI464" s="71"/>
      <c r="CJ464" s="71"/>
      <c r="CK464" s="71"/>
      <c r="CL464" s="71"/>
      <c r="CM464" s="71"/>
      <c r="CN464" s="71"/>
      <c r="CO464" s="71"/>
      <c r="CP464" s="71"/>
      <c r="CQ464" s="71"/>
      <c r="CR464" s="71"/>
      <c r="CS464" s="71"/>
      <c r="CT464" s="71"/>
      <c r="CU464" s="71"/>
      <c r="CV464" s="71"/>
      <c r="CW464" s="71"/>
      <c r="CX464" s="71"/>
      <c r="CY464" s="71"/>
      <c r="CZ464" s="71"/>
      <c r="DA464" s="71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</row>
    <row r="465" spans="1:169" s="26" customFormat="1" x14ac:dyDescent="0.25">
      <c r="A465" s="172"/>
      <c r="B465" s="173" t="s">
        <v>28</v>
      </c>
      <c r="C465" s="174"/>
      <c r="D465" s="227"/>
      <c r="E465" s="177"/>
      <c r="F465" s="137"/>
      <c r="G465" s="138"/>
      <c r="H465" s="175"/>
      <c r="I465" s="137"/>
      <c r="J465" s="149"/>
      <c r="K465" s="88"/>
      <c r="L465" s="88"/>
      <c r="M465" s="88"/>
      <c r="N465" s="88"/>
      <c r="O465" s="88"/>
      <c r="P465" s="88"/>
      <c r="Q465" s="88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/>
      <c r="CC465" s="71"/>
      <c r="CD465" s="71"/>
      <c r="CE465" s="71"/>
      <c r="CF465" s="71"/>
      <c r="CG465" s="71"/>
      <c r="CH465" s="71"/>
      <c r="CI465" s="71"/>
      <c r="CJ465" s="71"/>
      <c r="CK465" s="71"/>
      <c r="CL465" s="71"/>
      <c r="CM465" s="71"/>
      <c r="CN465" s="71"/>
      <c r="CO465" s="71"/>
      <c r="CP465" s="71"/>
      <c r="CQ465" s="71"/>
      <c r="CR465" s="71"/>
      <c r="CS465" s="71"/>
      <c r="CT465" s="71"/>
      <c r="CU465" s="71"/>
      <c r="CV465" s="71"/>
      <c r="CW465" s="71"/>
      <c r="CX465" s="71"/>
      <c r="CY465" s="71"/>
      <c r="CZ465" s="71"/>
      <c r="DA465" s="71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</row>
    <row r="466" spans="1:169" s="55" customFormat="1" ht="30" customHeight="1" x14ac:dyDescent="0.25">
      <c r="A466" s="156" t="s">
        <v>337</v>
      </c>
      <c r="B466" s="80"/>
      <c r="C466" s="81">
        <v>50</v>
      </c>
      <c r="D466" s="82"/>
      <c r="E466" s="83"/>
      <c r="F466" s="82">
        <v>0.8</v>
      </c>
      <c r="G466" s="83">
        <v>2.5</v>
      </c>
      <c r="H466" s="82">
        <v>4.5999999999999996</v>
      </c>
      <c r="I466" s="157">
        <v>45</v>
      </c>
      <c r="J466" s="149" t="s">
        <v>426</v>
      </c>
      <c r="K466" s="88"/>
      <c r="L466" s="88"/>
      <c r="M466" s="88"/>
      <c r="N466" s="88"/>
      <c r="O466" s="88"/>
      <c r="P466" s="88"/>
      <c r="Q466" s="88"/>
      <c r="R466" s="69"/>
      <c r="S466" s="69"/>
      <c r="T466" s="69"/>
      <c r="U466" s="69"/>
      <c r="V466" s="69"/>
      <c r="W466" s="74"/>
      <c r="X466" s="74"/>
      <c r="Y466" s="74"/>
      <c r="Z466" s="74"/>
      <c r="AA466" s="74"/>
      <c r="AB466" s="74"/>
      <c r="AC466" s="74"/>
      <c r="AD466" s="74"/>
      <c r="AE466" s="74"/>
      <c r="AF466" s="74"/>
      <c r="AG466" s="74"/>
      <c r="AH466" s="74"/>
      <c r="AI466" s="74"/>
      <c r="AJ466" s="74"/>
      <c r="AK466" s="74"/>
      <c r="AL466" s="74"/>
      <c r="AM466" s="74"/>
      <c r="AN466" s="74"/>
      <c r="AO466" s="74"/>
      <c r="AP466" s="74"/>
      <c r="AQ466" s="74"/>
      <c r="AR466" s="74"/>
      <c r="AS466" s="74"/>
      <c r="AT466" s="74"/>
      <c r="AU466" s="74"/>
      <c r="AV466" s="74"/>
      <c r="AW466" s="74"/>
      <c r="AX466" s="74"/>
      <c r="AY466" s="74"/>
      <c r="AZ466" s="74"/>
      <c r="BA466" s="74"/>
      <c r="BB466" s="74"/>
      <c r="BC466" s="74"/>
      <c r="BD466" s="74"/>
      <c r="BE466" s="74"/>
      <c r="BF466" s="74"/>
      <c r="BG466" s="74"/>
      <c r="BH466" s="74"/>
      <c r="BI466" s="74"/>
      <c r="BJ466" s="74"/>
      <c r="BK466" s="74"/>
      <c r="BL466" s="74"/>
      <c r="BM466" s="74"/>
      <c r="BN466" s="74"/>
      <c r="BO466" s="74"/>
      <c r="BP466" s="74"/>
      <c r="BQ466" s="74"/>
      <c r="BR466" s="74"/>
      <c r="BS466" s="74"/>
      <c r="BT466" s="74"/>
      <c r="BU466" s="74"/>
      <c r="BV466" s="74"/>
      <c r="BW466" s="74"/>
      <c r="BX466" s="74"/>
      <c r="BY466" s="74"/>
      <c r="BZ466" s="74"/>
      <c r="CA466" s="74"/>
      <c r="CB466" s="74"/>
      <c r="CC466" s="74"/>
      <c r="CD466" s="74"/>
      <c r="CE466" s="74"/>
      <c r="CF466" s="74"/>
      <c r="CG466" s="74"/>
      <c r="CH466" s="74"/>
      <c r="CI466" s="74"/>
      <c r="CJ466" s="74"/>
      <c r="CK466" s="74"/>
      <c r="CL466" s="74"/>
      <c r="CM466" s="74"/>
      <c r="CN466" s="74"/>
      <c r="CO466" s="74"/>
      <c r="CP466" s="74"/>
      <c r="CQ466" s="74"/>
      <c r="CR466" s="74"/>
      <c r="CS466" s="74"/>
      <c r="CT466" s="74"/>
      <c r="CU466" s="74"/>
      <c r="CV466" s="74"/>
      <c r="CW466" s="74"/>
      <c r="CX466" s="74"/>
      <c r="CY466" s="74"/>
      <c r="CZ466" s="74"/>
      <c r="DA466" s="74"/>
      <c r="DB466" s="53"/>
      <c r="DC466" s="53"/>
      <c r="DD466" s="53"/>
      <c r="DE466" s="53"/>
      <c r="DF466" s="53"/>
      <c r="DG466" s="53"/>
      <c r="DH466" s="53"/>
      <c r="DI466" s="53"/>
      <c r="DJ466" s="53"/>
      <c r="DK466" s="53"/>
      <c r="DL466" s="53"/>
      <c r="DM466" s="53"/>
      <c r="DN466" s="53"/>
      <c r="DO466" s="53"/>
      <c r="DP466" s="53"/>
      <c r="DQ466" s="53"/>
      <c r="DR466" s="53"/>
      <c r="DS466" s="53"/>
      <c r="DT466" s="53"/>
      <c r="DU466" s="53"/>
      <c r="DV466" s="53"/>
      <c r="DW466" s="53"/>
      <c r="DX466" s="53"/>
      <c r="DY466" s="53"/>
      <c r="DZ466" s="53"/>
      <c r="EA466" s="53"/>
      <c r="EB466" s="53"/>
      <c r="EC466" s="53"/>
      <c r="ED466" s="53"/>
      <c r="EE466" s="53"/>
      <c r="EF466" s="53"/>
      <c r="EG466" s="53"/>
      <c r="EH466" s="53"/>
      <c r="EI466" s="53"/>
      <c r="EJ466" s="53"/>
      <c r="EK466" s="53"/>
      <c r="EL466" s="53"/>
      <c r="EM466" s="53"/>
      <c r="EN466" s="53"/>
      <c r="EO466" s="53"/>
      <c r="EP466" s="53"/>
      <c r="EQ466" s="53"/>
      <c r="ER466" s="53"/>
      <c r="ES466" s="53"/>
      <c r="ET466" s="53"/>
      <c r="EU466" s="53"/>
      <c r="EV466" s="53"/>
      <c r="EW466" s="53"/>
      <c r="EX466" s="53"/>
      <c r="EY466" s="53"/>
      <c r="EZ466" s="53"/>
      <c r="FA466" s="53"/>
      <c r="FB466" s="53"/>
      <c r="FC466" s="53"/>
      <c r="FD466" s="53"/>
      <c r="FE466" s="53"/>
      <c r="FF466" s="53"/>
      <c r="FG466" s="53"/>
      <c r="FH466" s="53"/>
      <c r="FI466" s="53"/>
      <c r="FJ466" s="53"/>
      <c r="FK466" s="53"/>
      <c r="FL466" s="53"/>
      <c r="FM466" s="53"/>
    </row>
    <row r="467" spans="1:169" s="55" customFormat="1" ht="30" customHeight="1" x14ac:dyDescent="0.25">
      <c r="A467" s="156"/>
      <c r="B467" s="80" t="s">
        <v>42</v>
      </c>
      <c r="C467" s="81"/>
      <c r="D467" s="82">
        <v>55.63</v>
      </c>
      <c r="E467" s="83">
        <v>44.5</v>
      </c>
      <c r="F467" s="82"/>
      <c r="G467" s="83"/>
      <c r="H467" s="82"/>
      <c r="I467" s="157"/>
      <c r="J467" s="159"/>
      <c r="K467" s="88"/>
      <c r="L467" s="88"/>
      <c r="M467" s="88"/>
      <c r="N467" s="88"/>
      <c r="O467" s="88"/>
      <c r="P467" s="88"/>
      <c r="Q467" s="88"/>
      <c r="R467" s="69"/>
      <c r="S467" s="69"/>
      <c r="T467" s="69"/>
      <c r="U467" s="69"/>
      <c r="V467" s="69"/>
      <c r="W467" s="74"/>
      <c r="X467" s="74"/>
      <c r="Y467" s="74"/>
      <c r="Z467" s="74"/>
      <c r="AA467" s="74"/>
      <c r="AB467" s="74"/>
      <c r="AC467" s="74"/>
      <c r="AD467" s="74"/>
      <c r="AE467" s="74"/>
      <c r="AF467" s="74"/>
      <c r="AG467" s="74"/>
      <c r="AH467" s="74"/>
      <c r="AI467" s="74"/>
      <c r="AJ467" s="74"/>
      <c r="AK467" s="74"/>
      <c r="AL467" s="74"/>
      <c r="AM467" s="74"/>
      <c r="AN467" s="74"/>
      <c r="AO467" s="74"/>
      <c r="AP467" s="74"/>
      <c r="AQ467" s="74"/>
      <c r="AR467" s="74"/>
      <c r="AS467" s="74"/>
      <c r="AT467" s="74"/>
      <c r="AU467" s="74"/>
      <c r="AV467" s="74"/>
      <c r="AW467" s="74"/>
      <c r="AX467" s="74"/>
      <c r="AY467" s="74"/>
      <c r="AZ467" s="74"/>
      <c r="BA467" s="74"/>
      <c r="BB467" s="74"/>
      <c r="BC467" s="74"/>
      <c r="BD467" s="74"/>
      <c r="BE467" s="74"/>
      <c r="BF467" s="74"/>
      <c r="BG467" s="74"/>
      <c r="BH467" s="74"/>
      <c r="BI467" s="74"/>
      <c r="BJ467" s="74"/>
      <c r="BK467" s="74"/>
      <c r="BL467" s="74"/>
      <c r="BM467" s="74"/>
      <c r="BN467" s="74"/>
      <c r="BO467" s="74"/>
      <c r="BP467" s="74"/>
      <c r="BQ467" s="74"/>
      <c r="BR467" s="74"/>
      <c r="BS467" s="74"/>
      <c r="BT467" s="74"/>
      <c r="BU467" s="74"/>
      <c r="BV467" s="74"/>
      <c r="BW467" s="74"/>
      <c r="BX467" s="74"/>
      <c r="BY467" s="74"/>
      <c r="BZ467" s="74"/>
      <c r="CA467" s="74"/>
      <c r="CB467" s="74"/>
      <c r="CC467" s="74"/>
      <c r="CD467" s="74"/>
      <c r="CE467" s="74"/>
      <c r="CF467" s="74"/>
      <c r="CG467" s="74"/>
      <c r="CH467" s="74"/>
      <c r="CI467" s="74"/>
      <c r="CJ467" s="74"/>
      <c r="CK467" s="74"/>
      <c r="CL467" s="74"/>
      <c r="CM467" s="74"/>
      <c r="CN467" s="74"/>
      <c r="CO467" s="74"/>
      <c r="CP467" s="74"/>
      <c r="CQ467" s="74"/>
      <c r="CR467" s="74"/>
      <c r="CS467" s="74"/>
      <c r="CT467" s="74"/>
      <c r="CU467" s="74"/>
      <c r="CV467" s="74"/>
      <c r="CW467" s="74"/>
      <c r="CX467" s="74"/>
      <c r="CY467" s="74"/>
      <c r="CZ467" s="74"/>
      <c r="DA467" s="74"/>
      <c r="DB467" s="53"/>
      <c r="DC467" s="53"/>
      <c r="DD467" s="53"/>
      <c r="DE467" s="53"/>
      <c r="DF467" s="53"/>
      <c r="DG467" s="53"/>
      <c r="DH467" s="53"/>
      <c r="DI467" s="53"/>
      <c r="DJ467" s="53"/>
      <c r="DK467" s="53"/>
      <c r="DL467" s="53"/>
      <c r="DM467" s="53"/>
      <c r="DN467" s="53"/>
      <c r="DO467" s="53"/>
      <c r="DP467" s="53"/>
      <c r="DQ467" s="53"/>
      <c r="DR467" s="53"/>
      <c r="DS467" s="53"/>
      <c r="DT467" s="53"/>
      <c r="DU467" s="53"/>
      <c r="DV467" s="53"/>
      <c r="DW467" s="53"/>
      <c r="DX467" s="53"/>
      <c r="DY467" s="53"/>
      <c r="DZ467" s="53"/>
      <c r="EA467" s="53"/>
      <c r="EB467" s="53"/>
      <c r="EC467" s="53"/>
      <c r="ED467" s="53"/>
      <c r="EE467" s="53"/>
      <c r="EF467" s="53"/>
      <c r="EG467" s="53"/>
      <c r="EH467" s="53"/>
      <c r="EI467" s="53"/>
      <c r="EJ467" s="53"/>
      <c r="EK467" s="53"/>
      <c r="EL467" s="53"/>
      <c r="EM467" s="53"/>
      <c r="EN467" s="53"/>
      <c r="EO467" s="53"/>
      <c r="EP467" s="53"/>
      <c r="EQ467" s="53"/>
      <c r="ER467" s="53"/>
      <c r="ES467" s="53"/>
      <c r="ET467" s="53"/>
      <c r="EU467" s="53"/>
      <c r="EV467" s="53"/>
      <c r="EW467" s="53"/>
      <c r="EX467" s="53"/>
      <c r="EY467" s="53"/>
      <c r="EZ467" s="53"/>
      <c r="FA467" s="53"/>
      <c r="FB467" s="53"/>
      <c r="FC467" s="53"/>
      <c r="FD467" s="53"/>
      <c r="FE467" s="53"/>
      <c r="FF467" s="53"/>
      <c r="FG467" s="53"/>
      <c r="FH467" s="53"/>
      <c r="FI467" s="53"/>
      <c r="FJ467" s="53"/>
      <c r="FK467" s="53"/>
      <c r="FL467" s="53"/>
      <c r="FM467" s="53"/>
    </row>
    <row r="468" spans="1:169" s="55" customFormat="1" ht="30" customHeight="1" x14ac:dyDescent="0.25">
      <c r="A468" s="156"/>
      <c r="B468" s="80" t="s">
        <v>19</v>
      </c>
      <c r="C468" s="81"/>
      <c r="D468" s="82">
        <v>0.5</v>
      </c>
      <c r="E468" s="83">
        <v>0.5</v>
      </c>
      <c r="F468" s="82"/>
      <c r="G468" s="83"/>
      <c r="H468" s="82"/>
      <c r="I468" s="157"/>
      <c r="J468" s="159"/>
      <c r="K468" s="88"/>
      <c r="L468" s="88"/>
      <c r="M468" s="88"/>
      <c r="N468" s="88"/>
      <c r="O468" s="88"/>
      <c r="P468" s="88"/>
      <c r="Q468" s="88"/>
      <c r="R468" s="69"/>
      <c r="S468" s="69"/>
      <c r="T468" s="69"/>
      <c r="U468" s="69"/>
      <c r="V468" s="69"/>
      <c r="W468" s="74"/>
      <c r="X468" s="74"/>
      <c r="Y468" s="74"/>
      <c r="Z468" s="74"/>
      <c r="AA468" s="74"/>
      <c r="AB468" s="74"/>
      <c r="AC468" s="74"/>
      <c r="AD468" s="74"/>
      <c r="AE468" s="74"/>
      <c r="AF468" s="74"/>
      <c r="AG468" s="74"/>
      <c r="AH468" s="74"/>
      <c r="AI468" s="74"/>
      <c r="AJ468" s="74"/>
      <c r="AK468" s="74"/>
      <c r="AL468" s="74"/>
      <c r="AM468" s="74"/>
      <c r="AN468" s="74"/>
      <c r="AO468" s="74"/>
      <c r="AP468" s="74"/>
      <c r="AQ468" s="74"/>
      <c r="AR468" s="74"/>
      <c r="AS468" s="74"/>
      <c r="AT468" s="74"/>
      <c r="AU468" s="74"/>
      <c r="AV468" s="74"/>
      <c r="AW468" s="74"/>
      <c r="AX468" s="74"/>
      <c r="AY468" s="74"/>
      <c r="AZ468" s="74"/>
      <c r="BA468" s="74"/>
      <c r="BB468" s="74"/>
      <c r="BC468" s="74"/>
      <c r="BD468" s="74"/>
      <c r="BE468" s="74"/>
      <c r="BF468" s="74"/>
      <c r="BG468" s="74"/>
      <c r="BH468" s="74"/>
      <c r="BI468" s="74"/>
      <c r="BJ468" s="74"/>
      <c r="BK468" s="74"/>
      <c r="BL468" s="74"/>
      <c r="BM468" s="74"/>
      <c r="BN468" s="74"/>
      <c r="BO468" s="74"/>
      <c r="BP468" s="74"/>
      <c r="BQ468" s="74"/>
      <c r="BR468" s="74"/>
      <c r="BS468" s="74"/>
      <c r="BT468" s="74"/>
      <c r="BU468" s="74"/>
      <c r="BV468" s="74"/>
      <c r="BW468" s="74"/>
      <c r="BX468" s="74"/>
      <c r="BY468" s="74"/>
      <c r="BZ468" s="74"/>
      <c r="CA468" s="74"/>
      <c r="CB468" s="74"/>
      <c r="CC468" s="74"/>
      <c r="CD468" s="74"/>
      <c r="CE468" s="74"/>
      <c r="CF468" s="74"/>
      <c r="CG468" s="74"/>
      <c r="CH468" s="74"/>
      <c r="CI468" s="74"/>
      <c r="CJ468" s="74"/>
      <c r="CK468" s="74"/>
      <c r="CL468" s="74"/>
      <c r="CM468" s="74"/>
      <c r="CN468" s="74"/>
      <c r="CO468" s="74"/>
      <c r="CP468" s="74"/>
      <c r="CQ468" s="74"/>
      <c r="CR468" s="74"/>
      <c r="CS468" s="74"/>
      <c r="CT468" s="74"/>
      <c r="CU468" s="74"/>
      <c r="CV468" s="74"/>
      <c r="CW468" s="74"/>
      <c r="CX468" s="74"/>
      <c r="CY468" s="74"/>
      <c r="CZ468" s="74"/>
      <c r="DA468" s="74"/>
      <c r="DB468" s="53"/>
      <c r="DC468" s="53"/>
      <c r="DD468" s="53"/>
      <c r="DE468" s="53"/>
      <c r="DF468" s="53"/>
      <c r="DG468" s="53"/>
      <c r="DH468" s="53"/>
      <c r="DI468" s="53"/>
      <c r="DJ468" s="53"/>
      <c r="DK468" s="53"/>
      <c r="DL468" s="53"/>
      <c r="DM468" s="53"/>
      <c r="DN468" s="53"/>
      <c r="DO468" s="53"/>
      <c r="DP468" s="53"/>
      <c r="DQ468" s="53"/>
      <c r="DR468" s="53"/>
      <c r="DS468" s="53"/>
      <c r="DT468" s="53"/>
      <c r="DU468" s="53"/>
      <c r="DV468" s="53"/>
      <c r="DW468" s="53"/>
      <c r="DX468" s="53"/>
      <c r="DY468" s="53"/>
      <c r="DZ468" s="53"/>
      <c r="EA468" s="53"/>
      <c r="EB468" s="53"/>
      <c r="EC468" s="53"/>
      <c r="ED468" s="53"/>
      <c r="EE468" s="53"/>
      <c r="EF468" s="53"/>
      <c r="EG468" s="53"/>
      <c r="EH468" s="53"/>
      <c r="EI468" s="53"/>
      <c r="EJ468" s="53"/>
      <c r="EK468" s="53"/>
      <c r="EL468" s="53"/>
      <c r="EM468" s="53"/>
      <c r="EN468" s="53"/>
      <c r="EO468" s="53"/>
      <c r="EP468" s="53"/>
      <c r="EQ468" s="53"/>
      <c r="ER468" s="53"/>
      <c r="ES468" s="53"/>
      <c r="ET468" s="53"/>
      <c r="EU468" s="53"/>
      <c r="EV468" s="53"/>
      <c r="EW468" s="53"/>
      <c r="EX468" s="53"/>
      <c r="EY468" s="53"/>
      <c r="EZ468" s="53"/>
      <c r="FA468" s="53"/>
      <c r="FB468" s="53"/>
      <c r="FC468" s="53"/>
      <c r="FD468" s="53"/>
      <c r="FE468" s="53"/>
      <c r="FF468" s="53"/>
      <c r="FG468" s="53"/>
      <c r="FH468" s="53"/>
      <c r="FI468" s="53"/>
      <c r="FJ468" s="53"/>
      <c r="FK468" s="53"/>
      <c r="FL468" s="53"/>
      <c r="FM468" s="53"/>
    </row>
    <row r="469" spans="1:169" s="55" customFormat="1" ht="30" customHeight="1" x14ac:dyDescent="0.25">
      <c r="A469" s="156"/>
      <c r="B469" s="80" t="s">
        <v>34</v>
      </c>
      <c r="C469" s="81"/>
      <c r="D469" s="82">
        <v>2.5</v>
      </c>
      <c r="E469" s="83">
        <v>2.5</v>
      </c>
      <c r="F469" s="82"/>
      <c r="G469" s="83"/>
      <c r="H469" s="82"/>
      <c r="I469" s="157"/>
      <c r="J469" s="159"/>
      <c r="K469" s="88"/>
      <c r="L469" s="88"/>
      <c r="M469" s="88"/>
      <c r="N469" s="88"/>
      <c r="O469" s="88"/>
      <c r="P469" s="88"/>
      <c r="Q469" s="88"/>
      <c r="R469" s="69"/>
      <c r="S469" s="69"/>
      <c r="T469" s="69"/>
      <c r="U469" s="69"/>
      <c r="V469" s="69"/>
      <c r="W469" s="74"/>
      <c r="X469" s="74"/>
      <c r="Y469" s="74"/>
      <c r="Z469" s="74"/>
      <c r="AA469" s="74"/>
      <c r="AB469" s="74"/>
      <c r="AC469" s="74"/>
      <c r="AD469" s="74"/>
      <c r="AE469" s="74"/>
      <c r="AF469" s="74"/>
      <c r="AG469" s="74"/>
      <c r="AH469" s="74"/>
      <c r="AI469" s="74"/>
      <c r="AJ469" s="74"/>
      <c r="AK469" s="74"/>
      <c r="AL469" s="74"/>
      <c r="AM469" s="74"/>
      <c r="AN469" s="74"/>
      <c r="AO469" s="74"/>
      <c r="AP469" s="74"/>
      <c r="AQ469" s="74"/>
      <c r="AR469" s="74"/>
      <c r="AS469" s="74"/>
      <c r="AT469" s="74"/>
      <c r="AU469" s="74"/>
      <c r="AV469" s="74"/>
      <c r="AW469" s="74"/>
      <c r="AX469" s="74"/>
      <c r="AY469" s="74"/>
      <c r="AZ469" s="74"/>
      <c r="BA469" s="74"/>
      <c r="BB469" s="74"/>
      <c r="BC469" s="74"/>
      <c r="BD469" s="74"/>
      <c r="BE469" s="74"/>
      <c r="BF469" s="74"/>
      <c r="BG469" s="74"/>
      <c r="BH469" s="74"/>
      <c r="BI469" s="74"/>
      <c r="BJ469" s="74"/>
      <c r="BK469" s="74"/>
      <c r="BL469" s="74"/>
      <c r="BM469" s="74"/>
      <c r="BN469" s="74"/>
      <c r="BO469" s="74"/>
      <c r="BP469" s="74"/>
      <c r="BQ469" s="74"/>
      <c r="BR469" s="74"/>
      <c r="BS469" s="74"/>
      <c r="BT469" s="74"/>
      <c r="BU469" s="74"/>
      <c r="BV469" s="74"/>
      <c r="BW469" s="74"/>
      <c r="BX469" s="74"/>
      <c r="BY469" s="74"/>
      <c r="BZ469" s="74"/>
      <c r="CA469" s="74"/>
      <c r="CB469" s="74"/>
      <c r="CC469" s="74"/>
      <c r="CD469" s="74"/>
      <c r="CE469" s="74"/>
      <c r="CF469" s="74"/>
      <c r="CG469" s="74"/>
      <c r="CH469" s="74"/>
      <c r="CI469" s="74"/>
      <c r="CJ469" s="74"/>
      <c r="CK469" s="74"/>
      <c r="CL469" s="74"/>
      <c r="CM469" s="74"/>
      <c r="CN469" s="74"/>
      <c r="CO469" s="74"/>
      <c r="CP469" s="74"/>
      <c r="CQ469" s="74"/>
      <c r="CR469" s="74"/>
      <c r="CS469" s="74"/>
      <c r="CT469" s="74"/>
      <c r="CU469" s="74"/>
      <c r="CV469" s="74"/>
      <c r="CW469" s="74"/>
      <c r="CX469" s="74"/>
      <c r="CY469" s="74"/>
      <c r="CZ469" s="74"/>
      <c r="DA469" s="74"/>
      <c r="DB469" s="53"/>
      <c r="DC469" s="53"/>
      <c r="DD469" s="53"/>
      <c r="DE469" s="53"/>
      <c r="DF469" s="53"/>
      <c r="DG469" s="53"/>
      <c r="DH469" s="53"/>
      <c r="DI469" s="53"/>
      <c r="DJ469" s="53"/>
      <c r="DK469" s="53"/>
      <c r="DL469" s="53"/>
      <c r="DM469" s="53"/>
      <c r="DN469" s="53"/>
      <c r="DO469" s="53"/>
      <c r="DP469" s="53"/>
      <c r="DQ469" s="53"/>
      <c r="DR469" s="53"/>
      <c r="DS469" s="53"/>
      <c r="DT469" s="53"/>
      <c r="DU469" s="53"/>
      <c r="DV469" s="53"/>
      <c r="DW469" s="53"/>
      <c r="DX469" s="53"/>
      <c r="DY469" s="53"/>
      <c r="DZ469" s="53"/>
      <c r="EA469" s="53"/>
      <c r="EB469" s="53"/>
      <c r="EC469" s="53"/>
      <c r="ED469" s="53"/>
      <c r="EE469" s="53"/>
      <c r="EF469" s="53"/>
      <c r="EG469" s="53"/>
      <c r="EH469" s="53"/>
      <c r="EI469" s="53"/>
      <c r="EJ469" s="53"/>
      <c r="EK469" s="53"/>
      <c r="EL469" s="53"/>
      <c r="EM469" s="53"/>
      <c r="EN469" s="53"/>
      <c r="EO469" s="53"/>
      <c r="EP469" s="53"/>
      <c r="EQ469" s="53"/>
      <c r="ER469" s="53"/>
      <c r="ES469" s="53"/>
      <c r="ET469" s="53"/>
      <c r="EU469" s="53"/>
      <c r="EV469" s="53"/>
      <c r="EW469" s="53"/>
      <c r="EX469" s="53"/>
      <c r="EY469" s="53"/>
      <c r="EZ469" s="53"/>
      <c r="FA469" s="53"/>
      <c r="FB469" s="53"/>
      <c r="FC469" s="53"/>
      <c r="FD469" s="53"/>
      <c r="FE469" s="53"/>
      <c r="FF469" s="53"/>
      <c r="FG469" s="53"/>
      <c r="FH469" s="53"/>
      <c r="FI469" s="53"/>
      <c r="FJ469" s="53"/>
      <c r="FK469" s="53"/>
      <c r="FL469" s="53"/>
      <c r="FM469" s="53"/>
    </row>
    <row r="470" spans="1:169" s="55" customFormat="1" ht="15.75" x14ac:dyDescent="0.25">
      <c r="A470" s="156"/>
      <c r="B470" s="88" t="s">
        <v>50</v>
      </c>
      <c r="C470" s="81"/>
      <c r="D470" s="82">
        <v>2.5</v>
      </c>
      <c r="E470" s="83">
        <v>2.5</v>
      </c>
      <c r="F470" s="82"/>
      <c r="G470" s="83"/>
      <c r="H470" s="82"/>
      <c r="I470" s="157"/>
      <c r="J470" s="178"/>
      <c r="K470" s="88"/>
      <c r="L470" s="88"/>
      <c r="M470" s="88"/>
      <c r="N470" s="88"/>
      <c r="O470" s="88"/>
      <c r="P470" s="88"/>
      <c r="Q470" s="88"/>
      <c r="R470" s="69"/>
      <c r="S470" s="69"/>
      <c r="T470" s="69"/>
      <c r="U470" s="69"/>
      <c r="V470" s="69"/>
      <c r="W470" s="74"/>
      <c r="X470" s="74"/>
      <c r="Y470" s="74"/>
      <c r="Z470" s="74"/>
      <c r="AA470" s="74"/>
      <c r="AB470" s="74"/>
      <c r="AC470" s="74"/>
      <c r="AD470" s="74"/>
      <c r="AE470" s="74"/>
      <c r="AF470" s="74"/>
      <c r="AG470" s="74"/>
      <c r="AH470" s="74"/>
      <c r="AI470" s="74"/>
      <c r="AJ470" s="74"/>
      <c r="AK470" s="74"/>
      <c r="AL470" s="74"/>
      <c r="AM470" s="74"/>
      <c r="AN470" s="74"/>
      <c r="AO470" s="74"/>
      <c r="AP470" s="74"/>
      <c r="AQ470" s="74"/>
      <c r="AR470" s="74"/>
      <c r="AS470" s="74"/>
      <c r="AT470" s="74"/>
      <c r="AU470" s="74"/>
      <c r="AV470" s="74"/>
      <c r="AW470" s="74"/>
      <c r="AX470" s="74"/>
      <c r="AY470" s="74"/>
      <c r="AZ470" s="74"/>
      <c r="BA470" s="74"/>
      <c r="BB470" s="74"/>
      <c r="BC470" s="74"/>
      <c r="BD470" s="74"/>
      <c r="BE470" s="74"/>
      <c r="BF470" s="74"/>
      <c r="BG470" s="74"/>
      <c r="BH470" s="74"/>
      <c r="BI470" s="74"/>
      <c r="BJ470" s="74"/>
      <c r="BK470" s="74"/>
      <c r="BL470" s="74"/>
      <c r="BM470" s="74"/>
      <c r="BN470" s="74"/>
      <c r="BO470" s="74"/>
      <c r="BP470" s="74"/>
      <c r="BQ470" s="74"/>
      <c r="BR470" s="74"/>
      <c r="BS470" s="74"/>
      <c r="BT470" s="74"/>
      <c r="BU470" s="74"/>
      <c r="BV470" s="74"/>
      <c r="BW470" s="74"/>
      <c r="BX470" s="74"/>
      <c r="BY470" s="74"/>
      <c r="BZ470" s="74"/>
      <c r="CA470" s="74"/>
      <c r="CB470" s="74"/>
      <c r="CC470" s="74"/>
      <c r="CD470" s="74"/>
      <c r="CE470" s="74"/>
      <c r="CF470" s="74"/>
      <c r="CG470" s="74"/>
      <c r="CH470" s="74"/>
      <c r="CI470" s="74"/>
      <c r="CJ470" s="74"/>
      <c r="CK470" s="74"/>
      <c r="CL470" s="74"/>
      <c r="CM470" s="74"/>
      <c r="CN470" s="74"/>
      <c r="CO470" s="74"/>
      <c r="CP470" s="74"/>
      <c r="CQ470" s="74"/>
      <c r="CR470" s="74"/>
      <c r="CS470" s="74"/>
      <c r="CT470" s="74"/>
      <c r="CU470" s="74"/>
      <c r="CV470" s="74"/>
      <c r="CW470" s="74"/>
      <c r="CX470" s="74"/>
      <c r="CY470" s="74"/>
      <c r="CZ470" s="74"/>
      <c r="DA470" s="74"/>
      <c r="DB470" s="53"/>
      <c r="DC470" s="53"/>
      <c r="DD470" s="53"/>
      <c r="DE470" s="53"/>
      <c r="DF470" s="53"/>
      <c r="DG470" s="53"/>
      <c r="DH470" s="53"/>
      <c r="DI470" s="53"/>
      <c r="DJ470" s="53"/>
      <c r="DK470" s="53"/>
      <c r="DL470" s="53"/>
      <c r="DM470" s="53"/>
      <c r="DN470" s="53"/>
      <c r="DO470" s="53"/>
      <c r="DP470" s="53"/>
      <c r="DQ470" s="53"/>
      <c r="DR470" s="53"/>
      <c r="DS470" s="53"/>
      <c r="DT470" s="53"/>
      <c r="DU470" s="53"/>
      <c r="DV470" s="53"/>
      <c r="DW470" s="53"/>
      <c r="DX470" s="53"/>
      <c r="DY470" s="53"/>
      <c r="DZ470" s="53"/>
      <c r="EA470" s="53"/>
      <c r="EB470" s="53"/>
      <c r="EC470" s="53"/>
      <c r="ED470" s="53"/>
      <c r="EE470" s="53"/>
      <c r="EF470" s="53"/>
      <c r="EG470" s="53"/>
      <c r="EH470" s="53"/>
      <c r="EI470" s="53"/>
      <c r="EJ470" s="53"/>
      <c r="EK470" s="53"/>
      <c r="EL470" s="53"/>
      <c r="EM470" s="53"/>
      <c r="EN470" s="53"/>
      <c r="EO470" s="53"/>
      <c r="EP470" s="53"/>
      <c r="EQ470" s="53"/>
      <c r="ER470" s="53"/>
      <c r="ES470" s="53"/>
      <c r="ET470" s="53"/>
      <c r="EU470" s="53"/>
      <c r="EV470" s="53"/>
      <c r="EW470" s="53"/>
      <c r="EX470" s="53"/>
      <c r="EY470" s="53"/>
      <c r="EZ470" s="53"/>
      <c r="FA470" s="53"/>
      <c r="FB470" s="53"/>
      <c r="FC470" s="53"/>
      <c r="FD470" s="53"/>
      <c r="FE470" s="53"/>
      <c r="FF470" s="53"/>
      <c r="FG470" s="53"/>
      <c r="FH470" s="53"/>
      <c r="FI470" s="53"/>
      <c r="FJ470" s="53"/>
      <c r="FK470" s="53"/>
      <c r="FL470" s="53"/>
      <c r="FM470" s="53"/>
    </row>
    <row r="471" spans="1:169" s="26" customFormat="1" ht="30" x14ac:dyDescent="0.25">
      <c r="A471" s="156" t="s">
        <v>410</v>
      </c>
      <c r="B471" s="80"/>
      <c r="C471" s="81" t="s">
        <v>209</v>
      </c>
      <c r="D471" s="157"/>
      <c r="E471" s="83"/>
      <c r="F471" s="157">
        <v>3.56</v>
      </c>
      <c r="G471" s="83">
        <v>4.5</v>
      </c>
      <c r="H471" s="82">
        <v>23.6</v>
      </c>
      <c r="I471" s="157">
        <v>149</v>
      </c>
      <c r="J471" s="149" t="s">
        <v>342</v>
      </c>
      <c r="K471" s="88"/>
      <c r="L471" s="88"/>
      <c r="M471" s="88"/>
      <c r="N471" s="88"/>
      <c r="O471" s="88"/>
      <c r="P471" s="88"/>
      <c r="Q471" s="88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  <c r="CU471" s="71"/>
      <c r="CV471" s="71"/>
      <c r="CW471" s="71"/>
      <c r="CX471" s="71"/>
      <c r="CY471" s="71"/>
      <c r="CZ471" s="71"/>
      <c r="DA471" s="71"/>
    </row>
    <row r="472" spans="1:169" s="26" customFormat="1" x14ac:dyDescent="0.25">
      <c r="A472" s="156"/>
      <c r="B472" s="159" t="s">
        <v>144</v>
      </c>
      <c r="C472" s="166"/>
      <c r="D472" s="160">
        <v>17.100000000000001</v>
      </c>
      <c r="E472" s="230">
        <v>17.100000000000001</v>
      </c>
      <c r="F472" s="157"/>
      <c r="G472" s="157"/>
      <c r="H472" s="157"/>
      <c r="I472" s="157"/>
      <c r="J472" s="149"/>
      <c r="K472" s="88"/>
      <c r="L472" s="88"/>
      <c r="M472" s="88"/>
      <c r="N472" s="88"/>
      <c r="O472" s="88"/>
      <c r="P472" s="88"/>
      <c r="Q472" s="88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1"/>
      <c r="CG472" s="71"/>
      <c r="CH472" s="71"/>
      <c r="CI472" s="71"/>
      <c r="CJ472" s="71"/>
      <c r="CK472" s="71"/>
      <c r="CL472" s="71"/>
      <c r="CM472" s="71"/>
      <c r="CN472" s="71"/>
      <c r="CO472" s="71"/>
      <c r="CP472" s="71"/>
      <c r="CQ472" s="71"/>
      <c r="CR472" s="71"/>
      <c r="CS472" s="71"/>
      <c r="CT472" s="71"/>
      <c r="CU472" s="71"/>
      <c r="CV472" s="71"/>
      <c r="CW472" s="71"/>
      <c r="CX472" s="71"/>
      <c r="CY472" s="71"/>
      <c r="CZ472" s="71"/>
      <c r="DA472" s="71"/>
    </row>
    <row r="473" spans="1:169" s="26" customFormat="1" x14ac:dyDescent="0.25">
      <c r="A473" s="156"/>
      <c r="B473" s="159" t="s">
        <v>33</v>
      </c>
      <c r="C473" s="166"/>
      <c r="D473" s="160">
        <v>1.79</v>
      </c>
      <c r="E473" s="230">
        <v>1.5</v>
      </c>
      <c r="F473" s="83"/>
      <c r="G473" s="83"/>
      <c r="H473" s="161"/>
      <c r="I473" s="83"/>
      <c r="J473" s="149"/>
      <c r="K473" s="88"/>
      <c r="L473" s="88"/>
      <c r="M473" s="88"/>
      <c r="N473" s="88"/>
      <c r="O473" s="88"/>
      <c r="P473" s="88"/>
      <c r="Q473" s="88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1"/>
      <c r="CV473" s="71"/>
      <c r="CW473" s="71"/>
      <c r="CX473" s="71"/>
      <c r="CY473" s="71"/>
      <c r="CZ473" s="71"/>
      <c r="DA473" s="71"/>
    </row>
    <row r="474" spans="1:169" s="26" customFormat="1" x14ac:dyDescent="0.25">
      <c r="A474" s="156"/>
      <c r="B474" s="159" t="s">
        <v>51</v>
      </c>
      <c r="C474" s="166"/>
      <c r="D474" s="160">
        <v>1.5</v>
      </c>
      <c r="E474" s="230">
        <v>1.5</v>
      </c>
      <c r="F474" s="83"/>
      <c r="G474" s="83"/>
      <c r="H474" s="161"/>
      <c r="I474" s="83"/>
      <c r="J474" s="149"/>
      <c r="K474" s="88"/>
      <c r="L474" s="88"/>
      <c r="M474" s="88"/>
      <c r="N474" s="88"/>
      <c r="O474" s="88"/>
      <c r="P474" s="88"/>
      <c r="Q474" s="88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1"/>
      <c r="CZ474" s="71"/>
      <c r="DA474" s="71"/>
    </row>
    <row r="475" spans="1:169" s="26" customFormat="1" x14ac:dyDescent="0.25">
      <c r="A475" s="156"/>
      <c r="B475" s="159" t="s">
        <v>184</v>
      </c>
      <c r="C475" s="166"/>
      <c r="D475" s="160">
        <v>1.7</v>
      </c>
      <c r="E475" s="230">
        <v>1.7</v>
      </c>
      <c r="F475" s="83"/>
      <c r="G475" s="83"/>
      <c r="H475" s="161"/>
      <c r="I475" s="83"/>
      <c r="J475" s="149"/>
      <c r="K475" s="88"/>
      <c r="L475" s="88"/>
      <c r="M475" s="88"/>
      <c r="N475" s="88"/>
      <c r="O475" s="88"/>
      <c r="P475" s="88"/>
      <c r="Q475" s="88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  <c r="CU475" s="71"/>
      <c r="CV475" s="71"/>
      <c r="CW475" s="71"/>
      <c r="CX475" s="71"/>
      <c r="CY475" s="71"/>
      <c r="CZ475" s="71"/>
      <c r="DA475" s="71"/>
    </row>
    <row r="476" spans="1:169" s="26" customFormat="1" x14ac:dyDescent="0.25">
      <c r="A476" s="156"/>
      <c r="B476" s="159" t="s">
        <v>80</v>
      </c>
      <c r="C476" s="166"/>
      <c r="D476" s="166"/>
      <c r="E476" s="230">
        <v>20.100000000000001</v>
      </c>
      <c r="F476" s="83"/>
      <c r="G476" s="83"/>
      <c r="H476" s="161"/>
      <c r="I476" s="83"/>
      <c r="J476" s="149"/>
      <c r="K476" s="88"/>
      <c r="L476" s="88"/>
      <c r="M476" s="88"/>
      <c r="N476" s="88"/>
      <c r="O476" s="88"/>
      <c r="P476" s="88"/>
      <c r="Q476" s="88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 s="71"/>
      <c r="CV476" s="71"/>
      <c r="CW476" s="71"/>
      <c r="CX476" s="71"/>
      <c r="CY476" s="71"/>
      <c r="CZ476" s="71"/>
      <c r="DA476" s="71"/>
    </row>
    <row r="477" spans="1:169" s="26" customFormat="1" x14ac:dyDescent="0.25">
      <c r="A477" s="156"/>
      <c r="B477" s="80" t="s">
        <v>30</v>
      </c>
      <c r="C477" s="81"/>
      <c r="D477" s="157">
        <v>100.2</v>
      </c>
      <c r="E477" s="83">
        <v>60</v>
      </c>
      <c r="F477" s="83"/>
      <c r="G477" s="82"/>
      <c r="H477" s="83"/>
      <c r="I477" s="157"/>
      <c r="J477" s="178"/>
      <c r="K477" s="88"/>
      <c r="L477" s="88"/>
      <c r="M477" s="88"/>
      <c r="N477" s="88"/>
      <c r="O477" s="88"/>
      <c r="P477" s="88"/>
      <c r="Q477" s="88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1"/>
      <c r="CZ477" s="71"/>
      <c r="DA477" s="71"/>
    </row>
    <row r="478" spans="1:169" s="26" customFormat="1" x14ac:dyDescent="0.25">
      <c r="A478" s="156"/>
      <c r="B478" s="80" t="s">
        <v>31</v>
      </c>
      <c r="C478" s="81"/>
      <c r="D478" s="157">
        <v>8</v>
      </c>
      <c r="E478" s="83">
        <v>8</v>
      </c>
      <c r="F478" s="83"/>
      <c r="G478" s="82"/>
      <c r="H478" s="83"/>
      <c r="I478" s="157"/>
      <c r="J478" s="178"/>
      <c r="K478" s="88"/>
      <c r="L478" s="88"/>
      <c r="M478" s="88"/>
      <c r="N478" s="88"/>
      <c r="O478" s="88"/>
      <c r="P478" s="88"/>
      <c r="Q478" s="88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1"/>
      <c r="CV478" s="71"/>
      <c r="CW478" s="71"/>
      <c r="CX478" s="71"/>
      <c r="CY478" s="71"/>
      <c r="CZ478" s="71"/>
      <c r="DA478" s="71"/>
    </row>
    <row r="479" spans="1:169" s="26" customFormat="1" x14ac:dyDescent="0.25">
      <c r="A479" s="156"/>
      <c r="B479" s="80" t="s">
        <v>32</v>
      </c>
      <c r="C479" s="81"/>
      <c r="D479" s="157">
        <v>10.64</v>
      </c>
      <c r="E479" s="83">
        <v>8</v>
      </c>
      <c r="F479" s="83"/>
      <c r="G479" s="82"/>
      <c r="H479" s="83"/>
      <c r="I479" s="157"/>
      <c r="J479" s="178"/>
      <c r="K479" s="88"/>
      <c r="L479" s="88"/>
      <c r="M479" s="88"/>
      <c r="N479" s="88"/>
      <c r="O479" s="88"/>
      <c r="P479" s="88"/>
      <c r="Q479" s="88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1"/>
      <c r="CV479" s="71"/>
      <c r="CW479" s="71"/>
      <c r="CX479" s="71"/>
      <c r="CY479" s="71"/>
      <c r="CZ479" s="71"/>
      <c r="DA479" s="71"/>
    </row>
    <row r="480" spans="1:169" s="26" customFormat="1" x14ac:dyDescent="0.25">
      <c r="A480" s="156"/>
      <c r="B480" s="80" t="s">
        <v>33</v>
      </c>
      <c r="C480" s="81"/>
      <c r="D480" s="157">
        <v>4.76</v>
      </c>
      <c r="E480" s="83">
        <v>4</v>
      </c>
      <c r="F480" s="83"/>
      <c r="G480" s="82"/>
      <c r="H480" s="83"/>
      <c r="I480" s="157"/>
      <c r="J480" s="178"/>
      <c r="K480" s="88"/>
      <c r="L480" s="88"/>
      <c r="M480" s="88"/>
      <c r="N480" s="88"/>
      <c r="O480" s="88"/>
      <c r="P480" s="88"/>
      <c r="Q480" s="88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1"/>
      <c r="CV480" s="71"/>
      <c r="CW480" s="71"/>
      <c r="CX480" s="71"/>
      <c r="CY480" s="71"/>
      <c r="CZ480" s="71"/>
      <c r="DA480" s="71"/>
    </row>
    <row r="481" spans="1:153" s="26" customFormat="1" x14ac:dyDescent="0.25">
      <c r="A481" s="156"/>
      <c r="B481" s="80" t="s">
        <v>34</v>
      </c>
      <c r="C481" s="81"/>
      <c r="D481" s="157">
        <v>3</v>
      </c>
      <c r="E481" s="83">
        <v>3</v>
      </c>
      <c r="F481" s="83"/>
      <c r="G481" s="82"/>
      <c r="H481" s="83"/>
      <c r="I481" s="157"/>
      <c r="J481" s="178"/>
      <c r="K481" s="88"/>
      <c r="L481" s="88"/>
      <c r="M481" s="88"/>
      <c r="N481" s="88"/>
      <c r="O481" s="88"/>
      <c r="P481" s="88"/>
      <c r="Q481" s="88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1"/>
      <c r="CV481" s="71"/>
      <c r="CW481" s="71"/>
      <c r="CX481" s="71"/>
      <c r="CY481" s="71"/>
      <c r="CZ481" s="71"/>
      <c r="DA481" s="71"/>
    </row>
    <row r="482" spans="1:153" s="26" customFormat="1" x14ac:dyDescent="0.25">
      <c r="A482" s="156"/>
      <c r="B482" s="80" t="s">
        <v>35</v>
      </c>
      <c r="C482" s="81"/>
      <c r="D482" s="157">
        <v>21.84</v>
      </c>
      <c r="E482" s="83">
        <v>12</v>
      </c>
      <c r="F482" s="83"/>
      <c r="G482" s="82"/>
      <c r="H482" s="83"/>
      <c r="I482" s="157"/>
      <c r="J482" s="178"/>
      <c r="K482" s="88"/>
      <c r="L482" s="88"/>
      <c r="M482" s="88"/>
      <c r="N482" s="88"/>
      <c r="O482" s="88"/>
      <c r="P482" s="88"/>
      <c r="Q482" s="88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 s="71"/>
      <c r="CR482" s="71"/>
      <c r="CS482" s="71"/>
      <c r="CT482" s="71"/>
      <c r="CU482" s="71"/>
      <c r="CV482" s="71"/>
      <c r="CW482" s="71"/>
      <c r="CX482" s="71"/>
      <c r="CY482" s="71"/>
      <c r="CZ482" s="71"/>
      <c r="DA482" s="71"/>
    </row>
    <row r="483" spans="1:153" s="26" customFormat="1" x14ac:dyDescent="0.25">
      <c r="A483" s="156"/>
      <c r="B483" s="80" t="s">
        <v>36</v>
      </c>
      <c r="C483" s="81"/>
      <c r="D483" s="157">
        <v>5</v>
      </c>
      <c r="E483" s="83">
        <v>5</v>
      </c>
      <c r="F483" s="83"/>
      <c r="G483" s="82"/>
      <c r="H483" s="83"/>
      <c r="I483" s="157"/>
      <c r="J483" s="178"/>
      <c r="K483" s="88"/>
      <c r="L483" s="88"/>
      <c r="M483" s="88"/>
      <c r="N483" s="88"/>
      <c r="O483" s="88"/>
      <c r="P483" s="88"/>
      <c r="Q483" s="88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1"/>
      <c r="CG483" s="71"/>
      <c r="CH483" s="71"/>
      <c r="CI483" s="71"/>
      <c r="CJ483" s="71"/>
      <c r="CK483" s="71"/>
      <c r="CL483" s="71"/>
      <c r="CM483" s="71"/>
      <c r="CN483" s="71"/>
      <c r="CO483" s="71"/>
      <c r="CP483" s="71"/>
      <c r="CQ483" s="71"/>
      <c r="CR483" s="71"/>
      <c r="CS483" s="71"/>
      <c r="CT483" s="71"/>
      <c r="CU483" s="71"/>
      <c r="CV483" s="71"/>
      <c r="CW483" s="71"/>
      <c r="CX483" s="71"/>
      <c r="CY483" s="71"/>
      <c r="CZ483" s="71"/>
      <c r="DA483" s="71"/>
    </row>
    <row r="484" spans="1:153" s="26" customFormat="1" x14ac:dyDescent="0.25">
      <c r="A484" s="156"/>
      <c r="B484" s="80" t="s">
        <v>19</v>
      </c>
      <c r="C484" s="81"/>
      <c r="D484" s="157">
        <v>1</v>
      </c>
      <c r="E484" s="83">
        <v>1</v>
      </c>
      <c r="F484" s="83"/>
      <c r="G484" s="82"/>
      <c r="H484" s="83"/>
      <c r="I484" s="157"/>
      <c r="J484" s="178"/>
      <c r="K484" s="88"/>
      <c r="L484" s="88"/>
      <c r="M484" s="88"/>
      <c r="N484" s="88"/>
      <c r="O484" s="88"/>
      <c r="P484" s="88"/>
      <c r="Q484" s="88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1"/>
      <c r="CG484" s="71"/>
      <c r="CH484" s="71"/>
      <c r="CI484" s="71"/>
      <c r="CJ484" s="71"/>
      <c r="CK484" s="71"/>
      <c r="CL484" s="71"/>
      <c r="CM484" s="71"/>
      <c r="CN484" s="71"/>
      <c r="CO484" s="71"/>
      <c r="CP484" s="71"/>
      <c r="CQ484" s="71"/>
      <c r="CR484" s="71"/>
      <c r="CS484" s="71"/>
      <c r="CT484" s="71"/>
      <c r="CU484" s="71"/>
      <c r="CV484" s="71"/>
      <c r="CW484" s="71"/>
      <c r="CX484" s="71"/>
      <c r="CY484" s="71"/>
      <c r="CZ484" s="71"/>
      <c r="DA484" s="71"/>
    </row>
    <row r="485" spans="1:153" s="26" customFormat="1" x14ac:dyDescent="0.25">
      <c r="A485" s="156"/>
      <c r="B485" s="80" t="s">
        <v>17</v>
      </c>
      <c r="C485" s="81"/>
      <c r="D485" s="157">
        <v>152</v>
      </c>
      <c r="E485" s="83">
        <v>152</v>
      </c>
      <c r="F485" s="83"/>
      <c r="G485" s="82"/>
      <c r="H485" s="83"/>
      <c r="I485" s="157"/>
      <c r="J485" s="178"/>
      <c r="K485" s="88"/>
      <c r="L485" s="88"/>
      <c r="M485" s="88"/>
      <c r="N485" s="88"/>
      <c r="O485" s="88"/>
      <c r="P485" s="88"/>
      <c r="Q485" s="88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1"/>
      <c r="CG485" s="71"/>
      <c r="CH485" s="71"/>
      <c r="CI485" s="71"/>
      <c r="CJ485" s="71"/>
      <c r="CK485" s="71"/>
      <c r="CL485" s="71"/>
      <c r="CM485" s="71"/>
      <c r="CN485" s="71"/>
      <c r="CO485" s="71"/>
      <c r="CP485" s="71"/>
      <c r="CQ485" s="71"/>
      <c r="CR485" s="71"/>
      <c r="CS485" s="71"/>
      <c r="CT485" s="71"/>
      <c r="CU485" s="71"/>
      <c r="CV485" s="71"/>
      <c r="CW485" s="71"/>
      <c r="CX485" s="71"/>
      <c r="CY485" s="71"/>
      <c r="CZ485" s="71"/>
      <c r="DA485" s="71"/>
    </row>
    <row r="486" spans="1:153" s="26" customFormat="1" x14ac:dyDescent="0.25">
      <c r="A486" s="156" t="s">
        <v>265</v>
      </c>
      <c r="B486" s="80"/>
      <c r="C486" s="81">
        <v>70</v>
      </c>
      <c r="D486" s="82"/>
      <c r="E486" s="83"/>
      <c r="F486" s="157">
        <v>8</v>
      </c>
      <c r="G486" s="83">
        <v>10.5</v>
      </c>
      <c r="H486" s="82">
        <v>6.2</v>
      </c>
      <c r="I486" s="157">
        <v>152</v>
      </c>
      <c r="J486" s="149" t="s">
        <v>316</v>
      </c>
      <c r="K486" s="88"/>
      <c r="L486" s="88"/>
      <c r="M486" s="88"/>
      <c r="N486" s="88"/>
      <c r="O486" s="88"/>
      <c r="P486" s="88"/>
      <c r="Q486" s="88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1"/>
      <c r="CG486" s="71"/>
      <c r="CH486" s="71"/>
      <c r="CI486" s="71"/>
      <c r="CJ486" s="71"/>
      <c r="CK486" s="71"/>
      <c r="CL486" s="71"/>
      <c r="CM486" s="71"/>
      <c r="CN486" s="71"/>
      <c r="CO486" s="71"/>
      <c r="CP486" s="71"/>
      <c r="CQ486" s="71"/>
      <c r="CR486" s="71"/>
      <c r="CS486" s="71"/>
      <c r="CT486" s="71"/>
      <c r="CU486" s="71"/>
      <c r="CV486" s="71"/>
      <c r="CW486" s="71"/>
      <c r="CX486" s="71"/>
      <c r="CY486" s="71"/>
      <c r="CZ486" s="71"/>
      <c r="DA486" s="71"/>
      <c r="DB486"/>
    </row>
    <row r="487" spans="1:153" s="26" customFormat="1" x14ac:dyDescent="0.25">
      <c r="A487" s="156"/>
      <c r="B487" s="80" t="s">
        <v>206</v>
      </c>
      <c r="C487" s="81"/>
      <c r="D487" s="83">
        <v>84.61</v>
      </c>
      <c r="E487" s="83">
        <v>55</v>
      </c>
      <c r="F487" s="82"/>
      <c r="G487" s="83"/>
      <c r="H487" s="83"/>
      <c r="I487" s="157"/>
      <c r="J487" s="149"/>
      <c r="K487" s="88"/>
      <c r="L487" s="88"/>
      <c r="M487" s="88"/>
      <c r="N487" s="88"/>
      <c r="O487" s="88"/>
      <c r="P487" s="88"/>
      <c r="Q487" s="88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1"/>
      <c r="CH487" s="71"/>
      <c r="CI487" s="71"/>
      <c r="CJ487" s="71"/>
      <c r="CK487" s="71"/>
      <c r="CL487" s="71"/>
      <c r="CM487" s="71"/>
      <c r="CN487" s="71"/>
      <c r="CO487" s="71"/>
      <c r="CP487" s="71"/>
      <c r="CQ487" s="71"/>
      <c r="CR487" s="71"/>
      <c r="CS487" s="71"/>
      <c r="CT487" s="71"/>
      <c r="CU487" s="71"/>
      <c r="CV487" s="71"/>
      <c r="CW487" s="71"/>
      <c r="CX487" s="71"/>
      <c r="CY487" s="71"/>
      <c r="CZ487" s="71"/>
      <c r="DA487" s="71"/>
      <c r="DB487"/>
    </row>
    <row r="488" spans="1:153" s="26" customFormat="1" x14ac:dyDescent="0.25">
      <c r="A488" s="156"/>
      <c r="B488" s="80" t="s">
        <v>32</v>
      </c>
      <c r="C488" s="81"/>
      <c r="D488" s="82">
        <v>23.27</v>
      </c>
      <c r="E488" s="83">
        <v>17.5</v>
      </c>
      <c r="F488" s="83"/>
      <c r="G488" s="83"/>
      <c r="H488" s="83"/>
      <c r="I488" s="83"/>
      <c r="J488" s="149"/>
      <c r="K488" s="88"/>
      <c r="L488" s="88"/>
      <c r="M488" s="88"/>
      <c r="N488" s="88"/>
      <c r="O488" s="88"/>
      <c r="P488" s="88"/>
      <c r="Q488" s="88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1"/>
      <c r="CG488" s="71"/>
      <c r="CH488" s="71"/>
      <c r="CI488" s="71"/>
      <c r="CJ488" s="71"/>
      <c r="CK488" s="71"/>
      <c r="CL488" s="71"/>
      <c r="CM488" s="71"/>
      <c r="CN488" s="71"/>
      <c r="CO488" s="71"/>
      <c r="CP488" s="71"/>
      <c r="CQ488" s="71"/>
      <c r="CR488" s="71"/>
      <c r="CS488" s="71"/>
      <c r="CT488" s="71"/>
      <c r="CU488" s="71"/>
      <c r="CV488" s="71"/>
      <c r="CW488" s="71"/>
      <c r="CX488" s="71"/>
      <c r="CY488" s="71"/>
      <c r="CZ488" s="71"/>
      <c r="DA488" s="71"/>
      <c r="DB488"/>
    </row>
    <row r="489" spans="1:153" s="26" customFormat="1" x14ac:dyDescent="0.25">
      <c r="A489" s="156"/>
      <c r="B489" s="80" t="s">
        <v>33</v>
      </c>
      <c r="C489" s="81"/>
      <c r="D489" s="82">
        <v>11.9</v>
      </c>
      <c r="E489" s="83">
        <v>10</v>
      </c>
      <c r="F489" s="82"/>
      <c r="G489" s="83"/>
      <c r="H489" s="82"/>
      <c r="I489" s="157"/>
      <c r="J489" s="149"/>
      <c r="K489" s="88"/>
      <c r="L489" s="88"/>
      <c r="M489" s="88"/>
      <c r="N489" s="88"/>
      <c r="O489" s="88"/>
      <c r="P489" s="88"/>
      <c r="Q489" s="88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1"/>
      <c r="CG489" s="71"/>
      <c r="CH489" s="71"/>
      <c r="CI489" s="71"/>
      <c r="CJ489" s="71"/>
      <c r="CK489" s="71"/>
      <c r="CL489" s="71"/>
      <c r="CM489" s="71"/>
      <c r="CN489" s="71"/>
      <c r="CO489" s="71"/>
      <c r="CP489" s="71"/>
      <c r="CQ489" s="71"/>
      <c r="CR489" s="71"/>
      <c r="CS489" s="71"/>
      <c r="CT489" s="71"/>
      <c r="CU489" s="71"/>
      <c r="CV489" s="71"/>
      <c r="CW489" s="71"/>
      <c r="CX489" s="71"/>
      <c r="CY489" s="71"/>
      <c r="CZ489" s="71"/>
      <c r="DA489" s="71"/>
      <c r="DB489"/>
    </row>
    <row r="490" spans="1:153" s="26" customFormat="1" x14ac:dyDescent="0.25">
      <c r="A490" s="156"/>
      <c r="B490" s="80" t="s">
        <v>51</v>
      </c>
      <c r="C490" s="81"/>
      <c r="D490" s="82">
        <v>2.1</v>
      </c>
      <c r="E490" s="83">
        <v>2.1</v>
      </c>
      <c r="F490" s="82"/>
      <c r="G490" s="83"/>
      <c r="H490" s="82"/>
      <c r="I490" s="157"/>
      <c r="J490" s="149"/>
      <c r="K490" s="88"/>
      <c r="L490" s="88"/>
      <c r="M490" s="88"/>
      <c r="N490" s="88"/>
      <c r="O490" s="88"/>
      <c r="P490" s="88"/>
      <c r="Q490" s="88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1"/>
      <c r="CF490" s="71"/>
      <c r="CG490" s="71"/>
      <c r="CH490" s="71"/>
      <c r="CI490" s="71"/>
      <c r="CJ490" s="71"/>
      <c r="CK490" s="71"/>
      <c r="CL490" s="71"/>
      <c r="CM490" s="71"/>
      <c r="CN490" s="71"/>
      <c r="CO490" s="71"/>
      <c r="CP490" s="71"/>
      <c r="CQ490" s="71"/>
      <c r="CR490" s="71"/>
      <c r="CS490" s="71"/>
      <c r="CT490" s="71"/>
      <c r="CU490" s="71"/>
      <c r="CV490" s="71"/>
      <c r="CW490" s="71"/>
      <c r="CX490" s="71"/>
      <c r="CY490" s="71"/>
      <c r="CZ490" s="71"/>
      <c r="DA490" s="71"/>
      <c r="DB490"/>
    </row>
    <row r="491" spans="1:153" s="26" customFormat="1" x14ac:dyDescent="0.25">
      <c r="A491" s="156"/>
      <c r="B491" s="80" t="s">
        <v>39</v>
      </c>
      <c r="C491" s="81"/>
      <c r="D491" s="82">
        <v>0.6</v>
      </c>
      <c r="E491" s="83">
        <v>0.6</v>
      </c>
      <c r="F491" s="82"/>
      <c r="G491" s="83"/>
      <c r="H491" s="82"/>
      <c r="I491" s="157"/>
      <c r="J491" s="149"/>
      <c r="K491" s="88"/>
      <c r="L491" s="88"/>
      <c r="M491" s="88"/>
      <c r="N491" s="88"/>
      <c r="O491" s="88"/>
      <c r="P491" s="88"/>
      <c r="Q491" s="88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1"/>
      <c r="CG491" s="71"/>
      <c r="CH491" s="71"/>
      <c r="CI491" s="71"/>
      <c r="CJ491" s="71"/>
      <c r="CK491" s="71"/>
      <c r="CL491" s="71"/>
      <c r="CM491" s="71"/>
      <c r="CN491" s="71"/>
      <c r="CO491" s="71"/>
      <c r="CP491" s="71"/>
      <c r="CQ491" s="71"/>
      <c r="CR491" s="71"/>
      <c r="CS491" s="71"/>
      <c r="CT491" s="71"/>
      <c r="CU491" s="71"/>
      <c r="CV491" s="71"/>
      <c r="CW491" s="71"/>
      <c r="CX491" s="71"/>
      <c r="CY491" s="71"/>
      <c r="CZ491" s="71"/>
      <c r="DA491" s="71"/>
      <c r="DB491"/>
    </row>
    <row r="492" spans="1:153" s="26" customFormat="1" x14ac:dyDescent="0.25">
      <c r="A492" s="156"/>
      <c r="B492" s="80" t="s">
        <v>40</v>
      </c>
      <c r="C492" s="81"/>
      <c r="D492" s="82">
        <v>6</v>
      </c>
      <c r="E492" s="83">
        <v>6</v>
      </c>
      <c r="F492" s="82"/>
      <c r="G492" s="83"/>
      <c r="H492" s="82"/>
      <c r="I492" s="157"/>
      <c r="J492" s="149"/>
      <c r="K492" s="88"/>
      <c r="L492" s="88"/>
      <c r="M492" s="88"/>
      <c r="N492" s="88"/>
      <c r="O492" s="88"/>
      <c r="P492" s="88"/>
      <c r="Q492" s="88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/>
      <c r="BY492" s="71"/>
      <c r="BZ492" s="71"/>
      <c r="CA492" s="71"/>
      <c r="CB492" s="71"/>
      <c r="CC492" s="71"/>
      <c r="CD492" s="71"/>
      <c r="CE492" s="71"/>
      <c r="CF492" s="71"/>
      <c r="CG492" s="71"/>
      <c r="CH492" s="71"/>
      <c r="CI492" s="71"/>
      <c r="CJ492" s="71"/>
      <c r="CK492" s="71"/>
      <c r="CL492" s="71"/>
      <c r="CM492" s="71"/>
      <c r="CN492" s="71"/>
      <c r="CO492" s="71"/>
      <c r="CP492" s="71"/>
      <c r="CQ492" s="71"/>
      <c r="CR492" s="71"/>
      <c r="CS492" s="71"/>
      <c r="CT492" s="71"/>
      <c r="CU492" s="71"/>
      <c r="CV492" s="71"/>
      <c r="CW492" s="71"/>
      <c r="CX492" s="71"/>
      <c r="CY492" s="71"/>
      <c r="CZ492" s="71"/>
      <c r="DA492" s="71"/>
      <c r="DB492"/>
    </row>
    <row r="493" spans="1:153" s="26" customFormat="1" x14ac:dyDescent="0.25">
      <c r="A493" s="156"/>
      <c r="B493" s="80" t="s">
        <v>80</v>
      </c>
      <c r="C493" s="81"/>
      <c r="D493" s="82"/>
      <c r="E493" s="83">
        <v>81</v>
      </c>
      <c r="F493" s="82"/>
      <c r="G493" s="83"/>
      <c r="H493" s="82"/>
      <c r="I493" s="157"/>
      <c r="J493" s="149"/>
      <c r="K493" s="88"/>
      <c r="L493" s="88"/>
      <c r="M493" s="88"/>
      <c r="N493" s="88"/>
      <c r="O493" s="88"/>
      <c r="P493" s="88"/>
      <c r="Q493" s="88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1"/>
      <c r="CG493" s="71"/>
      <c r="CH493" s="71"/>
      <c r="CI493" s="71"/>
      <c r="CJ493" s="71"/>
      <c r="CK493" s="71"/>
      <c r="CL493" s="71"/>
      <c r="CM493" s="71"/>
      <c r="CN493" s="71"/>
      <c r="CO493" s="71"/>
      <c r="CP493" s="71"/>
      <c r="CQ493" s="71"/>
      <c r="CR493" s="71"/>
      <c r="CS493" s="71"/>
      <c r="CT493" s="71"/>
      <c r="CU493" s="71"/>
      <c r="CV493" s="71"/>
      <c r="CW493" s="71"/>
      <c r="CX493" s="71"/>
      <c r="CY493" s="71"/>
      <c r="CZ493" s="71"/>
      <c r="DA493" s="71"/>
      <c r="DB493"/>
    </row>
    <row r="494" spans="1:153" s="26" customFormat="1" x14ac:dyDescent="0.25">
      <c r="A494" s="156"/>
      <c r="B494" s="80" t="s">
        <v>34</v>
      </c>
      <c r="C494" s="81"/>
      <c r="D494" s="82">
        <v>2</v>
      </c>
      <c r="E494" s="83">
        <v>2</v>
      </c>
      <c r="F494" s="82"/>
      <c r="G494" s="83"/>
      <c r="H494" s="82"/>
      <c r="I494" s="157"/>
      <c r="J494" s="149"/>
      <c r="K494" s="88"/>
      <c r="L494" s="88"/>
      <c r="M494" s="88"/>
      <c r="N494" s="88"/>
      <c r="O494" s="88"/>
      <c r="P494" s="88"/>
      <c r="Q494" s="88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1"/>
      <c r="CG494" s="71"/>
      <c r="CH494" s="71"/>
      <c r="CI494" s="71"/>
      <c r="CJ494" s="71"/>
      <c r="CK494" s="71"/>
      <c r="CL494" s="71"/>
      <c r="CM494" s="71"/>
      <c r="CN494" s="71"/>
      <c r="CO494" s="71"/>
      <c r="CP494" s="71"/>
      <c r="CQ494" s="71"/>
      <c r="CR494" s="71"/>
      <c r="CS494" s="71"/>
      <c r="CT494" s="71"/>
      <c r="CU494" s="71"/>
      <c r="CV494" s="71"/>
      <c r="CW494" s="71"/>
      <c r="CX494" s="71"/>
      <c r="CY494" s="71"/>
      <c r="CZ494" s="71"/>
      <c r="DA494" s="71"/>
      <c r="DB494"/>
    </row>
    <row r="495" spans="1:153" s="35" customFormat="1" x14ac:dyDescent="0.25">
      <c r="A495" s="156" t="s">
        <v>104</v>
      </c>
      <c r="B495" s="80"/>
      <c r="C495" s="81">
        <v>130</v>
      </c>
      <c r="D495" s="82"/>
      <c r="E495" s="83"/>
      <c r="F495" s="82">
        <v>4.8</v>
      </c>
      <c r="G495" s="83">
        <v>3.6</v>
      </c>
      <c r="H495" s="82">
        <v>29.4</v>
      </c>
      <c r="I495" s="157">
        <v>169</v>
      </c>
      <c r="J495" s="149" t="s">
        <v>220</v>
      </c>
      <c r="K495" s="88"/>
      <c r="L495" s="88"/>
      <c r="M495" s="88"/>
      <c r="N495" s="88"/>
      <c r="O495" s="88"/>
      <c r="P495" s="88"/>
      <c r="Q495" s="88"/>
      <c r="R495" s="73"/>
      <c r="S495" s="73"/>
      <c r="T495" s="73"/>
      <c r="U495" s="73"/>
      <c r="V495" s="73"/>
      <c r="W495" s="73"/>
      <c r="X495" s="73"/>
      <c r="Y495" s="73"/>
      <c r="Z495" s="73"/>
      <c r="AA495" s="73"/>
      <c r="AB495" s="73"/>
      <c r="AC495" s="73"/>
      <c r="AD495" s="73"/>
      <c r="AE495" s="73"/>
      <c r="AF495" s="73"/>
      <c r="AG495" s="73"/>
      <c r="AH495" s="73"/>
      <c r="AI495" s="73"/>
      <c r="AJ495" s="73"/>
      <c r="AK495" s="73"/>
      <c r="AL495" s="73"/>
      <c r="AM495" s="73"/>
      <c r="AN495" s="73"/>
      <c r="AO495" s="73"/>
      <c r="AP495" s="73"/>
      <c r="AQ495" s="73"/>
      <c r="AR495" s="73"/>
      <c r="AS495" s="73"/>
      <c r="AT495" s="73"/>
      <c r="AU495" s="73"/>
      <c r="AV495" s="73"/>
      <c r="AW495" s="73"/>
      <c r="AX495" s="73"/>
      <c r="AY495" s="73"/>
      <c r="AZ495" s="73"/>
      <c r="BA495" s="73"/>
      <c r="BB495" s="73"/>
      <c r="BC495" s="73"/>
      <c r="BD495" s="73"/>
      <c r="BE495" s="73"/>
      <c r="BF495" s="73"/>
      <c r="BG495" s="73"/>
      <c r="BH495" s="73"/>
      <c r="BI495" s="73"/>
      <c r="BJ495" s="73"/>
      <c r="BK495" s="73"/>
      <c r="BL495" s="73"/>
      <c r="BM495" s="73"/>
      <c r="BN495" s="73"/>
      <c r="BO495" s="73"/>
      <c r="BP495" s="73"/>
      <c r="BQ495" s="73"/>
      <c r="BR495" s="73"/>
      <c r="BS495" s="73"/>
      <c r="BT495" s="73"/>
      <c r="BU495" s="73"/>
      <c r="BV495" s="73"/>
      <c r="BW495" s="73"/>
      <c r="BX495" s="73"/>
      <c r="BY495" s="73"/>
      <c r="BZ495" s="73"/>
      <c r="CA495" s="73"/>
      <c r="CB495" s="73"/>
      <c r="CC495" s="73"/>
      <c r="CD495" s="73"/>
      <c r="CE495" s="73"/>
      <c r="CF495" s="73"/>
      <c r="CG495" s="73"/>
      <c r="CH495" s="73"/>
      <c r="CI495" s="73"/>
      <c r="CJ495" s="73"/>
      <c r="CK495" s="73"/>
      <c r="CL495" s="73"/>
      <c r="CM495" s="73"/>
      <c r="CN495" s="73"/>
      <c r="CO495" s="73"/>
      <c r="CP495" s="73"/>
      <c r="CQ495" s="73"/>
      <c r="CR495" s="73"/>
      <c r="CS495" s="73"/>
      <c r="CT495" s="73"/>
      <c r="CU495" s="73"/>
      <c r="CV495" s="73"/>
      <c r="CW495" s="73"/>
      <c r="CX495" s="73"/>
      <c r="CY495" s="73"/>
      <c r="CZ495" s="73"/>
      <c r="DA495" s="73"/>
      <c r="DB495" s="27"/>
      <c r="DC495" s="27"/>
      <c r="DD495" s="27"/>
      <c r="DE495" s="27"/>
      <c r="DF495" s="27"/>
      <c r="DG495" s="27"/>
      <c r="DH495" s="27"/>
      <c r="DI495" s="27"/>
      <c r="DJ495" s="27"/>
      <c r="DK495" s="27"/>
      <c r="DL495" s="27"/>
      <c r="DM495" s="27"/>
      <c r="DN495" s="27"/>
      <c r="DO495" s="27"/>
      <c r="DP495" s="27"/>
      <c r="DQ495" s="27"/>
      <c r="DR495" s="27"/>
      <c r="DS495" s="27"/>
      <c r="DT495" s="27"/>
      <c r="DU495" s="27"/>
      <c r="DV495" s="27"/>
      <c r="DW495" s="27"/>
      <c r="DX495" s="27"/>
      <c r="DY495" s="27"/>
      <c r="DZ495" s="27"/>
      <c r="EA495" s="27"/>
      <c r="EB495" s="27"/>
      <c r="EC495" s="27"/>
      <c r="ED495" s="27"/>
      <c r="EE495" s="27"/>
      <c r="EF495" s="27"/>
      <c r="EG495" s="27"/>
      <c r="EH495" s="27"/>
      <c r="EI495" s="27"/>
      <c r="EJ495" s="27"/>
      <c r="EK495" s="27"/>
      <c r="EL495" s="27"/>
      <c r="EM495" s="27"/>
      <c r="EN495" s="27"/>
      <c r="EO495" s="27"/>
      <c r="EP495" s="27"/>
      <c r="EQ495" s="27"/>
      <c r="ER495" s="27"/>
      <c r="ES495" s="27"/>
      <c r="ET495" s="27"/>
      <c r="EU495" s="27"/>
      <c r="EV495" s="27"/>
      <c r="EW495" s="27"/>
    </row>
    <row r="496" spans="1:153" s="35" customFormat="1" x14ac:dyDescent="0.25">
      <c r="A496" s="156"/>
      <c r="B496" s="80" t="s">
        <v>105</v>
      </c>
      <c r="C496" s="81"/>
      <c r="D496" s="82">
        <v>45.5</v>
      </c>
      <c r="E496" s="83">
        <v>45.5</v>
      </c>
      <c r="F496" s="82"/>
      <c r="G496" s="83"/>
      <c r="H496" s="82"/>
      <c r="I496" s="157"/>
      <c r="J496" s="149"/>
      <c r="K496" s="88"/>
      <c r="L496" s="88"/>
      <c r="M496" s="88"/>
      <c r="N496" s="88"/>
      <c r="O496" s="88"/>
      <c r="P496" s="88"/>
      <c r="Q496" s="88"/>
      <c r="R496" s="73"/>
      <c r="S496" s="73"/>
      <c r="T496" s="73"/>
      <c r="U496" s="73"/>
      <c r="V496" s="73"/>
      <c r="W496" s="73"/>
      <c r="X496" s="73"/>
      <c r="Y496" s="73"/>
      <c r="Z496" s="73"/>
      <c r="AA496" s="73"/>
      <c r="AB496" s="73"/>
      <c r="AC496" s="73"/>
      <c r="AD496" s="73"/>
      <c r="AE496" s="73"/>
      <c r="AF496" s="73"/>
      <c r="AG496" s="73"/>
      <c r="AH496" s="73"/>
      <c r="AI496" s="73"/>
      <c r="AJ496" s="73"/>
      <c r="AK496" s="73"/>
      <c r="AL496" s="73"/>
      <c r="AM496" s="73"/>
      <c r="AN496" s="73"/>
      <c r="AO496" s="73"/>
      <c r="AP496" s="73"/>
      <c r="AQ496" s="73"/>
      <c r="AR496" s="73"/>
      <c r="AS496" s="73"/>
      <c r="AT496" s="73"/>
      <c r="AU496" s="73"/>
      <c r="AV496" s="73"/>
      <c r="AW496" s="73"/>
      <c r="AX496" s="73"/>
      <c r="AY496" s="73"/>
      <c r="AZ496" s="73"/>
      <c r="BA496" s="73"/>
      <c r="BB496" s="73"/>
      <c r="BC496" s="73"/>
      <c r="BD496" s="73"/>
      <c r="BE496" s="73"/>
      <c r="BF496" s="73"/>
      <c r="BG496" s="73"/>
      <c r="BH496" s="73"/>
      <c r="BI496" s="73"/>
      <c r="BJ496" s="73"/>
      <c r="BK496" s="73"/>
      <c r="BL496" s="73"/>
      <c r="BM496" s="73"/>
      <c r="BN496" s="73"/>
      <c r="BO496" s="73"/>
      <c r="BP496" s="73"/>
      <c r="BQ496" s="73"/>
      <c r="BR496" s="73"/>
      <c r="BS496" s="73"/>
      <c r="BT496" s="73"/>
      <c r="BU496" s="73"/>
      <c r="BV496" s="73"/>
      <c r="BW496" s="73"/>
      <c r="BX496" s="73"/>
      <c r="BY496" s="73"/>
      <c r="BZ496" s="73"/>
      <c r="CA496" s="73"/>
      <c r="CB496" s="73"/>
      <c r="CC496" s="73"/>
      <c r="CD496" s="73"/>
      <c r="CE496" s="73"/>
      <c r="CF496" s="73"/>
      <c r="CG496" s="73"/>
      <c r="CH496" s="73"/>
      <c r="CI496" s="73"/>
      <c r="CJ496" s="73"/>
      <c r="CK496" s="73"/>
      <c r="CL496" s="73"/>
      <c r="CM496" s="73"/>
      <c r="CN496" s="73"/>
      <c r="CO496" s="73"/>
      <c r="CP496" s="73"/>
      <c r="CQ496" s="73"/>
      <c r="CR496" s="73"/>
      <c r="CS496" s="73"/>
      <c r="CT496" s="73"/>
      <c r="CU496" s="73"/>
      <c r="CV496" s="73"/>
      <c r="CW496" s="73"/>
      <c r="CX496" s="73"/>
      <c r="CY496" s="73"/>
      <c r="CZ496" s="73"/>
      <c r="DA496" s="73"/>
      <c r="DB496" s="27"/>
      <c r="DC496" s="27"/>
      <c r="DD496" s="27"/>
      <c r="DE496" s="27"/>
      <c r="DF496" s="27"/>
      <c r="DG496" s="27"/>
      <c r="DH496" s="27"/>
      <c r="DI496" s="27"/>
      <c r="DJ496" s="27"/>
      <c r="DK496" s="27"/>
      <c r="DL496" s="27"/>
      <c r="DM496" s="27"/>
      <c r="DN496" s="27"/>
      <c r="DO496" s="27"/>
      <c r="DP496" s="27"/>
      <c r="DQ496" s="27"/>
      <c r="DR496" s="27"/>
      <c r="DS496" s="27"/>
      <c r="DT496" s="27"/>
      <c r="DU496" s="27"/>
      <c r="DV496" s="27"/>
      <c r="DW496" s="27"/>
      <c r="DX496" s="27"/>
      <c r="DY496" s="27"/>
      <c r="DZ496" s="27"/>
      <c r="EA496" s="27"/>
      <c r="EB496" s="27"/>
      <c r="EC496" s="27"/>
      <c r="ED496" s="27"/>
      <c r="EE496" s="27"/>
      <c r="EF496" s="27"/>
      <c r="EG496" s="27"/>
      <c r="EH496" s="27"/>
      <c r="EI496" s="27"/>
      <c r="EJ496" s="27"/>
      <c r="EK496" s="27"/>
      <c r="EL496" s="27"/>
      <c r="EM496" s="27"/>
      <c r="EN496" s="27"/>
      <c r="EO496" s="27"/>
      <c r="EP496" s="27"/>
      <c r="EQ496" s="27"/>
      <c r="ER496" s="27"/>
      <c r="ES496" s="27"/>
      <c r="ET496" s="27"/>
      <c r="EU496" s="27"/>
      <c r="EV496" s="27"/>
      <c r="EW496" s="27"/>
    </row>
    <row r="497" spans="1:153" s="35" customFormat="1" x14ac:dyDescent="0.25">
      <c r="A497" s="156"/>
      <c r="B497" s="80" t="s">
        <v>20</v>
      </c>
      <c r="C497" s="81"/>
      <c r="D497" s="82">
        <v>2.6</v>
      </c>
      <c r="E497" s="83">
        <v>2.6</v>
      </c>
      <c r="F497" s="82"/>
      <c r="G497" s="83"/>
      <c r="H497" s="82"/>
      <c r="I497" s="157"/>
      <c r="J497" s="156"/>
      <c r="K497" s="88"/>
      <c r="L497" s="88"/>
      <c r="M497" s="88"/>
      <c r="N497" s="88"/>
      <c r="O497" s="88"/>
      <c r="P497" s="88"/>
      <c r="Q497" s="88"/>
      <c r="R497" s="73"/>
      <c r="S497" s="73"/>
      <c r="T497" s="73"/>
      <c r="U497" s="73"/>
      <c r="V497" s="73"/>
      <c r="W497" s="73"/>
      <c r="X497" s="73"/>
      <c r="Y497" s="73"/>
      <c r="Z497" s="73"/>
      <c r="AA497" s="73"/>
      <c r="AB497" s="73"/>
      <c r="AC497" s="73"/>
      <c r="AD497" s="73"/>
      <c r="AE497" s="73"/>
      <c r="AF497" s="73"/>
      <c r="AG497" s="73"/>
      <c r="AH497" s="73"/>
      <c r="AI497" s="73"/>
      <c r="AJ497" s="73"/>
      <c r="AK497" s="73"/>
      <c r="AL497" s="73"/>
      <c r="AM497" s="73"/>
      <c r="AN497" s="73"/>
      <c r="AO497" s="73"/>
      <c r="AP497" s="73"/>
      <c r="AQ497" s="73"/>
      <c r="AR497" s="73"/>
      <c r="AS497" s="73"/>
      <c r="AT497" s="73"/>
      <c r="AU497" s="73"/>
      <c r="AV497" s="73"/>
      <c r="AW497" s="73"/>
      <c r="AX497" s="73"/>
      <c r="AY497" s="73"/>
      <c r="AZ497" s="73"/>
      <c r="BA497" s="73"/>
      <c r="BB497" s="73"/>
      <c r="BC497" s="73"/>
      <c r="BD497" s="73"/>
      <c r="BE497" s="73"/>
      <c r="BF497" s="73"/>
      <c r="BG497" s="73"/>
      <c r="BH497" s="73"/>
      <c r="BI497" s="73"/>
      <c r="BJ497" s="73"/>
      <c r="BK497" s="73"/>
      <c r="BL497" s="73"/>
      <c r="BM497" s="73"/>
      <c r="BN497" s="73"/>
      <c r="BO497" s="73"/>
      <c r="BP497" s="73"/>
      <c r="BQ497" s="73"/>
      <c r="BR497" s="73"/>
      <c r="BS497" s="73"/>
      <c r="BT497" s="73"/>
      <c r="BU497" s="73"/>
      <c r="BV497" s="73"/>
      <c r="BW497" s="73"/>
      <c r="BX497" s="73"/>
      <c r="BY497" s="73"/>
      <c r="BZ497" s="73"/>
      <c r="CA497" s="73"/>
      <c r="CB497" s="73"/>
      <c r="CC497" s="73"/>
      <c r="CD497" s="73"/>
      <c r="CE497" s="73"/>
      <c r="CF497" s="73"/>
      <c r="CG497" s="73"/>
      <c r="CH497" s="73"/>
      <c r="CI497" s="73"/>
      <c r="CJ497" s="73"/>
      <c r="CK497" s="73"/>
      <c r="CL497" s="73"/>
      <c r="CM497" s="73"/>
      <c r="CN497" s="73"/>
      <c r="CO497" s="73"/>
      <c r="CP497" s="73"/>
      <c r="CQ497" s="73"/>
      <c r="CR497" s="73"/>
      <c r="CS497" s="73"/>
      <c r="CT497" s="73"/>
      <c r="CU497" s="73"/>
      <c r="CV497" s="73"/>
      <c r="CW497" s="73"/>
      <c r="CX497" s="73"/>
      <c r="CY497" s="73"/>
      <c r="CZ497" s="73"/>
      <c r="DA497" s="73"/>
      <c r="DB497" s="27"/>
      <c r="DC497" s="27"/>
      <c r="DD497" s="27"/>
      <c r="DE497" s="27"/>
      <c r="DF497" s="27"/>
      <c r="DG497" s="27"/>
      <c r="DH497" s="27"/>
      <c r="DI497" s="27"/>
      <c r="DJ497" s="27"/>
      <c r="DK497" s="27"/>
      <c r="DL497" s="27"/>
      <c r="DM497" s="27"/>
      <c r="DN497" s="27"/>
      <c r="DO497" s="27"/>
      <c r="DP497" s="27"/>
      <c r="DQ497" s="27"/>
      <c r="DR497" s="27"/>
      <c r="DS497" s="27"/>
      <c r="DT497" s="27"/>
      <c r="DU497" s="27"/>
      <c r="DV497" s="27"/>
      <c r="DW497" s="27"/>
      <c r="DX497" s="27"/>
      <c r="DY497" s="27"/>
      <c r="DZ497" s="27"/>
      <c r="EA497" s="27"/>
      <c r="EB497" s="27"/>
      <c r="EC497" s="27"/>
      <c r="ED497" s="27"/>
      <c r="EE497" s="27"/>
      <c r="EF497" s="27"/>
      <c r="EG497" s="27"/>
      <c r="EH497" s="27"/>
      <c r="EI497" s="27"/>
      <c r="EJ497" s="27"/>
      <c r="EK497" s="27"/>
      <c r="EL497" s="27"/>
      <c r="EM497" s="27"/>
      <c r="EN497" s="27"/>
      <c r="EO497" s="27"/>
      <c r="EP497" s="27"/>
      <c r="EQ497" s="27"/>
      <c r="ER497" s="27"/>
      <c r="ES497" s="27"/>
      <c r="ET497" s="27"/>
      <c r="EU497" s="27"/>
      <c r="EV497" s="27"/>
      <c r="EW497" s="27"/>
    </row>
    <row r="498" spans="1:153" s="35" customFormat="1" x14ac:dyDescent="0.25">
      <c r="A498" s="156"/>
      <c r="B498" s="80" t="s">
        <v>19</v>
      </c>
      <c r="C498" s="81"/>
      <c r="D498" s="82">
        <v>0.7</v>
      </c>
      <c r="E498" s="83">
        <v>0.7</v>
      </c>
      <c r="F498" s="82"/>
      <c r="G498" s="83"/>
      <c r="H498" s="82"/>
      <c r="I498" s="157"/>
      <c r="J498" s="156"/>
      <c r="K498" s="88"/>
      <c r="L498" s="88"/>
      <c r="M498" s="88"/>
      <c r="N498" s="88"/>
      <c r="O498" s="88"/>
      <c r="P498" s="88"/>
      <c r="Q498" s="88"/>
      <c r="R498" s="73"/>
      <c r="S498" s="73"/>
      <c r="T498" s="73"/>
      <c r="U498" s="73"/>
      <c r="V498" s="73"/>
      <c r="W498" s="73"/>
      <c r="X498" s="73"/>
      <c r="Y498" s="73"/>
      <c r="Z498" s="73"/>
      <c r="AA498" s="73"/>
      <c r="AB498" s="73"/>
      <c r="AC498" s="73"/>
      <c r="AD498" s="73"/>
      <c r="AE498" s="73"/>
      <c r="AF498" s="73"/>
      <c r="AG498" s="73"/>
      <c r="AH498" s="73"/>
      <c r="AI498" s="73"/>
      <c r="AJ498" s="73"/>
      <c r="AK498" s="73"/>
      <c r="AL498" s="73"/>
      <c r="AM498" s="73"/>
      <c r="AN498" s="73"/>
      <c r="AO498" s="73"/>
      <c r="AP498" s="73"/>
      <c r="AQ498" s="73"/>
      <c r="AR498" s="73"/>
      <c r="AS498" s="73"/>
      <c r="AT498" s="73"/>
      <c r="AU498" s="73"/>
      <c r="AV498" s="73"/>
      <c r="AW498" s="73"/>
      <c r="AX498" s="73"/>
      <c r="AY498" s="73"/>
      <c r="AZ498" s="73"/>
      <c r="BA498" s="73"/>
      <c r="BB498" s="73"/>
      <c r="BC498" s="73"/>
      <c r="BD498" s="73"/>
      <c r="BE498" s="73"/>
      <c r="BF498" s="73"/>
      <c r="BG498" s="73"/>
      <c r="BH498" s="73"/>
      <c r="BI498" s="73"/>
      <c r="BJ498" s="73"/>
      <c r="BK498" s="73"/>
      <c r="BL498" s="73"/>
      <c r="BM498" s="73"/>
      <c r="BN498" s="73"/>
      <c r="BO498" s="73"/>
      <c r="BP498" s="73"/>
      <c r="BQ498" s="73"/>
      <c r="BR498" s="73"/>
      <c r="BS498" s="73"/>
      <c r="BT498" s="73"/>
      <c r="BU498" s="73"/>
      <c r="BV498" s="73"/>
      <c r="BW498" s="73"/>
      <c r="BX498" s="73"/>
      <c r="BY498" s="73"/>
      <c r="BZ498" s="73"/>
      <c r="CA498" s="73"/>
      <c r="CB498" s="73"/>
      <c r="CC498" s="73"/>
      <c r="CD498" s="73"/>
      <c r="CE498" s="73"/>
      <c r="CF498" s="73"/>
      <c r="CG498" s="73"/>
      <c r="CH498" s="73"/>
      <c r="CI498" s="73"/>
      <c r="CJ498" s="73"/>
      <c r="CK498" s="73"/>
      <c r="CL498" s="73"/>
      <c r="CM498" s="73"/>
      <c r="CN498" s="73"/>
      <c r="CO498" s="73"/>
      <c r="CP498" s="73"/>
      <c r="CQ498" s="73"/>
      <c r="CR498" s="73"/>
      <c r="CS498" s="73"/>
      <c r="CT498" s="73"/>
      <c r="CU498" s="73"/>
      <c r="CV498" s="73"/>
      <c r="CW498" s="73"/>
      <c r="CX498" s="73"/>
      <c r="CY498" s="73"/>
      <c r="CZ498" s="73"/>
      <c r="DA498" s="73"/>
      <c r="DB498" s="27"/>
      <c r="DC498" s="27"/>
      <c r="DD498" s="27"/>
      <c r="DE498" s="27"/>
      <c r="DF498" s="27"/>
      <c r="DG498" s="27"/>
      <c r="DH498" s="27"/>
      <c r="DI498" s="27"/>
      <c r="DJ498" s="27"/>
      <c r="DK498" s="27"/>
      <c r="DL498" s="27"/>
      <c r="DM498" s="27"/>
      <c r="DN498" s="27"/>
      <c r="DO498" s="27"/>
      <c r="DP498" s="27"/>
      <c r="DQ498" s="27"/>
      <c r="DR498" s="27"/>
      <c r="DS498" s="27"/>
      <c r="DT498" s="27"/>
      <c r="DU498" s="27"/>
      <c r="DV498" s="27"/>
      <c r="DW498" s="27"/>
      <c r="DX498" s="27"/>
      <c r="DY498" s="27"/>
      <c r="DZ498" s="27"/>
      <c r="EA498" s="27"/>
      <c r="EB498" s="27"/>
      <c r="EC498" s="27"/>
      <c r="ED498" s="27"/>
      <c r="EE498" s="27"/>
      <c r="EF498" s="27"/>
      <c r="EG498" s="27"/>
      <c r="EH498" s="27"/>
      <c r="EI498" s="27"/>
      <c r="EJ498" s="27"/>
      <c r="EK498" s="27"/>
      <c r="EL498" s="27"/>
      <c r="EM498" s="27"/>
      <c r="EN498" s="27"/>
      <c r="EO498" s="27"/>
      <c r="EP498" s="27"/>
      <c r="EQ498" s="27"/>
      <c r="ER498" s="27"/>
      <c r="ES498" s="27"/>
      <c r="ET498" s="27"/>
      <c r="EU498" s="27"/>
      <c r="EV498" s="27"/>
      <c r="EW498" s="27"/>
    </row>
    <row r="499" spans="1:153" s="55" customFormat="1" ht="15.75" x14ac:dyDescent="0.25">
      <c r="A499" s="156" t="s">
        <v>345</v>
      </c>
      <c r="B499" s="80"/>
      <c r="C499" s="81">
        <v>180</v>
      </c>
      <c r="D499" s="82"/>
      <c r="E499" s="83"/>
      <c r="F499" s="157"/>
      <c r="G499" s="83"/>
      <c r="H499" s="82">
        <v>10</v>
      </c>
      <c r="I499" s="157">
        <v>40</v>
      </c>
      <c r="J499" s="149" t="s">
        <v>350</v>
      </c>
      <c r="K499" s="88"/>
      <c r="L499" s="88"/>
      <c r="M499" s="88"/>
      <c r="N499" s="88"/>
      <c r="O499" s="88"/>
      <c r="P499" s="88"/>
      <c r="Q499" s="88"/>
      <c r="R499" s="59"/>
      <c r="S499" s="59"/>
      <c r="T499" s="59"/>
      <c r="U499" s="59"/>
      <c r="V499" s="59"/>
      <c r="W499" s="59"/>
      <c r="X499" s="59"/>
      <c r="Y499" s="59"/>
      <c r="Z499" s="59"/>
      <c r="AA499" s="59"/>
      <c r="AB499" s="59"/>
      <c r="AC499" s="59"/>
      <c r="AD499" s="59"/>
      <c r="AE499" s="59"/>
      <c r="AF499" s="59"/>
      <c r="AG499" s="59"/>
      <c r="AH499" s="59"/>
      <c r="AI499" s="59"/>
      <c r="AJ499" s="59"/>
      <c r="AK499" s="59"/>
      <c r="AL499" s="59"/>
      <c r="AM499" s="59"/>
      <c r="AN499" s="59"/>
      <c r="AO499" s="59"/>
      <c r="AP499" s="59"/>
      <c r="AQ499" s="59"/>
      <c r="AR499" s="59"/>
      <c r="AS499" s="59"/>
      <c r="AT499" s="59"/>
      <c r="AU499" s="59"/>
      <c r="AV499" s="59"/>
      <c r="AW499" s="59"/>
      <c r="AX499" s="59"/>
      <c r="AY499" s="59"/>
      <c r="AZ499" s="59"/>
      <c r="BA499" s="59"/>
      <c r="BB499" s="59"/>
      <c r="BC499" s="59"/>
      <c r="BD499" s="59"/>
      <c r="BE499" s="59"/>
      <c r="BF499" s="59"/>
      <c r="BG499" s="59"/>
      <c r="BH499" s="59"/>
      <c r="BI499" s="59"/>
      <c r="BJ499" s="59"/>
      <c r="BK499" s="59"/>
      <c r="BL499" s="59"/>
      <c r="BM499" s="59"/>
      <c r="BN499" s="59"/>
      <c r="BO499" s="59"/>
      <c r="BP499" s="59"/>
      <c r="BQ499" s="59"/>
      <c r="BR499" s="59"/>
      <c r="BS499" s="59"/>
      <c r="BT499" s="59"/>
      <c r="BU499" s="59"/>
      <c r="BV499" s="59"/>
      <c r="BW499" s="59"/>
      <c r="BX499" s="59"/>
      <c r="BY499" s="59"/>
      <c r="BZ499" s="59"/>
      <c r="CA499" s="59"/>
      <c r="CB499" s="59"/>
      <c r="CC499" s="59"/>
      <c r="CD499" s="59"/>
      <c r="CE499" s="59"/>
      <c r="CF499" s="59"/>
      <c r="CG499" s="59"/>
      <c r="CH499" s="59"/>
      <c r="CI499" s="59"/>
      <c r="CJ499" s="59"/>
      <c r="CK499" s="59"/>
      <c r="CL499" s="59"/>
      <c r="CM499" s="59"/>
      <c r="CN499" s="59"/>
      <c r="CO499" s="59"/>
      <c r="CP499" s="59"/>
      <c r="CQ499" s="59"/>
      <c r="CR499" s="59"/>
      <c r="CS499" s="59"/>
      <c r="CT499" s="59"/>
      <c r="CU499" s="59"/>
      <c r="CV499" s="59"/>
      <c r="CW499" s="59"/>
      <c r="CX499" s="59"/>
      <c r="CY499" s="59"/>
      <c r="CZ499" s="59"/>
      <c r="DA499" s="59"/>
      <c r="DB499" s="52"/>
    </row>
    <row r="500" spans="1:153" s="55" customFormat="1" ht="15.75" x14ac:dyDescent="0.25">
      <c r="A500" s="156"/>
      <c r="B500" s="80" t="s">
        <v>70</v>
      </c>
      <c r="C500" s="81"/>
      <c r="D500" s="82">
        <v>21.6</v>
      </c>
      <c r="E500" s="83">
        <v>21.6</v>
      </c>
      <c r="F500" s="157"/>
      <c r="G500" s="83"/>
      <c r="H500" s="82"/>
      <c r="I500" s="157"/>
      <c r="J500" s="149"/>
      <c r="K500" s="88"/>
      <c r="L500" s="88"/>
      <c r="M500" s="88"/>
      <c r="N500" s="88"/>
      <c r="O500" s="88"/>
      <c r="P500" s="88"/>
      <c r="Q500" s="88"/>
      <c r="R500" s="59"/>
      <c r="S500" s="59"/>
      <c r="T500" s="59"/>
      <c r="U500" s="59"/>
      <c r="V500" s="59"/>
      <c r="W500" s="59"/>
      <c r="X500" s="59"/>
      <c r="Y500" s="59"/>
      <c r="Z500" s="59"/>
      <c r="AA500" s="59"/>
      <c r="AB500" s="59"/>
      <c r="AC500" s="59"/>
      <c r="AD500" s="59"/>
      <c r="AE500" s="59"/>
      <c r="AF500" s="59"/>
      <c r="AG500" s="59"/>
      <c r="AH500" s="59"/>
      <c r="AI500" s="59"/>
      <c r="AJ500" s="59"/>
      <c r="AK500" s="59"/>
      <c r="AL500" s="59"/>
      <c r="AM500" s="59"/>
      <c r="AN500" s="59"/>
      <c r="AO500" s="59"/>
      <c r="AP500" s="59"/>
      <c r="AQ500" s="59"/>
      <c r="AR500" s="59"/>
      <c r="AS500" s="59"/>
      <c r="AT500" s="59"/>
      <c r="AU500" s="59"/>
      <c r="AV500" s="59"/>
      <c r="AW500" s="59"/>
      <c r="AX500" s="59"/>
      <c r="AY500" s="59"/>
      <c r="AZ500" s="59"/>
      <c r="BA500" s="59"/>
      <c r="BB500" s="59"/>
      <c r="BC500" s="59"/>
      <c r="BD500" s="59"/>
      <c r="BE500" s="59"/>
      <c r="BF500" s="59"/>
      <c r="BG500" s="59"/>
      <c r="BH500" s="59"/>
      <c r="BI500" s="59"/>
      <c r="BJ500" s="59"/>
      <c r="BK500" s="59"/>
      <c r="BL500" s="59"/>
      <c r="BM500" s="59"/>
      <c r="BN500" s="59"/>
      <c r="BO500" s="59"/>
      <c r="BP500" s="59"/>
      <c r="BQ500" s="59"/>
      <c r="BR500" s="59"/>
      <c r="BS500" s="59"/>
      <c r="BT500" s="59"/>
      <c r="BU500" s="59"/>
      <c r="BV500" s="59"/>
      <c r="BW500" s="59"/>
      <c r="BX500" s="59"/>
      <c r="BY500" s="59"/>
      <c r="BZ500" s="59"/>
      <c r="CA500" s="59"/>
      <c r="CB500" s="59"/>
      <c r="CC500" s="59"/>
      <c r="CD500" s="59"/>
      <c r="CE500" s="59"/>
      <c r="CF500" s="59"/>
      <c r="CG500" s="59"/>
      <c r="CH500" s="59"/>
      <c r="CI500" s="59"/>
      <c r="CJ500" s="59"/>
      <c r="CK500" s="59"/>
      <c r="CL500" s="59"/>
      <c r="CM500" s="59"/>
      <c r="CN500" s="59"/>
      <c r="CO500" s="59"/>
      <c r="CP500" s="59"/>
      <c r="CQ500" s="59"/>
      <c r="CR500" s="59"/>
      <c r="CS500" s="59"/>
      <c r="CT500" s="59"/>
      <c r="CU500" s="59"/>
      <c r="CV500" s="59"/>
      <c r="CW500" s="59"/>
      <c r="CX500" s="59"/>
      <c r="CY500" s="59"/>
      <c r="CZ500" s="59"/>
      <c r="DA500" s="59"/>
      <c r="DB500" s="52"/>
    </row>
    <row r="501" spans="1:153" s="55" customFormat="1" ht="15.75" x14ac:dyDescent="0.25">
      <c r="A501" s="156"/>
      <c r="B501" s="80" t="s">
        <v>52</v>
      </c>
      <c r="C501" s="81"/>
      <c r="D501" s="82">
        <v>180</v>
      </c>
      <c r="E501" s="83">
        <v>180</v>
      </c>
      <c r="F501" s="157"/>
      <c r="G501" s="83"/>
      <c r="H501" s="82"/>
      <c r="I501" s="157"/>
      <c r="J501" s="149"/>
      <c r="K501" s="88"/>
      <c r="L501" s="88"/>
      <c r="M501" s="88"/>
      <c r="N501" s="88"/>
      <c r="O501" s="88"/>
      <c r="P501" s="88"/>
      <c r="Q501" s="88"/>
      <c r="R501" s="59"/>
      <c r="S501" s="59"/>
      <c r="T501" s="59"/>
      <c r="U501" s="59"/>
      <c r="V501" s="59"/>
      <c r="W501" s="59"/>
      <c r="X501" s="59"/>
      <c r="Y501" s="59"/>
      <c r="Z501" s="59"/>
      <c r="AA501" s="59"/>
      <c r="AB501" s="59"/>
      <c r="AC501" s="59"/>
      <c r="AD501" s="59"/>
      <c r="AE501" s="59"/>
      <c r="AF501" s="59"/>
      <c r="AG501" s="59"/>
      <c r="AH501" s="59"/>
      <c r="AI501" s="59"/>
      <c r="AJ501" s="59"/>
      <c r="AK501" s="59"/>
      <c r="AL501" s="59"/>
      <c r="AM501" s="59"/>
      <c r="AN501" s="59"/>
      <c r="AO501" s="59"/>
      <c r="AP501" s="59"/>
      <c r="AQ501" s="59"/>
      <c r="AR501" s="59"/>
      <c r="AS501" s="59"/>
      <c r="AT501" s="59"/>
      <c r="AU501" s="59"/>
      <c r="AV501" s="59"/>
      <c r="AW501" s="59"/>
      <c r="AX501" s="59"/>
      <c r="AY501" s="59"/>
      <c r="AZ501" s="59"/>
      <c r="BA501" s="59"/>
      <c r="BB501" s="59"/>
      <c r="BC501" s="59"/>
      <c r="BD501" s="59"/>
      <c r="BE501" s="59"/>
      <c r="BF501" s="59"/>
      <c r="BG501" s="59"/>
      <c r="BH501" s="59"/>
      <c r="BI501" s="59"/>
      <c r="BJ501" s="59"/>
      <c r="BK501" s="59"/>
      <c r="BL501" s="59"/>
      <c r="BM501" s="59"/>
      <c r="BN501" s="59"/>
      <c r="BO501" s="59"/>
      <c r="BP501" s="59"/>
      <c r="BQ501" s="59"/>
      <c r="BR501" s="59"/>
      <c r="BS501" s="59"/>
      <c r="BT501" s="59"/>
      <c r="BU501" s="59"/>
      <c r="BV501" s="59"/>
      <c r="BW501" s="59"/>
      <c r="BX501" s="59"/>
      <c r="BY501" s="59"/>
      <c r="BZ501" s="59"/>
      <c r="CA501" s="59"/>
      <c r="CB501" s="59"/>
      <c r="CC501" s="59"/>
      <c r="CD501" s="59"/>
      <c r="CE501" s="59"/>
      <c r="CF501" s="59"/>
      <c r="CG501" s="59"/>
      <c r="CH501" s="59"/>
      <c r="CI501" s="59"/>
      <c r="CJ501" s="59"/>
      <c r="CK501" s="59"/>
      <c r="CL501" s="59"/>
      <c r="CM501" s="59"/>
      <c r="CN501" s="59"/>
      <c r="CO501" s="59"/>
      <c r="CP501" s="59"/>
      <c r="CQ501" s="59"/>
      <c r="CR501" s="59"/>
      <c r="CS501" s="59"/>
      <c r="CT501" s="59"/>
      <c r="CU501" s="59"/>
      <c r="CV501" s="59"/>
      <c r="CW501" s="59"/>
      <c r="CX501" s="59"/>
      <c r="CY501" s="59"/>
      <c r="CZ501" s="59"/>
      <c r="DA501" s="59"/>
      <c r="DB501" s="52"/>
    </row>
    <row r="502" spans="1:153" s="55" customFormat="1" ht="15.75" x14ac:dyDescent="0.25">
      <c r="A502" s="156"/>
      <c r="B502" s="80" t="s">
        <v>18</v>
      </c>
      <c r="C502" s="81"/>
      <c r="D502" s="82">
        <v>5</v>
      </c>
      <c r="E502" s="83">
        <v>5</v>
      </c>
      <c r="F502" s="157"/>
      <c r="G502" s="83"/>
      <c r="H502" s="82"/>
      <c r="I502" s="157"/>
      <c r="J502" s="149"/>
      <c r="K502" s="88"/>
      <c r="L502" s="88"/>
      <c r="M502" s="88"/>
      <c r="N502" s="88"/>
      <c r="O502" s="88"/>
      <c r="P502" s="88"/>
      <c r="Q502" s="88"/>
      <c r="R502" s="59"/>
      <c r="S502" s="59"/>
      <c r="T502" s="59"/>
      <c r="U502" s="59"/>
      <c r="V502" s="59"/>
      <c r="W502" s="59"/>
      <c r="X502" s="59"/>
      <c r="Y502" s="59"/>
      <c r="Z502" s="59"/>
      <c r="AA502" s="59"/>
      <c r="AB502" s="59"/>
      <c r="AC502" s="59"/>
      <c r="AD502" s="59"/>
      <c r="AE502" s="59"/>
      <c r="AF502" s="59"/>
      <c r="AG502" s="59"/>
      <c r="AH502" s="59"/>
      <c r="AI502" s="59"/>
      <c r="AJ502" s="59"/>
      <c r="AK502" s="59"/>
      <c r="AL502" s="59"/>
      <c r="AM502" s="59"/>
      <c r="AN502" s="59"/>
      <c r="AO502" s="59"/>
      <c r="AP502" s="59"/>
      <c r="AQ502" s="59"/>
      <c r="AR502" s="59"/>
      <c r="AS502" s="59"/>
      <c r="AT502" s="59"/>
      <c r="AU502" s="59"/>
      <c r="AV502" s="59"/>
      <c r="AW502" s="59"/>
      <c r="AX502" s="59"/>
      <c r="AY502" s="59"/>
      <c r="AZ502" s="59"/>
      <c r="BA502" s="59"/>
      <c r="BB502" s="59"/>
      <c r="BC502" s="59"/>
      <c r="BD502" s="59"/>
      <c r="BE502" s="59"/>
      <c r="BF502" s="59"/>
      <c r="BG502" s="59"/>
      <c r="BH502" s="59"/>
      <c r="BI502" s="59"/>
      <c r="BJ502" s="59"/>
      <c r="BK502" s="59"/>
      <c r="BL502" s="59"/>
      <c r="BM502" s="59"/>
      <c r="BN502" s="59"/>
      <c r="BO502" s="59"/>
      <c r="BP502" s="59"/>
      <c r="BQ502" s="59"/>
      <c r="BR502" s="59"/>
      <c r="BS502" s="59"/>
      <c r="BT502" s="59"/>
      <c r="BU502" s="59"/>
      <c r="BV502" s="59"/>
      <c r="BW502" s="59"/>
      <c r="BX502" s="59"/>
      <c r="BY502" s="59"/>
      <c r="BZ502" s="59"/>
      <c r="CA502" s="59"/>
      <c r="CB502" s="59"/>
      <c r="CC502" s="59"/>
      <c r="CD502" s="59"/>
      <c r="CE502" s="59"/>
      <c r="CF502" s="59"/>
      <c r="CG502" s="59"/>
      <c r="CH502" s="59"/>
      <c r="CI502" s="59"/>
      <c r="CJ502" s="59"/>
      <c r="CK502" s="59"/>
      <c r="CL502" s="59"/>
      <c r="CM502" s="59"/>
      <c r="CN502" s="59"/>
      <c r="CO502" s="59"/>
      <c r="CP502" s="59"/>
      <c r="CQ502" s="59"/>
      <c r="CR502" s="59"/>
      <c r="CS502" s="59"/>
      <c r="CT502" s="59"/>
      <c r="CU502" s="59"/>
      <c r="CV502" s="59"/>
      <c r="CW502" s="59"/>
      <c r="CX502" s="59"/>
      <c r="CY502" s="59"/>
      <c r="CZ502" s="59"/>
      <c r="DA502" s="59"/>
      <c r="DB502" s="52"/>
    </row>
    <row r="503" spans="1:153" ht="15.75" thickBot="1" x14ac:dyDescent="0.3">
      <c r="A503" s="182" t="s">
        <v>46</v>
      </c>
      <c r="B503" s="183"/>
      <c r="C503" s="184">
        <v>37.5</v>
      </c>
      <c r="D503" s="185">
        <v>37.5</v>
      </c>
      <c r="E503" s="185">
        <v>37.5</v>
      </c>
      <c r="F503" s="184">
        <v>1.8</v>
      </c>
      <c r="G503" s="184">
        <v>0.4</v>
      </c>
      <c r="H503" s="184">
        <v>18</v>
      </c>
      <c r="I503" s="184">
        <v>82.5</v>
      </c>
      <c r="J503" s="186"/>
    </row>
    <row r="504" spans="1:153" ht="23.25" customHeight="1" thickBot="1" x14ac:dyDescent="0.3">
      <c r="A504" s="168" t="s">
        <v>26</v>
      </c>
      <c r="B504" s="169"/>
      <c r="C504" s="170">
        <v>687.5</v>
      </c>
      <c r="D504" s="187"/>
      <c r="E504" s="153"/>
      <c r="F504" s="187">
        <f>SUM(F466:F503)</f>
        <v>18.96</v>
      </c>
      <c r="G504" s="187">
        <f t="shared" ref="G504:I504" si="7">SUM(G466:G503)</f>
        <v>21.5</v>
      </c>
      <c r="H504" s="187">
        <f t="shared" si="7"/>
        <v>91.800000000000011</v>
      </c>
      <c r="I504" s="187">
        <f t="shared" si="7"/>
        <v>637.5</v>
      </c>
      <c r="J504" s="231"/>
    </row>
    <row r="505" spans="1:153" x14ac:dyDescent="0.25">
      <c r="B505" s="88" t="s">
        <v>47</v>
      </c>
      <c r="C505" s="81"/>
      <c r="D505" s="80"/>
      <c r="E505" s="83"/>
      <c r="G505" s="83"/>
      <c r="I505" s="83"/>
      <c r="J505" s="192"/>
    </row>
    <row r="506" spans="1:153" s="50" customFormat="1" x14ac:dyDescent="0.25">
      <c r="A506" s="156" t="s">
        <v>365</v>
      </c>
      <c r="B506" s="80"/>
      <c r="C506" s="188">
        <v>50</v>
      </c>
      <c r="D506" s="86"/>
      <c r="E506" s="81"/>
      <c r="F506" s="85">
        <v>3.8</v>
      </c>
      <c r="G506" s="85">
        <v>4.8</v>
      </c>
      <c r="H506" s="81">
        <v>22.3</v>
      </c>
      <c r="I506" s="85">
        <v>148</v>
      </c>
      <c r="J506" s="149" t="s">
        <v>368</v>
      </c>
      <c r="K506" s="80"/>
      <c r="L506" s="80"/>
      <c r="M506" s="80"/>
      <c r="N506" s="80"/>
      <c r="O506" s="80"/>
      <c r="P506" s="80"/>
      <c r="Q506" s="80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77"/>
      <c r="AE506" s="77"/>
      <c r="AF506" s="77"/>
      <c r="AG506" s="77"/>
      <c r="AH506" s="77"/>
      <c r="AI506" s="77"/>
      <c r="AJ506" s="77"/>
      <c r="AK506" s="77"/>
      <c r="AL506" s="77"/>
      <c r="AM506" s="77"/>
      <c r="AN506" s="77"/>
      <c r="AO506" s="77"/>
      <c r="AP506" s="77"/>
      <c r="AQ506" s="77"/>
      <c r="AR506" s="77"/>
      <c r="AS506" s="77"/>
      <c r="AT506" s="77"/>
      <c r="AU506" s="77"/>
      <c r="AV506" s="77"/>
      <c r="AW506" s="77"/>
      <c r="AX506" s="77"/>
      <c r="AY506" s="77"/>
      <c r="AZ506" s="77"/>
      <c r="BA506" s="77"/>
      <c r="BB506" s="77"/>
      <c r="BC506" s="77"/>
      <c r="BD506" s="77"/>
      <c r="BE506" s="77"/>
      <c r="BF506" s="77"/>
      <c r="BG506" s="77"/>
      <c r="BH506" s="77"/>
      <c r="BI506" s="77"/>
      <c r="BJ506" s="77"/>
      <c r="BK506" s="77"/>
      <c r="BL506" s="77"/>
      <c r="BM506" s="77"/>
      <c r="BN506" s="77"/>
      <c r="BO506" s="77"/>
      <c r="BP506" s="77"/>
      <c r="BQ506" s="77"/>
      <c r="BR506" s="77"/>
      <c r="BS506" s="77"/>
      <c r="BT506" s="77"/>
      <c r="BU506" s="77"/>
      <c r="BV506" s="77"/>
      <c r="BW506" s="77"/>
      <c r="BX506" s="77"/>
      <c r="BY506" s="77"/>
      <c r="BZ506" s="77"/>
      <c r="CA506" s="77"/>
      <c r="CB506" s="77"/>
      <c r="CC506" s="77"/>
      <c r="CD506" s="77"/>
      <c r="CE506" s="77"/>
      <c r="CF506" s="77"/>
      <c r="CG506" s="77"/>
      <c r="CH506" s="77"/>
      <c r="CI506" s="77"/>
      <c r="CJ506" s="77"/>
      <c r="CK506" s="77"/>
      <c r="CL506" s="77"/>
      <c r="CM506" s="77"/>
      <c r="CN506" s="77"/>
      <c r="CO506" s="77"/>
      <c r="CP506" s="77"/>
      <c r="CQ506" s="77"/>
      <c r="CR506" s="77"/>
      <c r="CS506" s="77"/>
      <c r="CT506" s="77"/>
      <c r="CU506" s="77"/>
      <c r="CV506" s="77"/>
      <c r="CW506" s="77"/>
      <c r="CX506" s="77"/>
      <c r="CY506" s="77"/>
      <c r="CZ506" s="77"/>
      <c r="DA506" s="77"/>
      <c r="DB506" s="28"/>
    </row>
    <row r="507" spans="1:153" s="50" customFormat="1" x14ac:dyDescent="0.25">
      <c r="A507" s="156"/>
      <c r="B507" s="80" t="s">
        <v>43</v>
      </c>
      <c r="C507" s="232"/>
      <c r="D507" s="86">
        <v>30</v>
      </c>
      <c r="E507" s="81">
        <v>30</v>
      </c>
      <c r="F507" s="85"/>
      <c r="G507" s="85"/>
      <c r="H507" s="81"/>
      <c r="I507" s="85"/>
      <c r="J507" s="149"/>
      <c r="K507" s="80"/>
      <c r="L507" s="80"/>
      <c r="M507" s="80"/>
      <c r="N507" s="80"/>
      <c r="O507" s="80"/>
      <c r="P507" s="80"/>
      <c r="Q507" s="80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  <c r="AC507" s="77"/>
      <c r="AD507" s="77"/>
      <c r="AE507" s="77"/>
      <c r="AF507" s="77"/>
      <c r="AG507" s="77"/>
      <c r="AH507" s="77"/>
      <c r="AI507" s="77"/>
      <c r="AJ507" s="77"/>
      <c r="AK507" s="77"/>
      <c r="AL507" s="77"/>
      <c r="AM507" s="77"/>
      <c r="AN507" s="77"/>
      <c r="AO507" s="77"/>
      <c r="AP507" s="77"/>
      <c r="AQ507" s="77"/>
      <c r="AR507" s="77"/>
      <c r="AS507" s="77"/>
      <c r="AT507" s="77"/>
      <c r="AU507" s="77"/>
      <c r="AV507" s="77"/>
      <c r="AW507" s="77"/>
      <c r="AX507" s="77"/>
      <c r="AY507" s="77"/>
      <c r="AZ507" s="77"/>
      <c r="BA507" s="77"/>
      <c r="BB507" s="77"/>
      <c r="BC507" s="77"/>
      <c r="BD507" s="77"/>
      <c r="BE507" s="77"/>
      <c r="BF507" s="77"/>
      <c r="BG507" s="77"/>
      <c r="BH507" s="77"/>
      <c r="BI507" s="77"/>
      <c r="BJ507" s="77"/>
      <c r="BK507" s="77"/>
      <c r="BL507" s="77"/>
      <c r="BM507" s="77"/>
      <c r="BN507" s="77"/>
      <c r="BO507" s="77"/>
      <c r="BP507" s="77"/>
      <c r="BQ507" s="77"/>
      <c r="BR507" s="77"/>
      <c r="BS507" s="77"/>
      <c r="BT507" s="77"/>
      <c r="BU507" s="77"/>
      <c r="BV507" s="77"/>
      <c r="BW507" s="77"/>
      <c r="BX507" s="77"/>
      <c r="BY507" s="77"/>
      <c r="BZ507" s="77"/>
      <c r="CA507" s="77"/>
      <c r="CB507" s="77"/>
      <c r="CC507" s="77"/>
      <c r="CD507" s="77"/>
      <c r="CE507" s="77"/>
      <c r="CF507" s="77"/>
      <c r="CG507" s="77"/>
      <c r="CH507" s="77"/>
      <c r="CI507" s="77"/>
      <c r="CJ507" s="77"/>
      <c r="CK507" s="77"/>
      <c r="CL507" s="77"/>
      <c r="CM507" s="77"/>
      <c r="CN507" s="77"/>
      <c r="CO507" s="77"/>
      <c r="CP507" s="77"/>
      <c r="CQ507" s="77"/>
      <c r="CR507" s="77"/>
      <c r="CS507" s="77"/>
      <c r="CT507" s="77"/>
      <c r="CU507" s="77"/>
      <c r="CV507" s="77"/>
      <c r="CW507" s="77"/>
      <c r="CX507" s="77"/>
      <c r="CY507" s="77"/>
      <c r="CZ507" s="77"/>
      <c r="DA507" s="77"/>
      <c r="DB507" s="28"/>
    </row>
    <row r="508" spans="1:153" s="50" customFormat="1" x14ac:dyDescent="0.25">
      <c r="A508" s="156"/>
      <c r="B508" s="80" t="s">
        <v>18</v>
      </c>
      <c r="C508" s="232"/>
      <c r="D508" s="86">
        <v>8</v>
      </c>
      <c r="E508" s="81">
        <v>8</v>
      </c>
      <c r="F508" s="85"/>
      <c r="G508" s="85"/>
      <c r="H508" s="81"/>
      <c r="I508" s="85"/>
      <c r="J508" s="149"/>
      <c r="K508" s="80"/>
      <c r="L508" s="80"/>
      <c r="M508" s="80"/>
      <c r="N508" s="80"/>
      <c r="O508" s="80"/>
      <c r="P508" s="80"/>
      <c r="Q508" s="80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  <c r="AC508" s="77"/>
      <c r="AD508" s="77"/>
      <c r="AE508" s="77"/>
      <c r="AF508" s="77"/>
      <c r="AG508" s="77"/>
      <c r="AH508" s="77"/>
      <c r="AI508" s="77"/>
      <c r="AJ508" s="77"/>
      <c r="AK508" s="77"/>
      <c r="AL508" s="77"/>
      <c r="AM508" s="77"/>
      <c r="AN508" s="77"/>
      <c r="AO508" s="77"/>
      <c r="AP508" s="77"/>
      <c r="AQ508" s="77"/>
      <c r="AR508" s="77"/>
      <c r="AS508" s="77"/>
      <c r="AT508" s="77"/>
      <c r="AU508" s="77"/>
      <c r="AV508" s="77"/>
      <c r="AW508" s="77"/>
      <c r="AX508" s="77"/>
      <c r="AY508" s="77"/>
      <c r="AZ508" s="77"/>
      <c r="BA508" s="77"/>
      <c r="BB508" s="77"/>
      <c r="BC508" s="77"/>
      <c r="BD508" s="77"/>
      <c r="BE508" s="77"/>
      <c r="BF508" s="77"/>
      <c r="BG508" s="77"/>
      <c r="BH508" s="77"/>
      <c r="BI508" s="77"/>
      <c r="BJ508" s="77"/>
      <c r="BK508" s="77"/>
      <c r="BL508" s="77"/>
      <c r="BM508" s="77"/>
      <c r="BN508" s="77"/>
      <c r="BO508" s="77"/>
      <c r="BP508" s="77"/>
      <c r="BQ508" s="77"/>
      <c r="BR508" s="77"/>
      <c r="BS508" s="77"/>
      <c r="BT508" s="77"/>
      <c r="BU508" s="77"/>
      <c r="BV508" s="77"/>
      <c r="BW508" s="77"/>
      <c r="BX508" s="77"/>
      <c r="BY508" s="77"/>
      <c r="BZ508" s="77"/>
      <c r="CA508" s="77"/>
      <c r="CB508" s="77"/>
      <c r="CC508" s="77"/>
      <c r="CD508" s="77"/>
      <c r="CE508" s="77"/>
      <c r="CF508" s="77"/>
      <c r="CG508" s="77"/>
      <c r="CH508" s="77"/>
      <c r="CI508" s="77"/>
      <c r="CJ508" s="77"/>
      <c r="CK508" s="77"/>
      <c r="CL508" s="77"/>
      <c r="CM508" s="77"/>
      <c r="CN508" s="77"/>
      <c r="CO508" s="77"/>
      <c r="CP508" s="77"/>
      <c r="CQ508" s="77"/>
      <c r="CR508" s="77"/>
      <c r="CS508" s="77"/>
      <c r="CT508" s="77"/>
      <c r="CU508" s="77"/>
      <c r="CV508" s="77"/>
      <c r="CW508" s="77"/>
      <c r="CX508" s="77"/>
      <c r="CY508" s="77"/>
      <c r="CZ508" s="77"/>
      <c r="DA508" s="77"/>
      <c r="DB508" s="28"/>
    </row>
    <row r="509" spans="1:153" s="50" customFormat="1" x14ac:dyDescent="0.25">
      <c r="A509" s="156"/>
      <c r="B509" s="80" t="s">
        <v>51</v>
      </c>
      <c r="C509" s="232"/>
      <c r="D509" s="86">
        <v>4</v>
      </c>
      <c r="E509" s="81">
        <v>4</v>
      </c>
      <c r="F509" s="85"/>
      <c r="G509" s="85"/>
      <c r="H509" s="81"/>
      <c r="I509" s="85"/>
      <c r="J509" s="149"/>
      <c r="K509" s="80"/>
      <c r="L509" s="80"/>
      <c r="M509" s="80"/>
      <c r="N509" s="80"/>
      <c r="O509" s="80"/>
      <c r="P509" s="80"/>
      <c r="Q509" s="80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7"/>
      <c r="AD509" s="77"/>
      <c r="AE509" s="77"/>
      <c r="AF509" s="77"/>
      <c r="AG509" s="77"/>
      <c r="AH509" s="77"/>
      <c r="AI509" s="77"/>
      <c r="AJ509" s="77"/>
      <c r="AK509" s="77"/>
      <c r="AL509" s="77"/>
      <c r="AM509" s="77"/>
      <c r="AN509" s="77"/>
      <c r="AO509" s="77"/>
      <c r="AP509" s="77"/>
      <c r="AQ509" s="77"/>
      <c r="AR509" s="77"/>
      <c r="AS509" s="77"/>
      <c r="AT509" s="77"/>
      <c r="AU509" s="77"/>
      <c r="AV509" s="77"/>
      <c r="AW509" s="77"/>
      <c r="AX509" s="77"/>
      <c r="AY509" s="77"/>
      <c r="AZ509" s="77"/>
      <c r="BA509" s="77"/>
      <c r="BB509" s="77"/>
      <c r="BC509" s="77"/>
      <c r="BD509" s="77"/>
      <c r="BE509" s="77"/>
      <c r="BF509" s="77"/>
      <c r="BG509" s="77"/>
      <c r="BH509" s="77"/>
      <c r="BI509" s="77"/>
      <c r="BJ509" s="77"/>
      <c r="BK509" s="77"/>
      <c r="BL509" s="77"/>
      <c r="BM509" s="77"/>
      <c r="BN509" s="77"/>
      <c r="BO509" s="77"/>
      <c r="BP509" s="77"/>
      <c r="BQ509" s="77"/>
      <c r="BR509" s="77"/>
      <c r="BS509" s="77"/>
      <c r="BT509" s="77"/>
      <c r="BU509" s="77"/>
      <c r="BV509" s="77"/>
      <c r="BW509" s="77"/>
      <c r="BX509" s="77"/>
      <c r="BY509" s="77"/>
      <c r="BZ509" s="77"/>
      <c r="CA509" s="77"/>
      <c r="CB509" s="77"/>
      <c r="CC509" s="77"/>
      <c r="CD509" s="77"/>
      <c r="CE509" s="77"/>
      <c r="CF509" s="77"/>
      <c r="CG509" s="77"/>
      <c r="CH509" s="77"/>
      <c r="CI509" s="77"/>
      <c r="CJ509" s="77"/>
      <c r="CK509" s="77"/>
      <c r="CL509" s="77"/>
      <c r="CM509" s="77"/>
      <c r="CN509" s="77"/>
      <c r="CO509" s="77"/>
      <c r="CP509" s="77"/>
      <c r="CQ509" s="77"/>
      <c r="CR509" s="77"/>
      <c r="CS509" s="77"/>
      <c r="CT509" s="77"/>
      <c r="CU509" s="77"/>
      <c r="CV509" s="77"/>
      <c r="CW509" s="77"/>
      <c r="CX509" s="77"/>
      <c r="CY509" s="77"/>
      <c r="CZ509" s="77"/>
      <c r="DA509" s="77"/>
      <c r="DB509" s="28"/>
    </row>
    <row r="510" spans="1:153" s="50" customFormat="1" x14ac:dyDescent="0.25">
      <c r="A510" s="156"/>
      <c r="B510" s="80" t="s">
        <v>39</v>
      </c>
      <c r="C510" s="232"/>
      <c r="D510" s="86">
        <v>0.3</v>
      </c>
      <c r="E510" s="81">
        <v>0.3</v>
      </c>
      <c r="F510" s="85"/>
      <c r="G510" s="85"/>
      <c r="H510" s="81"/>
      <c r="I510" s="85"/>
      <c r="J510" s="149"/>
      <c r="K510" s="80"/>
      <c r="L510" s="80"/>
      <c r="M510" s="80"/>
      <c r="N510" s="80"/>
      <c r="O510" s="80"/>
      <c r="P510" s="80"/>
      <c r="Q510" s="80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  <c r="AC510" s="77"/>
      <c r="AD510" s="77"/>
      <c r="AE510" s="77"/>
      <c r="AF510" s="77"/>
      <c r="AG510" s="77"/>
      <c r="AH510" s="77"/>
      <c r="AI510" s="77"/>
      <c r="AJ510" s="77"/>
      <c r="AK510" s="77"/>
      <c r="AL510" s="77"/>
      <c r="AM510" s="77"/>
      <c r="AN510" s="77"/>
      <c r="AO510" s="77"/>
      <c r="AP510" s="77"/>
      <c r="AQ510" s="77"/>
      <c r="AR510" s="77"/>
      <c r="AS510" s="77"/>
      <c r="AT510" s="77"/>
      <c r="AU510" s="77"/>
      <c r="AV510" s="77"/>
      <c r="AW510" s="77"/>
      <c r="AX510" s="77"/>
      <c r="AY510" s="77"/>
      <c r="AZ510" s="77"/>
      <c r="BA510" s="77"/>
      <c r="BB510" s="77"/>
      <c r="BC510" s="77"/>
      <c r="BD510" s="77"/>
      <c r="BE510" s="77"/>
      <c r="BF510" s="77"/>
      <c r="BG510" s="77"/>
      <c r="BH510" s="77"/>
      <c r="BI510" s="77"/>
      <c r="BJ510" s="77"/>
      <c r="BK510" s="77"/>
      <c r="BL510" s="77"/>
      <c r="BM510" s="77"/>
      <c r="BN510" s="77"/>
      <c r="BO510" s="77"/>
      <c r="BP510" s="77"/>
      <c r="BQ510" s="77"/>
      <c r="BR510" s="77"/>
      <c r="BS510" s="77"/>
      <c r="BT510" s="77"/>
      <c r="BU510" s="77"/>
      <c r="BV510" s="77"/>
      <c r="BW510" s="77"/>
      <c r="BX510" s="77"/>
      <c r="BY510" s="77"/>
      <c r="BZ510" s="77"/>
      <c r="CA510" s="77"/>
      <c r="CB510" s="77"/>
      <c r="CC510" s="77"/>
      <c r="CD510" s="77"/>
      <c r="CE510" s="77"/>
      <c r="CF510" s="77"/>
      <c r="CG510" s="77"/>
      <c r="CH510" s="77"/>
      <c r="CI510" s="77"/>
      <c r="CJ510" s="77"/>
      <c r="CK510" s="77"/>
      <c r="CL510" s="77"/>
      <c r="CM510" s="77"/>
      <c r="CN510" s="77"/>
      <c r="CO510" s="77"/>
      <c r="CP510" s="77"/>
      <c r="CQ510" s="77"/>
      <c r="CR510" s="77"/>
      <c r="CS510" s="77"/>
      <c r="CT510" s="77"/>
      <c r="CU510" s="77"/>
      <c r="CV510" s="77"/>
      <c r="CW510" s="77"/>
      <c r="CX510" s="77"/>
      <c r="CY510" s="77"/>
      <c r="CZ510" s="77"/>
      <c r="DA510" s="77"/>
      <c r="DB510" s="28"/>
    </row>
    <row r="511" spans="1:153" s="50" customFormat="1" x14ac:dyDescent="0.25">
      <c r="A511" s="156"/>
      <c r="B511" s="181" t="s">
        <v>53</v>
      </c>
      <c r="C511" s="166"/>
      <c r="D511" s="81">
        <v>0.38</v>
      </c>
      <c r="E511" s="81">
        <v>0.38</v>
      </c>
      <c r="F511" s="81"/>
      <c r="G511" s="81"/>
      <c r="H511" s="81"/>
      <c r="I511" s="81"/>
      <c r="J511" s="149"/>
      <c r="K511" s="80"/>
      <c r="L511" s="80"/>
      <c r="M511" s="80"/>
      <c r="N511" s="80"/>
      <c r="O511" s="80"/>
      <c r="P511" s="80"/>
      <c r="Q511" s="80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  <c r="AC511" s="77"/>
      <c r="AD511" s="77"/>
      <c r="AE511" s="77"/>
      <c r="AF511" s="77"/>
      <c r="AG511" s="77"/>
      <c r="AH511" s="77"/>
      <c r="AI511" s="77"/>
      <c r="AJ511" s="77"/>
      <c r="AK511" s="77"/>
      <c r="AL511" s="77"/>
      <c r="AM511" s="77"/>
      <c r="AN511" s="77"/>
      <c r="AO511" s="77"/>
      <c r="AP511" s="77"/>
      <c r="AQ511" s="77"/>
      <c r="AR511" s="77"/>
      <c r="AS511" s="77"/>
      <c r="AT511" s="77"/>
      <c r="AU511" s="77"/>
      <c r="AV511" s="77"/>
      <c r="AW511" s="77"/>
      <c r="AX511" s="77"/>
      <c r="AY511" s="77"/>
      <c r="AZ511" s="77"/>
      <c r="BA511" s="77"/>
      <c r="BB511" s="77"/>
      <c r="BC511" s="77"/>
      <c r="BD511" s="77"/>
      <c r="BE511" s="77"/>
      <c r="BF511" s="77"/>
      <c r="BG511" s="77"/>
      <c r="BH511" s="77"/>
      <c r="BI511" s="77"/>
      <c r="BJ511" s="77"/>
      <c r="BK511" s="77"/>
      <c r="BL511" s="77"/>
      <c r="BM511" s="77"/>
      <c r="BN511" s="77"/>
      <c r="BO511" s="77"/>
      <c r="BP511" s="77"/>
      <c r="BQ511" s="77"/>
      <c r="BR511" s="77"/>
      <c r="BS511" s="77"/>
      <c r="BT511" s="77"/>
      <c r="BU511" s="77"/>
      <c r="BV511" s="77"/>
      <c r="BW511" s="77"/>
      <c r="BX511" s="77"/>
      <c r="BY511" s="77"/>
      <c r="BZ511" s="77"/>
      <c r="CA511" s="77"/>
      <c r="CB511" s="77"/>
      <c r="CC511" s="77"/>
      <c r="CD511" s="77"/>
      <c r="CE511" s="77"/>
      <c r="CF511" s="77"/>
      <c r="CG511" s="77"/>
      <c r="CH511" s="77"/>
      <c r="CI511" s="77"/>
      <c r="CJ511" s="77"/>
      <c r="CK511" s="77"/>
      <c r="CL511" s="77"/>
      <c r="CM511" s="77"/>
      <c r="CN511" s="77"/>
      <c r="CO511" s="77"/>
      <c r="CP511" s="77"/>
      <c r="CQ511" s="77"/>
      <c r="CR511" s="77"/>
      <c r="CS511" s="77"/>
      <c r="CT511" s="77"/>
      <c r="CU511" s="77"/>
      <c r="CV511" s="77"/>
      <c r="CW511" s="77"/>
      <c r="CX511" s="77"/>
      <c r="CY511" s="77"/>
      <c r="CZ511" s="77"/>
      <c r="DA511" s="77"/>
      <c r="DB511" s="28"/>
    </row>
    <row r="512" spans="1:153" s="50" customFormat="1" x14ac:dyDescent="0.25">
      <c r="A512" s="156"/>
      <c r="B512" s="80" t="s">
        <v>16</v>
      </c>
      <c r="C512" s="232"/>
      <c r="D512" s="86">
        <v>4.5</v>
      </c>
      <c r="E512" s="81">
        <v>4.5</v>
      </c>
      <c r="F512" s="86"/>
      <c r="G512" s="81"/>
      <c r="H512" s="86"/>
      <c r="I512" s="85"/>
      <c r="J512" s="149"/>
      <c r="K512" s="80"/>
      <c r="L512" s="80"/>
      <c r="M512" s="80"/>
      <c r="N512" s="80"/>
      <c r="O512" s="80"/>
      <c r="P512" s="80"/>
      <c r="Q512" s="80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7"/>
      <c r="AD512" s="77"/>
      <c r="AE512" s="77"/>
      <c r="AF512" s="77"/>
      <c r="AG512" s="77"/>
      <c r="AH512" s="77"/>
      <c r="AI512" s="77"/>
      <c r="AJ512" s="77"/>
      <c r="AK512" s="77"/>
      <c r="AL512" s="77"/>
      <c r="AM512" s="77"/>
      <c r="AN512" s="77"/>
      <c r="AO512" s="77"/>
      <c r="AP512" s="77"/>
      <c r="AQ512" s="77"/>
      <c r="AR512" s="77"/>
      <c r="AS512" s="77"/>
      <c r="AT512" s="77"/>
      <c r="AU512" s="77"/>
      <c r="AV512" s="77"/>
      <c r="AW512" s="77"/>
      <c r="AX512" s="77"/>
      <c r="AY512" s="77"/>
      <c r="AZ512" s="77"/>
      <c r="BA512" s="77"/>
      <c r="BB512" s="77"/>
      <c r="BC512" s="77"/>
      <c r="BD512" s="77"/>
      <c r="BE512" s="77"/>
      <c r="BF512" s="77"/>
      <c r="BG512" s="77"/>
      <c r="BH512" s="77"/>
      <c r="BI512" s="77"/>
      <c r="BJ512" s="77"/>
      <c r="BK512" s="77"/>
      <c r="BL512" s="77"/>
      <c r="BM512" s="77"/>
      <c r="BN512" s="77"/>
      <c r="BO512" s="77"/>
      <c r="BP512" s="77"/>
      <c r="BQ512" s="77"/>
      <c r="BR512" s="77"/>
      <c r="BS512" s="77"/>
      <c r="BT512" s="77"/>
      <c r="BU512" s="77"/>
      <c r="BV512" s="77"/>
      <c r="BW512" s="77"/>
      <c r="BX512" s="77"/>
      <c r="BY512" s="77"/>
      <c r="BZ512" s="77"/>
      <c r="CA512" s="77"/>
      <c r="CB512" s="77"/>
      <c r="CC512" s="77"/>
      <c r="CD512" s="77"/>
      <c r="CE512" s="77"/>
      <c r="CF512" s="77"/>
      <c r="CG512" s="77"/>
      <c r="CH512" s="77"/>
      <c r="CI512" s="77"/>
      <c r="CJ512" s="77"/>
      <c r="CK512" s="77"/>
      <c r="CL512" s="77"/>
      <c r="CM512" s="77"/>
      <c r="CN512" s="77"/>
      <c r="CO512" s="77"/>
      <c r="CP512" s="77"/>
      <c r="CQ512" s="77"/>
      <c r="CR512" s="77"/>
      <c r="CS512" s="77"/>
      <c r="CT512" s="77"/>
      <c r="CU512" s="77"/>
      <c r="CV512" s="77"/>
      <c r="CW512" s="77"/>
      <c r="CX512" s="77"/>
      <c r="CY512" s="77"/>
      <c r="CZ512" s="77"/>
      <c r="DA512" s="77"/>
      <c r="DB512" s="28"/>
    </row>
    <row r="513" spans="1:106" s="50" customFormat="1" x14ac:dyDescent="0.25">
      <c r="A513" s="156"/>
      <c r="B513" s="80" t="s">
        <v>20</v>
      </c>
      <c r="C513" s="232"/>
      <c r="D513" s="86">
        <v>4.5</v>
      </c>
      <c r="E513" s="81">
        <v>4.5</v>
      </c>
      <c r="F513" s="86"/>
      <c r="G513" s="81"/>
      <c r="H513" s="86"/>
      <c r="I513" s="85"/>
      <c r="J513" s="149"/>
      <c r="K513" s="80"/>
      <c r="L513" s="80"/>
      <c r="M513" s="80"/>
      <c r="N513" s="80"/>
      <c r="O513" s="80"/>
      <c r="P513" s="80"/>
      <c r="Q513" s="80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  <c r="AC513" s="77"/>
      <c r="AD513" s="77"/>
      <c r="AE513" s="77"/>
      <c r="AF513" s="77"/>
      <c r="AG513" s="77"/>
      <c r="AH513" s="77"/>
      <c r="AI513" s="77"/>
      <c r="AJ513" s="77"/>
      <c r="AK513" s="77"/>
      <c r="AL513" s="77"/>
      <c r="AM513" s="77"/>
      <c r="AN513" s="77"/>
      <c r="AO513" s="77"/>
      <c r="AP513" s="77"/>
      <c r="AQ513" s="77"/>
      <c r="AR513" s="77"/>
      <c r="AS513" s="77"/>
      <c r="AT513" s="77"/>
      <c r="AU513" s="77"/>
      <c r="AV513" s="77"/>
      <c r="AW513" s="77"/>
      <c r="AX513" s="77"/>
      <c r="AY513" s="77"/>
      <c r="AZ513" s="77"/>
      <c r="BA513" s="77"/>
      <c r="BB513" s="77"/>
      <c r="BC513" s="77"/>
      <c r="BD513" s="77"/>
      <c r="BE513" s="77"/>
      <c r="BF513" s="77"/>
      <c r="BG513" s="77"/>
      <c r="BH513" s="77"/>
      <c r="BI513" s="77"/>
      <c r="BJ513" s="77"/>
      <c r="BK513" s="77"/>
      <c r="BL513" s="77"/>
      <c r="BM513" s="77"/>
      <c r="BN513" s="77"/>
      <c r="BO513" s="77"/>
      <c r="BP513" s="77"/>
      <c r="BQ513" s="77"/>
      <c r="BR513" s="77"/>
      <c r="BS513" s="77"/>
      <c r="BT513" s="77"/>
      <c r="BU513" s="77"/>
      <c r="BV513" s="77"/>
      <c r="BW513" s="77"/>
      <c r="BX513" s="77"/>
      <c r="BY513" s="77"/>
      <c r="BZ513" s="77"/>
      <c r="CA513" s="77"/>
      <c r="CB513" s="77"/>
      <c r="CC513" s="77"/>
      <c r="CD513" s="77"/>
      <c r="CE513" s="77"/>
      <c r="CF513" s="77"/>
      <c r="CG513" s="77"/>
      <c r="CH513" s="77"/>
      <c r="CI513" s="77"/>
      <c r="CJ513" s="77"/>
      <c r="CK513" s="77"/>
      <c r="CL513" s="77"/>
      <c r="CM513" s="77"/>
      <c r="CN513" s="77"/>
      <c r="CO513" s="77"/>
      <c r="CP513" s="77"/>
      <c r="CQ513" s="77"/>
      <c r="CR513" s="77"/>
      <c r="CS513" s="77"/>
      <c r="CT513" s="77"/>
      <c r="CU513" s="77"/>
      <c r="CV513" s="77"/>
      <c r="CW513" s="77"/>
      <c r="CX513" s="77"/>
      <c r="CY513" s="77"/>
      <c r="CZ513" s="77"/>
      <c r="DA513" s="77"/>
      <c r="DB513" s="28"/>
    </row>
    <row r="514" spans="1:106" s="50" customFormat="1" x14ac:dyDescent="0.25">
      <c r="A514" s="156"/>
      <c r="B514" s="80" t="s">
        <v>17</v>
      </c>
      <c r="C514" s="232"/>
      <c r="D514" s="86">
        <v>9</v>
      </c>
      <c r="E514" s="81">
        <v>9</v>
      </c>
      <c r="F514" s="86"/>
      <c r="G514" s="81"/>
      <c r="H514" s="86"/>
      <c r="I514" s="85"/>
      <c r="J514" s="149"/>
      <c r="K514" s="80"/>
      <c r="L514" s="80"/>
      <c r="M514" s="80"/>
      <c r="N514" s="80"/>
      <c r="O514" s="80"/>
      <c r="P514" s="80"/>
      <c r="Q514" s="80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77"/>
      <c r="AO514" s="77"/>
      <c r="AP514" s="77"/>
      <c r="AQ514" s="77"/>
      <c r="AR514" s="77"/>
      <c r="AS514" s="77"/>
      <c r="AT514" s="77"/>
      <c r="AU514" s="77"/>
      <c r="AV514" s="77"/>
      <c r="AW514" s="77"/>
      <c r="AX514" s="77"/>
      <c r="AY514" s="77"/>
      <c r="AZ514" s="77"/>
      <c r="BA514" s="77"/>
      <c r="BB514" s="77"/>
      <c r="BC514" s="77"/>
      <c r="BD514" s="77"/>
      <c r="BE514" s="77"/>
      <c r="BF514" s="77"/>
      <c r="BG514" s="77"/>
      <c r="BH514" s="77"/>
      <c r="BI514" s="77"/>
      <c r="BJ514" s="77"/>
      <c r="BK514" s="77"/>
      <c r="BL514" s="77"/>
      <c r="BM514" s="77"/>
      <c r="BN514" s="77"/>
      <c r="BO514" s="77"/>
      <c r="BP514" s="77"/>
      <c r="BQ514" s="77"/>
      <c r="BR514" s="77"/>
      <c r="BS514" s="77"/>
      <c r="BT514" s="77"/>
      <c r="BU514" s="77"/>
      <c r="BV514" s="77"/>
      <c r="BW514" s="77"/>
      <c r="BX514" s="77"/>
      <c r="BY514" s="77"/>
      <c r="BZ514" s="77"/>
      <c r="CA514" s="77"/>
      <c r="CB514" s="77"/>
      <c r="CC514" s="77"/>
      <c r="CD514" s="77"/>
      <c r="CE514" s="77"/>
      <c r="CF514" s="77"/>
      <c r="CG514" s="77"/>
      <c r="CH514" s="77"/>
      <c r="CI514" s="77"/>
      <c r="CJ514" s="77"/>
      <c r="CK514" s="77"/>
      <c r="CL514" s="77"/>
      <c r="CM514" s="77"/>
      <c r="CN514" s="77"/>
      <c r="CO514" s="77"/>
      <c r="CP514" s="77"/>
      <c r="CQ514" s="77"/>
      <c r="CR514" s="77"/>
      <c r="CS514" s="77"/>
      <c r="CT514" s="77"/>
      <c r="CU514" s="77"/>
      <c r="CV514" s="77"/>
      <c r="CW514" s="77"/>
      <c r="CX514" s="77"/>
      <c r="CY514" s="77"/>
      <c r="CZ514" s="77"/>
      <c r="DA514" s="77"/>
      <c r="DB514" s="28"/>
    </row>
    <row r="515" spans="1:106" s="50" customFormat="1" x14ac:dyDescent="0.25">
      <c r="A515" s="156"/>
      <c r="B515" s="80" t="s">
        <v>51</v>
      </c>
      <c r="C515" s="232"/>
      <c r="D515" s="86">
        <v>0.9</v>
      </c>
      <c r="E515" s="81">
        <v>0.9</v>
      </c>
      <c r="F515" s="86"/>
      <c r="G515" s="81"/>
      <c r="H515" s="86"/>
      <c r="I515" s="85"/>
      <c r="J515" s="149"/>
      <c r="K515" s="80"/>
      <c r="L515" s="80"/>
      <c r="M515" s="80"/>
      <c r="N515" s="80"/>
      <c r="O515" s="80"/>
      <c r="P515" s="80"/>
      <c r="Q515" s="80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77"/>
      <c r="AO515" s="77"/>
      <c r="AP515" s="77"/>
      <c r="AQ515" s="77"/>
      <c r="AR515" s="77"/>
      <c r="AS515" s="77"/>
      <c r="AT515" s="77"/>
      <c r="AU515" s="77"/>
      <c r="AV515" s="77"/>
      <c r="AW515" s="77"/>
      <c r="AX515" s="77"/>
      <c r="AY515" s="77"/>
      <c r="AZ515" s="77"/>
      <c r="BA515" s="77"/>
      <c r="BB515" s="77"/>
      <c r="BC515" s="77"/>
      <c r="BD515" s="77"/>
      <c r="BE515" s="77"/>
      <c r="BF515" s="77"/>
      <c r="BG515" s="77"/>
      <c r="BH515" s="77"/>
      <c r="BI515" s="77"/>
      <c r="BJ515" s="77"/>
      <c r="BK515" s="77"/>
      <c r="BL515" s="77"/>
      <c r="BM515" s="77"/>
      <c r="BN515" s="77"/>
      <c r="BO515" s="77"/>
      <c r="BP515" s="77"/>
      <c r="BQ515" s="77"/>
      <c r="BR515" s="77"/>
      <c r="BS515" s="77"/>
      <c r="BT515" s="77"/>
      <c r="BU515" s="77"/>
      <c r="BV515" s="77"/>
      <c r="BW515" s="77"/>
      <c r="BX515" s="77"/>
      <c r="BY515" s="77"/>
      <c r="BZ515" s="77"/>
      <c r="CA515" s="77"/>
      <c r="CB515" s="77"/>
      <c r="CC515" s="77"/>
      <c r="CD515" s="77"/>
      <c r="CE515" s="77"/>
      <c r="CF515" s="77"/>
      <c r="CG515" s="77"/>
      <c r="CH515" s="77"/>
      <c r="CI515" s="77"/>
      <c r="CJ515" s="77"/>
      <c r="CK515" s="77"/>
      <c r="CL515" s="77"/>
      <c r="CM515" s="77"/>
      <c r="CN515" s="77"/>
      <c r="CO515" s="77"/>
      <c r="CP515" s="77"/>
      <c r="CQ515" s="77"/>
      <c r="CR515" s="77"/>
      <c r="CS515" s="77"/>
      <c r="CT515" s="77"/>
      <c r="CU515" s="77"/>
      <c r="CV515" s="77"/>
      <c r="CW515" s="77"/>
      <c r="CX515" s="77"/>
      <c r="CY515" s="77"/>
      <c r="CZ515" s="77"/>
      <c r="DA515" s="77"/>
      <c r="DB515" s="28"/>
    </row>
    <row r="516" spans="1:106" s="50" customFormat="1" x14ac:dyDescent="0.25">
      <c r="A516" s="156"/>
      <c r="B516" s="80" t="s">
        <v>41</v>
      </c>
      <c r="C516" s="232"/>
      <c r="D516" s="86"/>
      <c r="E516" s="81">
        <v>61</v>
      </c>
      <c r="F516" s="86"/>
      <c r="G516" s="81"/>
      <c r="H516" s="86"/>
      <c r="I516" s="85"/>
      <c r="J516" s="149"/>
      <c r="K516" s="80"/>
      <c r="L516" s="80"/>
      <c r="M516" s="80"/>
      <c r="N516" s="80"/>
      <c r="O516" s="80"/>
      <c r="P516" s="80"/>
      <c r="Q516" s="80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  <c r="AP516" s="77"/>
      <c r="AQ516" s="77"/>
      <c r="AR516" s="77"/>
      <c r="AS516" s="77"/>
      <c r="AT516" s="77"/>
      <c r="AU516" s="77"/>
      <c r="AV516" s="77"/>
      <c r="AW516" s="77"/>
      <c r="AX516" s="77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77"/>
      <c r="BL516" s="77"/>
      <c r="BM516" s="77"/>
      <c r="BN516" s="77"/>
      <c r="BO516" s="77"/>
      <c r="BP516" s="77"/>
      <c r="BQ516" s="77"/>
      <c r="BR516" s="77"/>
      <c r="BS516" s="77"/>
      <c r="BT516" s="77"/>
      <c r="BU516" s="77"/>
      <c r="BV516" s="77"/>
      <c r="BW516" s="77"/>
      <c r="BX516" s="77"/>
      <c r="BY516" s="77"/>
      <c r="BZ516" s="77"/>
      <c r="CA516" s="77"/>
      <c r="CB516" s="77"/>
      <c r="CC516" s="77"/>
      <c r="CD516" s="77"/>
      <c r="CE516" s="77"/>
      <c r="CF516" s="77"/>
      <c r="CG516" s="77"/>
      <c r="CH516" s="77"/>
      <c r="CI516" s="77"/>
      <c r="CJ516" s="77"/>
      <c r="CK516" s="77"/>
      <c r="CL516" s="77"/>
      <c r="CM516" s="77"/>
      <c r="CN516" s="77"/>
      <c r="CO516" s="77"/>
      <c r="CP516" s="77"/>
      <c r="CQ516" s="77"/>
      <c r="CR516" s="77"/>
      <c r="CS516" s="77"/>
      <c r="CT516" s="77"/>
      <c r="CU516" s="77"/>
      <c r="CV516" s="77"/>
      <c r="CW516" s="77"/>
      <c r="CX516" s="77"/>
      <c r="CY516" s="77"/>
      <c r="CZ516" s="77"/>
      <c r="DA516" s="77"/>
      <c r="DB516" s="28"/>
    </row>
    <row r="517" spans="1:106" s="26" customFormat="1" x14ac:dyDescent="0.25">
      <c r="A517" s="156"/>
      <c r="B517" s="80" t="s">
        <v>34</v>
      </c>
      <c r="C517" s="232"/>
      <c r="D517" s="86">
        <v>1</v>
      </c>
      <c r="E517" s="81">
        <v>1</v>
      </c>
      <c r="F517" s="86"/>
      <c r="G517" s="81"/>
      <c r="H517" s="86"/>
      <c r="I517" s="85"/>
      <c r="J517" s="149"/>
      <c r="K517" s="88"/>
      <c r="L517" s="88"/>
      <c r="M517" s="88"/>
      <c r="N517" s="88"/>
      <c r="O517" s="88"/>
      <c r="P517" s="88"/>
      <c r="Q517" s="88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1"/>
      <c r="CG517" s="71"/>
      <c r="CH517" s="71"/>
      <c r="CI517" s="71"/>
      <c r="CJ517" s="71"/>
      <c r="CK517" s="71"/>
      <c r="CL517" s="71"/>
      <c r="CM517" s="71"/>
      <c r="CN517" s="71"/>
      <c r="CO517" s="71"/>
      <c r="CP517" s="71"/>
      <c r="CQ517" s="71"/>
      <c r="CR517" s="71"/>
      <c r="CS517" s="71"/>
      <c r="CT517" s="71"/>
      <c r="CU517" s="71"/>
      <c r="CV517" s="71"/>
      <c r="CW517" s="71"/>
      <c r="CX517" s="71"/>
      <c r="CY517" s="71"/>
      <c r="CZ517" s="71"/>
      <c r="DA517" s="71"/>
      <c r="DB517"/>
    </row>
    <row r="518" spans="1:106" x14ac:dyDescent="0.25">
      <c r="A518" s="162" t="s">
        <v>72</v>
      </c>
      <c r="B518" s="88"/>
      <c r="C518" s="81">
        <v>110</v>
      </c>
      <c r="D518" s="82"/>
      <c r="E518" s="83"/>
      <c r="F518" s="165">
        <v>3.19</v>
      </c>
      <c r="G518" s="165">
        <v>2.75</v>
      </c>
      <c r="H518" s="165">
        <v>4.62</v>
      </c>
      <c r="I518" s="165">
        <v>59</v>
      </c>
      <c r="J518" s="149" t="s">
        <v>55</v>
      </c>
    </row>
    <row r="519" spans="1:106" x14ac:dyDescent="0.25">
      <c r="A519" s="162"/>
      <c r="B519" s="88" t="s">
        <v>116</v>
      </c>
      <c r="C519" s="81"/>
      <c r="D519" s="82">
        <v>114</v>
      </c>
      <c r="E519" s="83">
        <v>110</v>
      </c>
      <c r="F519" s="132"/>
      <c r="G519" s="99"/>
      <c r="H519" s="165"/>
      <c r="I519" s="99"/>
      <c r="J519" s="149"/>
    </row>
    <row r="520" spans="1:106" s="26" customFormat="1" x14ac:dyDescent="0.25">
      <c r="A520" s="156" t="s">
        <v>317</v>
      </c>
      <c r="B520" s="80"/>
      <c r="C520" s="232" t="s">
        <v>271</v>
      </c>
      <c r="D520" s="86"/>
      <c r="E520" s="81"/>
      <c r="F520" s="82">
        <v>7.3</v>
      </c>
      <c r="G520" s="83">
        <v>10</v>
      </c>
      <c r="H520" s="82">
        <v>33.200000000000003</v>
      </c>
      <c r="I520" s="83">
        <v>252</v>
      </c>
      <c r="J520" s="149" t="s">
        <v>318</v>
      </c>
      <c r="K520" s="88"/>
      <c r="L520" s="88"/>
      <c r="M520" s="88"/>
      <c r="N520" s="88"/>
      <c r="O520" s="88"/>
      <c r="P520" s="88"/>
      <c r="Q520" s="88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1"/>
      <c r="CD520" s="71"/>
      <c r="CE520" s="71"/>
      <c r="CF520" s="71"/>
      <c r="CG520" s="71"/>
      <c r="CH520" s="71"/>
      <c r="CI520" s="71"/>
      <c r="CJ520" s="71"/>
      <c r="CK520" s="71"/>
      <c r="CL520" s="71"/>
      <c r="CM520" s="71"/>
      <c r="CN520" s="71"/>
      <c r="CO520" s="71"/>
      <c r="CP520" s="71"/>
      <c r="CQ520" s="71"/>
      <c r="CR520" s="71"/>
      <c r="CS520" s="71"/>
      <c r="CT520" s="71"/>
      <c r="CU520" s="71"/>
      <c r="CV520" s="71"/>
      <c r="CW520" s="71"/>
      <c r="CX520" s="71"/>
      <c r="CY520" s="71"/>
      <c r="CZ520" s="71"/>
      <c r="DA520" s="71"/>
      <c r="DB520"/>
    </row>
    <row r="521" spans="1:106" s="26" customFormat="1" x14ac:dyDescent="0.25">
      <c r="A521" s="156"/>
      <c r="B521" s="80" t="s">
        <v>185</v>
      </c>
      <c r="C521" s="232"/>
      <c r="D521" s="86">
        <v>43</v>
      </c>
      <c r="E521" s="81">
        <v>43</v>
      </c>
      <c r="F521" s="86"/>
      <c r="G521" s="81"/>
      <c r="H521" s="86"/>
      <c r="I521" s="85"/>
      <c r="J521" s="149"/>
      <c r="K521" s="88"/>
      <c r="L521" s="88"/>
      <c r="M521" s="88"/>
      <c r="N521" s="88"/>
      <c r="O521" s="88"/>
      <c r="P521" s="88"/>
      <c r="Q521" s="88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1"/>
      <c r="CG521" s="71"/>
      <c r="CH521" s="71"/>
      <c r="CI521" s="71"/>
      <c r="CJ521" s="71"/>
      <c r="CK521" s="71"/>
      <c r="CL521" s="71"/>
      <c r="CM521" s="71"/>
      <c r="CN521" s="71"/>
      <c r="CO521" s="71"/>
      <c r="CP521" s="71"/>
      <c r="CQ521" s="71"/>
      <c r="CR521" s="71"/>
      <c r="CS521" s="71"/>
      <c r="CT521" s="71"/>
      <c r="CU521" s="71"/>
      <c r="CV521" s="71"/>
      <c r="CW521" s="71"/>
      <c r="CX521" s="71"/>
      <c r="CY521" s="71"/>
      <c r="CZ521" s="71"/>
      <c r="DA521" s="71"/>
      <c r="DB521"/>
    </row>
    <row r="522" spans="1:106" s="26" customFormat="1" x14ac:dyDescent="0.25">
      <c r="A522" s="156"/>
      <c r="B522" s="80" t="s">
        <v>52</v>
      </c>
      <c r="C522" s="232"/>
      <c r="D522" s="86">
        <v>52.8</v>
      </c>
      <c r="E522" s="81">
        <v>52.8</v>
      </c>
      <c r="F522" s="86"/>
      <c r="G522" s="81"/>
      <c r="H522" s="86"/>
      <c r="I522" s="85"/>
      <c r="J522" s="149"/>
      <c r="K522" s="88"/>
      <c r="L522" s="88"/>
      <c r="M522" s="88"/>
      <c r="N522" s="88"/>
      <c r="O522" s="88"/>
      <c r="P522" s="88"/>
      <c r="Q522" s="88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1"/>
      <c r="CG522" s="71"/>
      <c r="CH522" s="71"/>
      <c r="CI522" s="71"/>
      <c r="CJ522" s="71"/>
      <c r="CK522" s="71"/>
      <c r="CL522" s="71"/>
      <c r="CM522" s="71"/>
      <c r="CN522" s="71"/>
      <c r="CO522" s="71"/>
      <c r="CP522" s="71"/>
      <c r="CQ522" s="71"/>
      <c r="CR522" s="71"/>
      <c r="CS522" s="71"/>
      <c r="CT522" s="71"/>
      <c r="CU522" s="71"/>
      <c r="CV522" s="71"/>
      <c r="CW522" s="71"/>
      <c r="CX522" s="71"/>
      <c r="CY522" s="71"/>
      <c r="CZ522" s="71"/>
      <c r="DA522" s="71"/>
      <c r="DB522"/>
    </row>
    <row r="523" spans="1:106" s="26" customFormat="1" x14ac:dyDescent="0.25">
      <c r="A523" s="156"/>
      <c r="B523" s="80" t="s">
        <v>121</v>
      </c>
      <c r="C523" s="232"/>
      <c r="D523" s="86">
        <v>25</v>
      </c>
      <c r="E523" s="81">
        <v>25</v>
      </c>
      <c r="F523" s="86"/>
      <c r="G523" s="81"/>
      <c r="H523" s="86"/>
      <c r="I523" s="85"/>
      <c r="J523" s="149"/>
      <c r="K523" s="88"/>
      <c r="L523" s="88"/>
      <c r="M523" s="88"/>
      <c r="N523" s="88"/>
      <c r="O523" s="88"/>
      <c r="P523" s="88"/>
      <c r="Q523" s="88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1"/>
      <c r="CH523" s="71"/>
      <c r="CI523" s="71"/>
      <c r="CJ523" s="71"/>
      <c r="CK523" s="71"/>
      <c r="CL523" s="71"/>
      <c r="CM523" s="71"/>
      <c r="CN523" s="71"/>
      <c r="CO523" s="71"/>
      <c r="CP523" s="71"/>
      <c r="CQ523" s="71"/>
      <c r="CR523" s="71"/>
      <c r="CS523" s="71"/>
      <c r="CT523" s="71"/>
      <c r="CU523" s="71"/>
      <c r="CV523" s="71"/>
      <c r="CW523" s="71"/>
      <c r="CX523" s="71"/>
      <c r="CY523" s="71"/>
      <c r="CZ523" s="71"/>
      <c r="DA523" s="71"/>
      <c r="DB523"/>
    </row>
    <row r="524" spans="1:106" s="26" customFormat="1" x14ac:dyDescent="0.25">
      <c r="A524" s="156"/>
      <c r="B524" s="80" t="s">
        <v>32</v>
      </c>
      <c r="C524" s="232"/>
      <c r="D524" s="86">
        <v>15.66</v>
      </c>
      <c r="E524" s="81">
        <v>11.78</v>
      </c>
      <c r="F524" s="86"/>
      <c r="G524" s="81"/>
      <c r="H524" s="86"/>
      <c r="I524" s="85"/>
      <c r="J524" s="149"/>
      <c r="K524" s="88"/>
      <c r="L524" s="88"/>
      <c r="M524" s="88"/>
      <c r="N524" s="88"/>
      <c r="O524" s="88"/>
      <c r="P524" s="88"/>
      <c r="Q524" s="88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1"/>
      <c r="CG524" s="71"/>
      <c r="CH524" s="71"/>
      <c r="CI524" s="71"/>
      <c r="CJ524" s="71"/>
      <c r="CK524" s="71"/>
      <c r="CL524" s="71"/>
      <c r="CM524" s="71"/>
      <c r="CN524" s="71"/>
      <c r="CO524" s="71"/>
      <c r="CP524" s="71"/>
      <c r="CQ524" s="71"/>
      <c r="CR524" s="71"/>
      <c r="CS524" s="71"/>
      <c r="CT524" s="71"/>
      <c r="CU524" s="71"/>
      <c r="CV524" s="71"/>
      <c r="CW524" s="71"/>
      <c r="CX524" s="71"/>
      <c r="CY524" s="71"/>
      <c r="CZ524" s="71"/>
      <c r="DA524" s="71"/>
      <c r="DB524"/>
    </row>
    <row r="525" spans="1:106" s="26" customFormat="1" x14ac:dyDescent="0.25">
      <c r="A525" s="156"/>
      <c r="B525" s="80" t="s">
        <v>33</v>
      </c>
      <c r="C525" s="232"/>
      <c r="D525" s="86">
        <v>7.06</v>
      </c>
      <c r="E525" s="81">
        <v>5.93</v>
      </c>
      <c r="F525" s="86"/>
      <c r="G525" s="81"/>
      <c r="H525" s="86"/>
      <c r="I525" s="85"/>
      <c r="J525" s="149"/>
      <c r="K525" s="88"/>
      <c r="L525" s="88"/>
      <c r="M525" s="88"/>
      <c r="N525" s="88"/>
      <c r="O525" s="88"/>
      <c r="P525" s="88"/>
      <c r="Q525" s="88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1"/>
      <c r="CC525" s="71"/>
      <c r="CD525" s="71"/>
      <c r="CE525" s="71"/>
      <c r="CF525" s="71"/>
      <c r="CG525" s="71"/>
      <c r="CH525" s="71"/>
      <c r="CI525" s="71"/>
      <c r="CJ525" s="71"/>
      <c r="CK525" s="71"/>
      <c r="CL525" s="71"/>
      <c r="CM525" s="71"/>
      <c r="CN525" s="71"/>
      <c r="CO525" s="71"/>
      <c r="CP525" s="71"/>
      <c r="CQ525" s="71"/>
      <c r="CR525" s="71"/>
      <c r="CS525" s="71"/>
      <c r="CT525" s="71"/>
      <c r="CU525" s="71"/>
      <c r="CV525" s="71"/>
      <c r="CW525" s="71"/>
      <c r="CX525" s="71"/>
      <c r="CY525" s="71"/>
      <c r="CZ525" s="71"/>
      <c r="DA525" s="71"/>
      <c r="DB525"/>
    </row>
    <row r="526" spans="1:106" s="26" customFormat="1" x14ac:dyDescent="0.25">
      <c r="A526" s="156"/>
      <c r="B526" s="80" t="s">
        <v>34</v>
      </c>
      <c r="C526" s="232"/>
      <c r="D526" s="86">
        <v>5.8</v>
      </c>
      <c r="E526" s="81">
        <v>5.8</v>
      </c>
      <c r="F526" s="86"/>
      <c r="G526" s="81"/>
      <c r="H526" s="86"/>
      <c r="I526" s="85"/>
      <c r="J526" s="149"/>
      <c r="K526" s="88"/>
      <c r="L526" s="88"/>
      <c r="M526" s="88"/>
      <c r="N526" s="88"/>
      <c r="O526" s="88"/>
      <c r="P526" s="88"/>
      <c r="Q526" s="88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1"/>
      <c r="CF526" s="71"/>
      <c r="CG526" s="71"/>
      <c r="CH526" s="71"/>
      <c r="CI526" s="71"/>
      <c r="CJ526" s="71"/>
      <c r="CK526" s="71"/>
      <c r="CL526" s="71"/>
      <c r="CM526" s="71"/>
      <c r="CN526" s="71"/>
      <c r="CO526" s="71"/>
      <c r="CP526" s="71"/>
      <c r="CQ526" s="71"/>
      <c r="CR526" s="71"/>
      <c r="CS526" s="71"/>
      <c r="CT526" s="71"/>
      <c r="CU526" s="71"/>
      <c r="CV526" s="71"/>
      <c r="CW526" s="71"/>
      <c r="CX526" s="71"/>
      <c r="CY526" s="71"/>
      <c r="CZ526" s="71"/>
      <c r="DA526" s="71"/>
      <c r="DB526"/>
    </row>
    <row r="527" spans="1:106" s="26" customFormat="1" x14ac:dyDescent="0.25">
      <c r="A527" s="156"/>
      <c r="B527" s="80" t="s">
        <v>39</v>
      </c>
      <c r="C527" s="232"/>
      <c r="D527" s="86">
        <v>0.8</v>
      </c>
      <c r="E527" s="81">
        <v>0.8</v>
      </c>
      <c r="F527" s="86"/>
      <c r="G527" s="81"/>
      <c r="H527" s="86"/>
      <c r="I527" s="85"/>
      <c r="J527" s="149"/>
      <c r="K527" s="88"/>
      <c r="L527" s="88"/>
      <c r="M527" s="88"/>
      <c r="N527" s="88"/>
      <c r="O527" s="88"/>
      <c r="P527" s="88"/>
      <c r="Q527" s="88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71"/>
      <c r="CB527" s="71"/>
      <c r="CC527" s="71"/>
      <c r="CD527" s="71"/>
      <c r="CE527" s="71"/>
      <c r="CF527" s="71"/>
      <c r="CG527" s="71"/>
      <c r="CH527" s="71"/>
      <c r="CI527" s="71"/>
      <c r="CJ527" s="71"/>
      <c r="CK527" s="71"/>
      <c r="CL527" s="71"/>
      <c r="CM527" s="71"/>
      <c r="CN527" s="71"/>
      <c r="CO527" s="71"/>
      <c r="CP527" s="71"/>
      <c r="CQ527" s="71"/>
      <c r="CR527" s="71"/>
      <c r="CS527" s="71"/>
      <c r="CT527" s="71"/>
      <c r="CU527" s="71"/>
      <c r="CV527" s="71"/>
      <c r="CW527" s="71"/>
      <c r="CX527" s="71"/>
      <c r="CY527" s="71"/>
      <c r="CZ527" s="71"/>
      <c r="DA527" s="71"/>
      <c r="DB527"/>
    </row>
    <row r="528" spans="1:106" s="35" customFormat="1" x14ac:dyDescent="0.25">
      <c r="A528" s="193" t="s">
        <v>329</v>
      </c>
      <c r="B528" s="80"/>
      <c r="C528" s="81">
        <v>180</v>
      </c>
      <c r="D528" s="82"/>
      <c r="E528" s="83"/>
      <c r="F528" s="85">
        <v>0.6</v>
      </c>
      <c r="G528" s="180">
        <v>0.06</v>
      </c>
      <c r="H528" s="179">
        <v>15</v>
      </c>
      <c r="I528" s="87">
        <v>62.5</v>
      </c>
      <c r="J528" s="181" t="s">
        <v>330</v>
      </c>
      <c r="K528" s="88"/>
      <c r="L528" s="88"/>
      <c r="M528" s="88"/>
      <c r="N528" s="88"/>
      <c r="O528" s="88"/>
      <c r="P528" s="88"/>
      <c r="Q528" s="88"/>
      <c r="R528" s="73"/>
      <c r="S528" s="73"/>
      <c r="T528" s="73"/>
      <c r="U528" s="73"/>
      <c r="V528" s="73"/>
      <c r="W528" s="73"/>
      <c r="X528" s="73"/>
      <c r="Y528" s="73"/>
      <c r="Z528" s="73"/>
      <c r="AA528" s="73"/>
      <c r="AB528" s="73"/>
      <c r="AC528" s="73"/>
      <c r="AD528" s="73"/>
      <c r="AE528" s="73"/>
      <c r="AF528" s="73"/>
      <c r="AG528" s="73"/>
      <c r="AH528" s="73"/>
      <c r="AI528" s="73"/>
      <c r="AJ528" s="73"/>
      <c r="AK528" s="73"/>
      <c r="AL528" s="73"/>
      <c r="AM528" s="73"/>
      <c r="AN528" s="73"/>
      <c r="AO528" s="73"/>
      <c r="AP528" s="73"/>
      <c r="AQ528" s="73"/>
      <c r="AR528" s="73"/>
      <c r="AS528" s="73"/>
      <c r="AT528" s="73"/>
      <c r="AU528" s="73"/>
      <c r="AV528" s="73"/>
      <c r="AW528" s="73"/>
      <c r="AX528" s="73"/>
      <c r="AY528" s="73"/>
      <c r="AZ528" s="73"/>
      <c r="BA528" s="73"/>
      <c r="BB528" s="73"/>
      <c r="BC528" s="73"/>
      <c r="BD528" s="73"/>
      <c r="BE528" s="73"/>
      <c r="BF528" s="73"/>
      <c r="BG528" s="73"/>
      <c r="BH528" s="73"/>
      <c r="BI528" s="73"/>
      <c r="BJ528" s="73"/>
      <c r="BK528" s="73"/>
      <c r="BL528" s="73"/>
      <c r="BM528" s="73"/>
      <c r="BN528" s="73"/>
      <c r="BO528" s="73"/>
      <c r="BP528" s="73"/>
      <c r="BQ528" s="73"/>
      <c r="BR528" s="73"/>
      <c r="BS528" s="73"/>
      <c r="BT528" s="73"/>
      <c r="BU528" s="73"/>
      <c r="BV528" s="73"/>
      <c r="BW528" s="73"/>
      <c r="BX528" s="73"/>
      <c r="BY528" s="73"/>
      <c r="BZ528" s="73"/>
      <c r="CA528" s="73"/>
      <c r="CB528" s="73"/>
      <c r="CC528" s="73"/>
      <c r="CD528" s="73"/>
      <c r="CE528" s="73"/>
      <c r="CF528" s="73"/>
      <c r="CG528" s="73"/>
      <c r="CH528" s="73"/>
      <c r="CI528" s="73"/>
      <c r="CJ528" s="73"/>
      <c r="CK528" s="73"/>
      <c r="CL528" s="73"/>
      <c r="CM528" s="73"/>
      <c r="CN528" s="73"/>
      <c r="CO528" s="73"/>
      <c r="CP528" s="73"/>
      <c r="CQ528" s="73"/>
      <c r="CR528" s="73"/>
      <c r="CS528" s="73"/>
      <c r="CT528" s="73"/>
      <c r="CU528" s="73"/>
      <c r="CV528" s="73"/>
      <c r="CW528" s="73"/>
      <c r="CX528" s="73"/>
      <c r="CY528" s="73"/>
      <c r="CZ528" s="73"/>
      <c r="DA528" s="73"/>
    </row>
    <row r="529" spans="1:106" s="35" customFormat="1" x14ac:dyDescent="0.25">
      <c r="A529" s="193"/>
      <c r="B529" s="80" t="s">
        <v>290</v>
      </c>
      <c r="C529" s="81"/>
      <c r="D529" s="82">
        <v>15.3</v>
      </c>
      <c r="E529" s="83">
        <v>15</v>
      </c>
      <c r="F529" s="85"/>
      <c r="G529" s="81"/>
      <c r="H529" s="86"/>
      <c r="I529" s="87"/>
      <c r="J529" s="181"/>
      <c r="K529" s="88"/>
      <c r="L529" s="88"/>
      <c r="M529" s="88"/>
      <c r="N529" s="88"/>
      <c r="O529" s="88"/>
      <c r="P529" s="88"/>
      <c r="Q529" s="88"/>
      <c r="R529" s="73"/>
      <c r="S529" s="73"/>
      <c r="T529" s="73"/>
      <c r="U529" s="73"/>
      <c r="V529" s="73"/>
      <c r="W529" s="73"/>
      <c r="X529" s="73"/>
      <c r="Y529" s="73"/>
      <c r="Z529" s="73"/>
      <c r="AA529" s="73"/>
      <c r="AB529" s="73"/>
      <c r="AC529" s="73"/>
      <c r="AD529" s="73"/>
      <c r="AE529" s="73"/>
      <c r="AF529" s="73"/>
      <c r="AG529" s="73"/>
      <c r="AH529" s="73"/>
      <c r="AI529" s="73"/>
      <c r="AJ529" s="73"/>
      <c r="AK529" s="73"/>
      <c r="AL529" s="73"/>
      <c r="AM529" s="73"/>
      <c r="AN529" s="73"/>
      <c r="AO529" s="73"/>
      <c r="AP529" s="73"/>
      <c r="AQ529" s="73"/>
      <c r="AR529" s="73"/>
      <c r="AS529" s="73"/>
      <c r="AT529" s="73"/>
      <c r="AU529" s="73"/>
      <c r="AV529" s="73"/>
      <c r="AW529" s="73"/>
      <c r="AX529" s="73"/>
      <c r="AY529" s="73"/>
      <c r="AZ529" s="73"/>
      <c r="BA529" s="73"/>
      <c r="BB529" s="73"/>
      <c r="BC529" s="73"/>
      <c r="BD529" s="73"/>
      <c r="BE529" s="73"/>
      <c r="BF529" s="73"/>
      <c r="BG529" s="73"/>
      <c r="BH529" s="73"/>
      <c r="BI529" s="73"/>
      <c r="BJ529" s="73"/>
      <c r="BK529" s="73"/>
      <c r="BL529" s="73"/>
      <c r="BM529" s="73"/>
      <c r="BN529" s="73"/>
      <c r="BO529" s="73"/>
      <c r="BP529" s="73"/>
      <c r="BQ529" s="73"/>
      <c r="BR529" s="73"/>
      <c r="BS529" s="73"/>
      <c r="BT529" s="73"/>
      <c r="BU529" s="73"/>
      <c r="BV529" s="73"/>
      <c r="BW529" s="73"/>
      <c r="BX529" s="73"/>
      <c r="BY529" s="73"/>
      <c r="BZ529" s="73"/>
      <c r="CA529" s="73"/>
      <c r="CB529" s="73"/>
      <c r="CC529" s="73"/>
      <c r="CD529" s="73"/>
      <c r="CE529" s="73"/>
      <c r="CF529" s="73"/>
      <c r="CG529" s="73"/>
      <c r="CH529" s="73"/>
      <c r="CI529" s="73"/>
      <c r="CJ529" s="73"/>
      <c r="CK529" s="73"/>
      <c r="CL529" s="73"/>
      <c r="CM529" s="73"/>
      <c r="CN529" s="73"/>
      <c r="CO529" s="73"/>
      <c r="CP529" s="73"/>
      <c r="CQ529" s="73"/>
      <c r="CR529" s="73"/>
      <c r="CS529" s="73"/>
      <c r="CT529" s="73"/>
      <c r="CU529" s="73"/>
      <c r="CV529" s="73"/>
      <c r="CW529" s="73"/>
      <c r="CX529" s="73"/>
      <c r="CY529" s="73"/>
      <c r="CZ529" s="73"/>
      <c r="DA529" s="73"/>
    </row>
    <row r="530" spans="1:106" s="35" customFormat="1" x14ac:dyDescent="0.25">
      <c r="A530" s="193"/>
      <c r="B530" s="80" t="s">
        <v>52</v>
      </c>
      <c r="C530" s="81"/>
      <c r="D530" s="82">
        <v>180</v>
      </c>
      <c r="E530" s="83">
        <v>180</v>
      </c>
      <c r="F530" s="85"/>
      <c r="G530" s="81"/>
      <c r="H530" s="86"/>
      <c r="I530" s="87"/>
      <c r="J530" s="181"/>
      <c r="K530" s="88"/>
      <c r="L530" s="88"/>
      <c r="M530" s="88"/>
      <c r="N530" s="88"/>
      <c r="O530" s="88"/>
      <c r="P530" s="88"/>
      <c r="Q530" s="88"/>
      <c r="R530" s="73"/>
      <c r="S530" s="73"/>
      <c r="T530" s="73"/>
      <c r="U530" s="73"/>
      <c r="V530" s="73"/>
      <c r="W530" s="73"/>
      <c r="X530" s="73"/>
      <c r="Y530" s="73"/>
      <c r="Z530" s="73"/>
      <c r="AA530" s="73"/>
      <c r="AB530" s="73"/>
      <c r="AC530" s="73"/>
      <c r="AD530" s="73"/>
      <c r="AE530" s="73"/>
      <c r="AF530" s="73"/>
      <c r="AG530" s="73"/>
      <c r="AH530" s="73"/>
      <c r="AI530" s="73"/>
      <c r="AJ530" s="73"/>
      <c r="AK530" s="73"/>
      <c r="AL530" s="73"/>
      <c r="AM530" s="73"/>
      <c r="AN530" s="73"/>
      <c r="AO530" s="73"/>
      <c r="AP530" s="73"/>
      <c r="AQ530" s="73"/>
      <c r="AR530" s="73"/>
      <c r="AS530" s="73"/>
      <c r="AT530" s="73"/>
      <c r="AU530" s="73"/>
      <c r="AV530" s="73"/>
      <c r="AW530" s="73"/>
      <c r="AX530" s="73"/>
      <c r="AY530" s="73"/>
      <c r="AZ530" s="73"/>
      <c r="BA530" s="73"/>
      <c r="BB530" s="73"/>
      <c r="BC530" s="73"/>
      <c r="BD530" s="73"/>
      <c r="BE530" s="73"/>
      <c r="BF530" s="73"/>
      <c r="BG530" s="73"/>
      <c r="BH530" s="73"/>
      <c r="BI530" s="73"/>
      <c r="BJ530" s="73"/>
      <c r="BK530" s="73"/>
      <c r="BL530" s="73"/>
      <c r="BM530" s="73"/>
      <c r="BN530" s="73"/>
      <c r="BO530" s="73"/>
      <c r="BP530" s="73"/>
      <c r="BQ530" s="73"/>
      <c r="BR530" s="73"/>
      <c r="BS530" s="73"/>
      <c r="BT530" s="73"/>
      <c r="BU530" s="73"/>
      <c r="BV530" s="73"/>
      <c r="BW530" s="73"/>
      <c r="BX530" s="73"/>
      <c r="BY530" s="73"/>
      <c r="BZ530" s="73"/>
      <c r="CA530" s="73"/>
      <c r="CB530" s="73"/>
      <c r="CC530" s="73"/>
      <c r="CD530" s="73"/>
      <c r="CE530" s="73"/>
      <c r="CF530" s="73"/>
      <c r="CG530" s="73"/>
      <c r="CH530" s="73"/>
      <c r="CI530" s="73"/>
      <c r="CJ530" s="73"/>
      <c r="CK530" s="73"/>
      <c r="CL530" s="73"/>
      <c r="CM530" s="73"/>
      <c r="CN530" s="73"/>
      <c r="CO530" s="73"/>
      <c r="CP530" s="73"/>
      <c r="CQ530" s="73"/>
      <c r="CR530" s="73"/>
      <c r="CS530" s="73"/>
      <c r="CT530" s="73"/>
      <c r="CU530" s="73"/>
      <c r="CV530" s="73"/>
      <c r="CW530" s="73"/>
      <c r="CX530" s="73"/>
      <c r="CY530" s="73"/>
      <c r="CZ530" s="73"/>
      <c r="DA530" s="73"/>
    </row>
    <row r="531" spans="1:106" s="35" customFormat="1" x14ac:dyDescent="0.25">
      <c r="A531" s="193"/>
      <c r="B531" s="80" t="s">
        <v>18</v>
      </c>
      <c r="C531" s="81"/>
      <c r="D531" s="82">
        <v>5</v>
      </c>
      <c r="E531" s="83">
        <v>5</v>
      </c>
      <c r="F531" s="85"/>
      <c r="G531" s="81"/>
      <c r="H531" s="86"/>
      <c r="I531" s="87"/>
      <c r="J531" s="181"/>
      <c r="K531" s="88"/>
      <c r="L531" s="88"/>
      <c r="M531" s="88"/>
      <c r="N531" s="88"/>
      <c r="O531" s="88"/>
      <c r="P531" s="88"/>
      <c r="Q531" s="88"/>
      <c r="R531" s="73"/>
      <c r="S531" s="73"/>
      <c r="T531" s="73"/>
      <c r="U531" s="73"/>
      <c r="V531" s="73"/>
      <c r="W531" s="73"/>
      <c r="X531" s="73"/>
      <c r="Y531" s="73"/>
      <c r="Z531" s="73"/>
      <c r="AA531" s="73"/>
      <c r="AB531" s="73"/>
      <c r="AC531" s="73"/>
      <c r="AD531" s="73"/>
      <c r="AE531" s="73"/>
      <c r="AF531" s="73"/>
      <c r="AG531" s="73"/>
      <c r="AH531" s="73"/>
      <c r="AI531" s="73"/>
      <c r="AJ531" s="73"/>
      <c r="AK531" s="73"/>
      <c r="AL531" s="73"/>
      <c r="AM531" s="73"/>
      <c r="AN531" s="73"/>
      <c r="AO531" s="73"/>
      <c r="AP531" s="73"/>
      <c r="AQ531" s="73"/>
      <c r="AR531" s="73"/>
      <c r="AS531" s="73"/>
      <c r="AT531" s="73"/>
      <c r="AU531" s="73"/>
      <c r="AV531" s="73"/>
      <c r="AW531" s="73"/>
      <c r="AX531" s="73"/>
      <c r="AY531" s="73"/>
      <c r="AZ531" s="73"/>
      <c r="BA531" s="73"/>
      <c r="BB531" s="73"/>
      <c r="BC531" s="73"/>
      <c r="BD531" s="73"/>
      <c r="BE531" s="73"/>
      <c r="BF531" s="73"/>
      <c r="BG531" s="73"/>
      <c r="BH531" s="73"/>
      <c r="BI531" s="73"/>
      <c r="BJ531" s="73"/>
      <c r="BK531" s="73"/>
      <c r="BL531" s="73"/>
      <c r="BM531" s="73"/>
      <c r="BN531" s="73"/>
      <c r="BO531" s="73"/>
      <c r="BP531" s="73"/>
      <c r="BQ531" s="73"/>
      <c r="BR531" s="73"/>
      <c r="BS531" s="73"/>
      <c r="BT531" s="73"/>
      <c r="BU531" s="73"/>
      <c r="BV531" s="73"/>
      <c r="BW531" s="73"/>
      <c r="BX531" s="73"/>
      <c r="BY531" s="73"/>
      <c r="BZ531" s="73"/>
      <c r="CA531" s="73"/>
      <c r="CB531" s="73"/>
      <c r="CC531" s="73"/>
      <c r="CD531" s="73"/>
      <c r="CE531" s="73"/>
      <c r="CF531" s="73"/>
      <c r="CG531" s="73"/>
      <c r="CH531" s="73"/>
      <c r="CI531" s="73"/>
      <c r="CJ531" s="73"/>
      <c r="CK531" s="73"/>
      <c r="CL531" s="73"/>
      <c r="CM531" s="73"/>
      <c r="CN531" s="73"/>
      <c r="CO531" s="73"/>
      <c r="CP531" s="73"/>
      <c r="CQ531" s="73"/>
      <c r="CR531" s="73"/>
      <c r="CS531" s="73"/>
      <c r="CT531" s="73"/>
      <c r="CU531" s="73"/>
      <c r="CV531" s="73"/>
      <c r="CW531" s="73"/>
      <c r="CX531" s="73"/>
      <c r="CY531" s="73"/>
      <c r="CZ531" s="73"/>
      <c r="DA531" s="73"/>
    </row>
    <row r="532" spans="1:106" s="26" customFormat="1" ht="15.75" thickBot="1" x14ac:dyDescent="0.3">
      <c r="A532" s="156" t="s">
        <v>38</v>
      </c>
      <c r="B532" s="80"/>
      <c r="C532" s="81">
        <v>20</v>
      </c>
      <c r="D532" s="83">
        <v>20</v>
      </c>
      <c r="E532" s="83">
        <v>20</v>
      </c>
      <c r="F532" s="83">
        <v>1.52</v>
      </c>
      <c r="G532" s="82">
        <v>0.16</v>
      </c>
      <c r="H532" s="83">
        <v>9.84</v>
      </c>
      <c r="I532" s="82">
        <v>47</v>
      </c>
      <c r="J532" s="149"/>
      <c r="K532" s="88"/>
      <c r="L532" s="88"/>
      <c r="M532" s="88"/>
      <c r="N532" s="88"/>
      <c r="O532" s="88"/>
      <c r="P532" s="88"/>
      <c r="Q532" s="88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71"/>
      <c r="CB532" s="71"/>
      <c r="CC532" s="71"/>
      <c r="CD532" s="71"/>
      <c r="CE532" s="71"/>
      <c r="CF532" s="71"/>
      <c r="CG532" s="71"/>
      <c r="CH532" s="71"/>
      <c r="CI532" s="71"/>
      <c r="CJ532" s="71"/>
      <c r="CK532" s="71"/>
      <c r="CL532" s="71"/>
      <c r="CM532" s="71"/>
      <c r="CN532" s="71"/>
      <c r="CO532" s="71"/>
      <c r="CP532" s="71"/>
      <c r="CQ532" s="71"/>
      <c r="CR532" s="71"/>
      <c r="CS532" s="71"/>
      <c r="CT532" s="71"/>
      <c r="CU532" s="71"/>
      <c r="CV532" s="71"/>
      <c r="CW532" s="71"/>
      <c r="CX532" s="71"/>
      <c r="CY532" s="71"/>
      <c r="CZ532" s="71"/>
      <c r="DA532" s="71"/>
    </row>
    <row r="533" spans="1:106" ht="15.75" thickBot="1" x14ac:dyDescent="0.3">
      <c r="A533" s="168" t="s">
        <v>26</v>
      </c>
      <c r="B533" s="169"/>
      <c r="C533" s="170">
        <v>490</v>
      </c>
      <c r="D533" s="187"/>
      <c r="E533" s="153"/>
      <c r="F533" s="154">
        <f>SUM(F506:F532)</f>
        <v>16.41</v>
      </c>
      <c r="G533" s="154">
        <f>SUM(G506:G532)</f>
        <v>17.77</v>
      </c>
      <c r="H533" s="154">
        <f>SUM(H506:H532)</f>
        <v>84.960000000000008</v>
      </c>
      <c r="I533" s="154">
        <f>SUM(I506:I532)</f>
        <v>568.5</v>
      </c>
      <c r="J533" s="149"/>
    </row>
    <row r="534" spans="1:106" ht="15.75" thickBot="1" x14ac:dyDescent="0.3">
      <c r="A534" s="168" t="s">
        <v>60</v>
      </c>
      <c r="B534" s="169"/>
      <c r="C534" s="170">
        <f>C460+C463+C504+C533</f>
        <v>1685.5</v>
      </c>
      <c r="D534" s="200"/>
      <c r="E534" s="153"/>
      <c r="F534" s="153">
        <f>F460+F463+F504+F533</f>
        <v>49.070000000000007</v>
      </c>
      <c r="G534" s="153">
        <f>G460+G463+G504+G533</f>
        <v>55.47</v>
      </c>
      <c r="H534" s="153">
        <f>H460+H463+H504+H533</f>
        <v>237.89000000000001</v>
      </c>
      <c r="I534" s="153">
        <f>I460+I463+I504+I533</f>
        <v>1652.5</v>
      </c>
      <c r="J534" s="155"/>
    </row>
    <row r="535" spans="1:106" x14ac:dyDescent="0.25">
      <c r="C535" s="202"/>
      <c r="D535" s="203"/>
      <c r="E535" s="82"/>
      <c r="J535" s="173"/>
    </row>
    <row r="536" spans="1:106" ht="15.75" thickBot="1" x14ac:dyDescent="0.3">
      <c r="A536" s="80" t="s">
        <v>111</v>
      </c>
      <c r="J536" s="183"/>
    </row>
    <row r="537" spans="1:106" ht="22.5" customHeight="1" x14ac:dyDescent="0.25">
      <c r="A537" s="134" t="s">
        <v>239</v>
      </c>
      <c r="B537" s="135"/>
      <c r="C537" s="136" t="s">
        <v>235</v>
      </c>
      <c r="D537" s="137" t="s">
        <v>3</v>
      </c>
      <c r="E537" s="138" t="s">
        <v>3</v>
      </c>
      <c r="F537" s="489" t="s">
        <v>236</v>
      </c>
      <c r="G537" s="490"/>
      <c r="H537" s="491"/>
      <c r="I537" s="137" t="s">
        <v>4</v>
      </c>
      <c r="J537" s="139" t="s">
        <v>237</v>
      </c>
    </row>
    <row r="538" spans="1:106" ht="15.75" thickBot="1" x14ac:dyDescent="0.3">
      <c r="A538" s="140" t="s">
        <v>238</v>
      </c>
      <c r="B538" s="141"/>
      <c r="C538" s="142"/>
      <c r="D538" s="143" t="s">
        <v>5</v>
      </c>
      <c r="E538" s="144" t="s">
        <v>5</v>
      </c>
      <c r="F538" s="145"/>
      <c r="G538" s="146"/>
      <c r="H538" s="147"/>
      <c r="I538" s="143" t="s">
        <v>6</v>
      </c>
      <c r="J538" s="149"/>
    </row>
    <row r="539" spans="1:106" ht="15.75" thickBot="1" x14ac:dyDescent="0.3">
      <c r="A539" s="150"/>
      <c r="B539" s="151"/>
      <c r="C539" s="152"/>
      <c r="D539" s="153" t="s">
        <v>7</v>
      </c>
      <c r="E539" s="153" t="s">
        <v>8</v>
      </c>
      <c r="F539" s="153" t="s">
        <v>9</v>
      </c>
      <c r="G539" s="153" t="s">
        <v>10</v>
      </c>
      <c r="H539" s="154" t="s">
        <v>11</v>
      </c>
      <c r="I539" s="154" t="s">
        <v>12</v>
      </c>
      <c r="J539" s="155"/>
    </row>
    <row r="540" spans="1:106" x14ac:dyDescent="0.25">
      <c r="A540" s="172"/>
      <c r="B540" s="173" t="s">
        <v>13</v>
      </c>
      <c r="C540" s="81"/>
      <c r="D540" s="137"/>
      <c r="E540" s="176"/>
      <c r="F540" s="137"/>
      <c r="G540" s="138"/>
      <c r="H540" s="175"/>
      <c r="I540" s="137"/>
      <c r="J540" s="149"/>
    </row>
    <row r="541" spans="1:106" s="36" customFormat="1" x14ac:dyDescent="0.25">
      <c r="A541" s="156" t="s">
        <v>400</v>
      </c>
      <c r="B541" s="181"/>
      <c r="C541" s="81" t="s">
        <v>398</v>
      </c>
      <c r="D541" s="82"/>
      <c r="E541" s="83"/>
      <c r="F541" s="157">
        <v>9.5</v>
      </c>
      <c r="G541" s="157">
        <v>8.8000000000000007</v>
      </c>
      <c r="H541" s="83">
        <v>20.100000000000001</v>
      </c>
      <c r="I541" s="157">
        <v>198</v>
      </c>
      <c r="J541" s="149" t="s">
        <v>192</v>
      </c>
      <c r="K541" s="88"/>
      <c r="L541" s="88"/>
      <c r="M541" s="88"/>
      <c r="N541" s="88"/>
      <c r="O541" s="88"/>
      <c r="P541" s="88"/>
      <c r="Q541" s="88"/>
      <c r="R541" s="75"/>
      <c r="S541" s="75"/>
      <c r="T541" s="75"/>
      <c r="U541" s="75"/>
      <c r="V541" s="75"/>
      <c r="W541" s="75"/>
      <c r="X541" s="75"/>
      <c r="Y541" s="75"/>
      <c r="Z541" s="75"/>
      <c r="AA541" s="75"/>
      <c r="AB541" s="75"/>
      <c r="AC541" s="75"/>
      <c r="AD541" s="75"/>
      <c r="AE541" s="75"/>
      <c r="AF541" s="75"/>
      <c r="AG541" s="75"/>
      <c r="AH541" s="75"/>
      <c r="AI541" s="75"/>
      <c r="AJ541" s="75"/>
      <c r="AK541" s="75"/>
      <c r="AL541" s="75"/>
      <c r="AM541" s="75"/>
      <c r="AN541" s="75"/>
      <c r="AO541" s="75"/>
      <c r="AP541" s="75"/>
      <c r="AQ541" s="75"/>
      <c r="AR541" s="75"/>
      <c r="AS541" s="75"/>
      <c r="AT541" s="75"/>
      <c r="AU541" s="75"/>
      <c r="AV541" s="75"/>
      <c r="AW541" s="75"/>
      <c r="AX541" s="75"/>
      <c r="AY541" s="75"/>
      <c r="AZ541" s="75"/>
      <c r="BA541" s="75"/>
      <c r="BB541" s="75"/>
      <c r="BC541" s="75"/>
      <c r="BD541" s="75"/>
      <c r="BE541" s="75"/>
      <c r="BF541" s="75"/>
      <c r="BG541" s="75"/>
      <c r="BH541" s="75"/>
      <c r="BI541" s="75"/>
      <c r="BJ541" s="75"/>
      <c r="BK541" s="75"/>
      <c r="BL541" s="75"/>
      <c r="BM541" s="75"/>
      <c r="BN541" s="75"/>
      <c r="BO541" s="75"/>
      <c r="BP541" s="75"/>
      <c r="BQ541" s="75"/>
      <c r="BR541" s="75"/>
      <c r="BS541" s="75"/>
      <c r="BT541" s="75"/>
      <c r="BU541" s="75"/>
      <c r="BV541" s="75"/>
      <c r="BW541" s="75"/>
      <c r="BX541" s="75"/>
      <c r="BY541" s="75"/>
      <c r="BZ541" s="75"/>
      <c r="CA541" s="75"/>
      <c r="CB541" s="75"/>
      <c r="CC541" s="75"/>
      <c r="CD541" s="75"/>
      <c r="CE541" s="75"/>
      <c r="CF541" s="75"/>
      <c r="CG541" s="75"/>
      <c r="CH541" s="75"/>
      <c r="CI541" s="75"/>
      <c r="CJ541" s="75"/>
      <c r="CK541" s="75"/>
      <c r="CL541" s="75"/>
      <c r="CM541" s="75"/>
      <c r="CN541" s="75"/>
      <c r="CO541" s="75"/>
      <c r="CP541" s="75"/>
      <c r="CQ541" s="75"/>
      <c r="CR541" s="75"/>
      <c r="CS541" s="75"/>
      <c r="CT541" s="75"/>
      <c r="CU541" s="75"/>
      <c r="CV541" s="75"/>
      <c r="CW541" s="75"/>
      <c r="CX541" s="75"/>
      <c r="CY541" s="75"/>
      <c r="CZ541" s="75"/>
      <c r="DA541" s="75"/>
      <c r="DB541" s="34"/>
    </row>
    <row r="542" spans="1:106" s="36" customFormat="1" x14ac:dyDescent="0.25">
      <c r="A542" s="156"/>
      <c r="B542" s="88" t="s">
        <v>399</v>
      </c>
      <c r="C542" s="81"/>
      <c r="D542" s="157">
        <v>25</v>
      </c>
      <c r="E542" s="83">
        <v>25</v>
      </c>
      <c r="F542" s="157"/>
      <c r="G542" s="157"/>
      <c r="H542" s="157"/>
      <c r="I542" s="157"/>
      <c r="J542" s="149"/>
      <c r="K542" s="88"/>
      <c r="L542" s="88"/>
      <c r="M542" s="88"/>
      <c r="N542" s="88"/>
      <c r="O542" s="88"/>
      <c r="P542" s="88"/>
      <c r="Q542" s="88"/>
      <c r="R542" s="75"/>
      <c r="S542" s="75"/>
      <c r="T542" s="75"/>
      <c r="U542" s="75"/>
      <c r="V542" s="75"/>
      <c r="W542" s="75"/>
      <c r="X542" s="75"/>
      <c r="Y542" s="75"/>
      <c r="Z542" s="75"/>
      <c r="AA542" s="75"/>
      <c r="AB542" s="75"/>
      <c r="AC542" s="75"/>
      <c r="AD542" s="75"/>
      <c r="AE542" s="75"/>
      <c r="AF542" s="75"/>
      <c r="AG542" s="75"/>
      <c r="AH542" s="75"/>
      <c r="AI542" s="75"/>
      <c r="AJ542" s="75"/>
      <c r="AK542" s="75"/>
      <c r="AL542" s="75"/>
      <c r="AM542" s="75"/>
      <c r="AN542" s="75"/>
      <c r="AO542" s="75"/>
      <c r="AP542" s="75"/>
      <c r="AQ542" s="75"/>
      <c r="AR542" s="75"/>
      <c r="AS542" s="75"/>
      <c r="AT542" s="75"/>
      <c r="AU542" s="75"/>
      <c r="AV542" s="75"/>
      <c r="AW542" s="75"/>
      <c r="AX542" s="75"/>
      <c r="AY542" s="75"/>
      <c r="AZ542" s="75"/>
      <c r="BA542" s="75"/>
      <c r="BB542" s="75"/>
      <c r="BC542" s="75"/>
      <c r="BD542" s="75"/>
      <c r="BE542" s="75"/>
      <c r="BF542" s="75"/>
      <c r="BG542" s="75"/>
      <c r="BH542" s="75"/>
      <c r="BI542" s="75"/>
      <c r="BJ542" s="75"/>
      <c r="BK542" s="75"/>
      <c r="BL542" s="75"/>
      <c r="BM542" s="75"/>
      <c r="BN542" s="75"/>
      <c r="BO542" s="75"/>
      <c r="BP542" s="75"/>
      <c r="BQ542" s="75"/>
      <c r="BR542" s="75"/>
      <c r="BS542" s="75"/>
      <c r="BT542" s="75"/>
      <c r="BU542" s="75"/>
      <c r="BV542" s="75"/>
      <c r="BW542" s="75"/>
      <c r="BX542" s="75"/>
      <c r="BY542" s="75"/>
      <c r="BZ542" s="75"/>
      <c r="CA542" s="75"/>
      <c r="CB542" s="75"/>
      <c r="CC542" s="75"/>
      <c r="CD542" s="75"/>
      <c r="CE542" s="75"/>
      <c r="CF542" s="75"/>
      <c r="CG542" s="75"/>
      <c r="CH542" s="75"/>
      <c r="CI542" s="75"/>
      <c r="CJ542" s="75"/>
      <c r="CK542" s="75"/>
      <c r="CL542" s="75"/>
      <c r="CM542" s="75"/>
      <c r="CN542" s="75"/>
      <c r="CO542" s="75"/>
      <c r="CP542" s="75"/>
      <c r="CQ542" s="75"/>
      <c r="CR542" s="75"/>
      <c r="CS542" s="75"/>
      <c r="CT542" s="75"/>
      <c r="CU542" s="75"/>
      <c r="CV542" s="75"/>
      <c r="CW542" s="75"/>
      <c r="CX542" s="75"/>
      <c r="CY542" s="75"/>
      <c r="CZ542" s="75"/>
      <c r="DA542" s="75"/>
      <c r="DB542" s="34"/>
    </row>
    <row r="543" spans="1:106" s="36" customFormat="1" x14ac:dyDescent="0.25">
      <c r="A543" s="156"/>
      <c r="B543" s="80" t="s">
        <v>16</v>
      </c>
      <c r="C543" s="85"/>
      <c r="D543" s="157">
        <v>88</v>
      </c>
      <c r="E543" s="83">
        <v>88</v>
      </c>
      <c r="F543" s="157"/>
      <c r="G543" s="157"/>
      <c r="H543" s="83"/>
      <c r="I543" s="157"/>
      <c r="J543" s="149"/>
      <c r="K543" s="88"/>
      <c r="L543" s="88"/>
      <c r="M543" s="88"/>
      <c r="N543" s="88"/>
      <c r="O543" s="88"/>
      <c r="P543" s="88"/>
      <c r="Q543" s="88"/>
      <c r="R543" s="75"/>
      <c r="S543" s="75"/>
      <c r="T543" s="75"/>
      <c r="U543" s="75"/>
      <c r="V543" s="75"/>
      <c r="W543" s="75"/>
      <c r="X543" s="75"/>
      <c r="Y543" s="75"/>
      <c r="Z543" s="75"/>
      <c r="AA543" s="75"/>
      <c r="AB543" s="75"/>
      <c r="AC543" s="75"/>
      <c r="AD543" s="75"/>
      <c r="AE543" s="75"/>
      <c r="AF543" s="75"/>
      <c r="AG543" s="75"/>
      <c r="AH543" s="75"/>
      <c r="AI543" s="75"/>
      <c r="AJ543" s="75"/>
      <c r="AK543" s="75"/>
      <c r="AL543" s="75"/>
      <c r="AM543" s="75"/>
      <c r="AN543" s="75"/>
      <c r="AO543" s="75"/>
      <c r="AP543" s="75"/>
      <c r="AQ543" s="75"/>
      <c r="AR543" s="75"/>
      <c r="AS543" s="75"/>
      <c r="AT543" s="75"/>
      <c r="AU543" s="75"/>
      <c r="AV543" s="75"/>
      <c r="AW543" s="75"/>
      <c r="AX543" s="75"/>
      <c r="AY543" s="75"/>
      <c r="AZ543" s="75"/>
      <c r="BA543" s="75"/>
      <c r="BB543" s="75"/>
      <c r="BC543" s="75"/>
      <c r="BD543" s="75"/>
      <c r="BE543" s="75"/>
      <c r="BF543" s="75"/>
      <c r="BG543" s="75"/>
      <c r="BH543" s="75"/>
      <c r="BI543" s="75"/>
      <c r="BJ543" s="75"/>
      <c r="BK543" s="75"/>
      <c r="BL543" s="75"/>
      <c r="BM543" s="75"/>
      <c r="BN543" s="75"/>
      <c r="BO543" s="75"/>
      <c r="BP543" s="75"/>
      <c r="BQ543" s="75"/>
      <c r="BR543" s="75"/>
      <c r="BS543" s="75"/>
      <c r="BT543" s="75"/>
      <c r="BU543" s="75"/>
      <c r="BV543" s="75"/>
      <c r="BW543" s="75"/>
      <c r="BX543" s="75"/>
      <c r="BY543" s="75"/>
      <c r="BZ543" s="75"/>
      <c r="CA543" s="75"/>
      <c r="CB543" s="75"/>
      <c r="CC543" s="75"/>
      <c r="CD543" s="75"/>
      <c r="CE543" s="75"/>
      <c r="CF543" s="75"/>
      <c r="CG543" s="75"/>
      <c r="CH543" s="75"/>
      <c r="CI543" s="75"/>
      <c r="CJ543" s="75"/>
      <c r="CK543" s="75"/>
      <c r="CL543" s="75"/>
      <c r="CM543" s="75"/>
      <c r="CN543" s="75"/>
      <c r="CO543" s="75"/>
      <c r="CP543" s="75"/>
      <c r="CQ543" s="75"/>
      <c r="CR543" s="75"/>
      <c r="CS543" s="75"/>
      <c r="CT543" s="75"/>
      <c r="CU543" s="75"/>
      <c r="CV543" s="75"/>
      <c r="CW543" s="75"/>
      <c r="CX543" s="75"/>
      <c r="CY543" s="75"/>
      <c r="CZ543" s="75"/>
      <c r="DA543" s="75"/>
      <c r="DB543" s="34"/>
    </row>
    <row r="544" spans="1:106" s="36" customFormat="1" x14ac:dyDescent="0.25">
      <c r="A544" s="156"/>
      <c r="B544" s="80" t="s">
        <v>17</v>
      </c>
      <c r="C544" s="85"/>
      <c r="D544" s="157">
        <v>88</v>
      </c>
      <c r="E544" s="83">
        <v>88</v>
      </c>
      <c r="F544" s="157"/>
      <c r="G544" s="157"/>
      <c r="H544" s="83"/>
      <c r="I544" s="157"/>
      <c r="J544" s="149"/>
      <c r="K544" s="88"/>
      <c r="L544" s="88"/>
      <c r="M544" s="88"/>
      <c r="N544" s="88"/>
      <c r="O544" s="88"/>
      <c r="P544" s="88"/>
      <c r="Q544" s="88"/>
      <c r="R544" s="75"/>
      <c r="S544" s="75"/>
      <c r="T544" s="75"/>
      <c r="U544" s="75"/>
      <c r="V544" s="75"/>
      <c r="W544" s="75"/>
      <c r="X544" s="75"/>
      <c r="Y544" s="75"/>
      <c r="Z544" s="75"/>
      <c r="AA544" s="75"/>
      <c r="AB544" s="75"/>
      <c r="AC544" s="75"/>
      <c r="AD544" s="75"/>
      <c r="AE544" s="75"/>
      <c r="AF544" s="75"/>
      <c r="AG544" s="75"/>
      <c r="AH544" s="75"/>
      <c r="AI544" s="75"/>
      <c r="AJ544" s="75"/>
      <c r="AK544" s="75"/>
      <c r="AL544" s="75"/>
      <c r="AM544" s="75"/>
      <c r="AN544" s="75"/>
      <c r="AO544" s="75"/>
      <c r="AP544" s="75"/>
      <c r="AQ544" s="75"/>
      <c r="AR544" s="75"/>
      <c r="AS544" s="75"/>
      <c r="AT544" s="75"/>
      <c r="AU544" s="75"/>
      <c r="AV544" s="75"/>
      <c r="AW544" s="75"/>
      <c r="AX544" s="75"/>
      <c r="AY544" s="75"/>
      <c r="AZ544" s="75"/>
      <c r="BA544" s="75"/>
      <c r="BB544" s="75"/>
      <c r="BC544" s="75"/>
      <c r="BD544" s="75"/>
      <c r="BE544" s="75"/>
      <c r="BF544" s="75"/>
      <c r="BG544" s="75"/>
      <c r="BH544" s="75"/>
      <c r="BI544" s="75"/>
      <c r="BJ544" s="75"/>
      <c r="BK544" s="75"/>
      <c r="BL544" s="75"/>
      <c r="BM544" s="75"/>
      <c r="BN544" s="75"/>
      <c r="BO544" s="75"/>
      <c r="BP544" s="75"/>
      <c r="BQ544" s="75"/>
      <c r="BR544" s="75"/>
      <c r="BS544" s="75"/>
      <c r="BT544" s="75"/>
      <c r="BU544" s="75"/>
      <c r="BV544" s="75"/>
      <c r="BW544" s="75"/>
      <c r="BX544" s="75"/>
      <c r="BY544" s="75"/>
      <c r="BZ544" s="75"/>
      <c r="CA544" s="75"/>
      <c r="CB544" s="75"/>
      <c r="CC544" s="75"/>
      <c r="CD544" s="75"/>
      <c r="CE544" s="75"/>
      <c r="CF544" s="75"/>
      <c r="CG544" s="75"/>
      <c r="CH544" s="75"/>
      <c r="CI544" s="75"/>
      <c r="CJ544" s="75"/>
      <c r="CK544" s="75"/>
      <c r="CL544" s="75"/>
      <c r="CM544" s="75"/>
      <c r="CN544" s="75"/>
      <c r="CO544" s="75"/>
      <c r="CP544" s="75"/>
      <c r="CQ544" s="75"/>
      <c r="CR544" s="75"/>
      <c r="CS544" s="75"/>
      <c r="CT544" s="75"/>
      <c r="CU544" s="75"/>
      <c r="CV544" s="75"/>
      <c r="CW544" s="75"/>
      <c r="CX544" s="75"/>
      <c r="CY544" s="75"/>
      <c r="CZ544" s="75"/>
      <c r="DA544" s="75"/>
      <c r="DB544" s="34"/>
    </row>
    <row r="545" spans="1:106" s="36" customFormat="1" x14ac:dyDescent="0.25">
      <c r="A545" s="156"/>
      <c r="B545" s="80" t="s">
        <v>18</v>
      </c>
      <c r="C545" s="81"/>
      <c r="D545" s="157">
        <v>1</v>
      </c>
      <c r="E545" s="83">
        <v>1</v>
      </c>
      <c r="F545" s="157"/>
      <c r="G545" s="157"/>
      <c r="H545" s="83"/>
      <c r="I545" s="157"/>
      <c r="J545" s="149"/>
      <c r="K545" s="88"/>
      <c r="L545" s="88"/>
      <c r="M545" s="88"/>
      <c r="N545" s="88"/>
      <c r="O545" s="88"/>
      <c r="P545" s="88"/>
      <c r="Q545" s="88"/>
      <c r="R545" s="75"/>
      <c r="S545" s="75"/>
      <c r="T545" s="75"/>
      <c r="U545" s="75"/>
      <c r="V545" s="75"/>
      <c r="W545" s="75"/>
      <c r="X545" s="75"/>
      <c r="Y545" s="75"/>
      <c r="Z545" s="75"/>
      <c r="AA545" s="75"/>
      <c r="AB545" s="75"/>
      <c r="AC545" s="75"/>
      <c r="AD545" s="75"/>
      <c r="AE545" s="75"/>
      <c r="AF545" s="75"/>
      <c r="AG545" s="75"/>
      <c r="AH545" s="75"/>
      <c r="AI545" s="75"/>
      <c r="AJ545" s="75"/>
      <c r="AK545" s="75"/>
      <c r="AL545" s="75"/>
      <c r="AM545" s="75"/>
      <c r="AN545" s="75"/>
      <c r="AO545" s="75"/>
      <c r="AP545" s="75"/>
      <c r="AQ545" s="75"/>
      <c r="AR545" s="75"/>
      <c r="AS545" s="75"/>
      <c r="AT545" s="75"/>
      <c r="AU545" s="75"/>
      <c r="AV545" s="75"/>
      <c r="AW545" s="75"/>
      <c r="AX545" s="75"/>
      <c r="AY545" s="75"/>
      <c r="AZ545" s="75"/>
      <c r="BA545" s="75"/>
      <c r="BB545" s="75"/>
      <c r="BC545" s="75"/>
      <c r="BD545" s="75"/>
      <c r="BE545" s="75"/>
      <c r="BF545" s="75"/>
      <c r="BG545" s="75"/>
      <c r="BH545" s="75"/>
      <c r="BI545" s="75"/>
      <c r="BJ545" s="75"/>
      <c r="BK545" s="75"/>
      <c r="BL545" s="75"/>
      <c r="BM545" s="75"/>
      <c r="BN545" s="75"/>
      <c r="BO545" s="75"/>
      <c r="BP545" s="75"/>
      <c r="BQ545" s="75"/>
      <c r="BR545" s="75"/>
      <c r="BS545" s="75"/>
      <c r="BT545" s="75"/>
      <c r="BU545" s="75"/>
      <c r="BV545" s="75"/>
      <c r="BW545" s="75"/>
      <c r="BX545" s="75"/>
      <c r="BY545" s="75"/>
      <c r="BZ545" s="75"/>
      <c r="CA545" s="75"/>
      <c r="CB545" s="75"/>
      <c r="CC545" s="75"/>
      <c r="CD545" s="75"/>
      <c r="CE545" s="75"/>
      <c r="CF545" s="75"/>
      <c r="CG545" s="75"/>
      <c r="CH545" s="75"/>
      <c r="CI545" s="75"/>
      <c r="CJ545" s="75"/>
      <c r="CK545" s="75"/>
      <c r="CL545" s="75"/>
      <c r="CM545" s="75"/>
      <c r="CN545" s="75"/>
      <c r="CO545" s="75"/>
      <c r="CP545" s="75"/>
      <c r="CQ545" s="75"/>
      <c r="CR545" s="75"/>
      <c r="CS545" s="75"/>
      <c r="CT545" s="75"/>
      <c r="CU545" s="75"/>
      <c r="CV545" s="75"/>
      <c r="CW545" s="75"/>
      <c r="CX545" s="75"/>
      <c r="CY545" s="75"/>
      <c r="CZ545" s="75"/>
      <c r="DA545" s="75"/>
      <c r="DB545" s="34"/>
    </row>
    <row r="546" spans="1:106" s="36" customFormat="1" x14ac:dyDescent="0.25">
      <c r="A546" s="156"/>
      <c r="B546" s="80" t="s">
        <v>19</v>
      </c>
      <c r="C546" s="81"/>
      <c r="D546" s="157">
        <v>1</v>
      </c>
      <c r="E546" s="83">
        <v>1</v>
      </c>
      <c r="F546" s="157"/>
      <c r="G546" s="157"/>
      <c r="H546" s="83"/>
      <c r="I546" s="157"/>
      <c r="J546" s="149"/>
      <c r="K546" s="88"/>
      <c r="L546" s="88"/>
      <c r="M546" s="88"/>
      <c r="N546" s="88"/>
      <c r="O546" s="88"/>
      <c r="P546" s="88"/>
      <c r="Q546" s="88"/>
      <c r="R546" s="75"/>
      <c r="S546" s="75"/>
      <c r="T546" s="75"/>
      <c r="U546" s="75"/>
      <c r="V546" s="75"/>
      <c r="W546" s="75"/>
      <c r="X546" s="75"/>
      <c r="Y546" s="75"/>
      <c r="Z546" s="75"/>
      <c r="AA546" s="75"/>
      <c r="AB546" s="75"/>
      <c r="AC546" s="75"/>
      <c r="AD546" s="75"/>
      <c r="AE546" s="75"/>
      <c r="AF546" s="75"/>
      <c r="AG546" s="75"/>
      <c r="AH546" s="75"/>
      <c r="AI546" s="75"/>
      <c r="AJ546" s="75"/>
      <c r="AK546" s="75"/>
      <c r="AL546" s="75"/>
      <c r="AM546" s="75"/>
      <c r="AN546" s="75"/>
      <c r="AO546" s="75"/>
      <c r="AP546" s="75"/>
      <c r="AQ546" s="75"/>
      <c r="AR546" s="75"/>
      <c r="AS546" s="75"/>
      <c r="AT546" s="75"/>
      <c r="AU546" s="75"/>
      <c r="AV546" s="75"/>
      <c r="AW546" s="75"/>
      <c r="AX546" s="75"/>
      <c r="AY546" s="75"/>
      <c r="AZ546" s="75"/>
      <c r="BA546" s="75"/>
      <c r="BB546" s="75"/>
      <c r="BC546" s="75"/>
      <c r="BD546" s="75"/>
      <c r="BE546" s="75"/>
      <c r="BF546" s="75"/>
      <c r="BG546" s="75"/>
      <c r="BH546" s="75"/>
      <c r="BI546" s="75"/>
      <c r="BJ546" s="75"/>
      <c r="BK546" s="75"/>
      <c r="BL546" s="75"/>
      <c r="BM546" s="75"/>
      <c r="BN546" s="75"/>
      <c r="BO546" s="75"/>
      <c r="BP546" s="75"/>
      <c r="BQ546" s="75"/>
      <c r="BR546" s="75"/>
      <c r="BS546" s="75"/>
      <c r="BT546" s="75"/>
      <c r="BU546" s="75"/>
      <c r="BV546" s="75"/>
      <c r="BW546" s="75"/>
      <c r="BX546" s="75"/>
      <c r="BY546" s="75"/>
      <c r="BZ546" s="75"/>
      <c r="CA546" s="75"/>
      <c r="CB546" s="75"/>
      <c r="CC546" s="75"/>
      <c r="CD546" s="75"/>
      <c r="CE546" s="75"/>
      <c r="CF546" s="75"/>
      <c r="CG546" s="75"/>
      <c r="CH546" s="75"/>
      <c r="CI546" s="75"/>
      <c r="CJ546" s="75"/>
      <c r="CK546" s="75"/>
      <c r="CL546" s="75"/>
      <c r="CM546" s="75"/>
      <c r="CN546" s="75"/>
      <c r="CO546" s="75"/>
      <c r="CP546" s="75"/>
      <c r="CQ546" s="75"/>
      <c r="CR546" s="75"/>
      <c r="CS546" s="75"/>
      <c r="CT546" s="75"/>
      <c r="CU546" s="75"/>
      <c r="CV546" s="75"/>
      <c r="CW546" s="75"/>
      <c r="CX546" s="75"/>
      <c r="CY546" s="75"/>
      <c r="CZ546" s="75"/>
      <c r="DA546" s="75"/>
      <c r="DB546" s="34"/>
    </row>
    <row r="547" spans="1:106" s="36" customFormat="1" x14ac:dyDescent="0.25">
      <c r="A547" s="156"/>
      <c r="B547" s="80" t="s">
        <v>20</v>
      </c>
      <c r="C547" s="81"/>
      <c r="D547" s="83">
        <v>3</v>
      </c>
      <c r="E547" s="83">
        <v>3</v>
      </c>
      <c r="F547" s="157"/>
      <c r="G547" s="157"/>
      <c r="H547" s="83"/>
      <c r="I547" s="157"/>
      <c r="J547" s="149"/>
      <c r="K547" s="88"/>
      <c r="L547" s="88"/>
      <c r="M547" s="88"/>
      <c r="N547" s="88"/>
      <c r="O547" s="88"/>
      <c r="P547" s="88"/>
      <c r="Q547" s="88"/>
      <c r="R547" s="75"/>
      <c r="S547" s="75"/>
      <c r="T547" s="75"/>
      <c r="U547" s="75"/>
      <c r="V547" s="75"/>
      <c r="W547" s="75"/>
      <c r="X547" s="75"/>
      <c r="Y547" s="75"/>
      <c r="Z547" s="75"/>
      <c r="AA547" s="75"/>
      <c r="AB547" s="75"/>
      <c r="AC547" s="75"/>
      <c r="AD547" s="75"/>
      <c r="AE547" s="75"/>
      <c r="AF547" s="75"/>
      <c r="AG547" s="75"/>
      <c r="AH547" s="75"/>
      <c r="AI547" s="75"/>
      <c r="AJ547" s="75"/>
      <c r="AK547" s="75"/>
      <c r="AL547" s="75"/>
      <c r="AM547" s="75"/>
      <c r="AN547" s="75"/>
      <c r="AO547" s="75"/>
      <c r="AP547" s="75"/>
      <c r="AQ547" s="75"/>
      <c r="AR547" s="75"/>
      <c r="AS547" s="75"/>
      <c r="AT547" s="75"/>
      <c r="AU547" s="75"/>
      <c r="AV547" s="75"/>
      <c r="AW547" s="75"/>
      <c r="AX547" s="75"/>
      <c r="AY547" s="75"/>
      <c r="AZ547" s="75"/>
      <c r="BA547" s="75"/>
      <c r="BB547" s="75"/>
      <c r="BC547" s="75"/>
      <c r="BD547" s="75"/>
      <c r="BE547" s="75"/>
      <c r="BF547" s="75"/>
      <c r="BG547" s="75"/>
      <c r="BH547" s="75"/>
      <c r="BI547" s="75"/>
      <c r="BJ547" s="75"/>
      <c r="BK547" s="75"/>
      <c r="BL547" s="75"/>
      <c r="BM547" s="75"/>
      <c r="BN547" s="75"/>
      <c r="BO547" s="75"/>
      <c r="BP547" s="75"/>
      <c r="BQ547" s="75"/>
      <c r="BR547" s="75"/>
      <c r="BS547" s="75"/>
      <c r="BT547" s="75"/>
      <c r="BU547" s="75"/>
      <c r="BV547" s="75"/>
      <c r="BW547" s="75"/>
      <c r="BX547" s="75"/>
      <c r="BY547" s="75"/>
      <c r="BZ547" s="75"/>
      <c r="CA547" s="75"/>
      <c r="CB547" s="75"/>
      <c r="CC547" s="75"/>
      <c r="CD547" s="75"/>
      <c r="CE547" s="75"/>
      <c r="CF547" s="75"/>
      <c r="CG547" s="75"/>
      <c r="CH547" s="75"/>
      <c r="CI547" s="75"/>
      <c r="CJ547" s="75"/>
      <c r="CK547" s="75"/>
      <c r="CL547" s="75"/>
      <c r="CM547" s="75"/>
      <c r="CN547" s="75"/>
      <c r="CO547" s="75"/>
      <c r="CP547" s="75"/>
      <c r="CQ547" s="75"/>
      <c r="CR547" s="75"/>
      <c r="CS547" s="75"/>
      <c r="CT547" s="75"/>
      <c r="CU547" s="75"/>
      <c r="CV547" s="75"/>
      <c r="CW547" s="75"/>
      <c r="CX547" s="75"/>
      <c r="CY547" s="75"/>
      <c r="CZ547" s="75"/>
      <c r="DA547" s="75"/>
      <c r="DB547" s="34"/>
    </row>
    <row r="548" spans="1:106" x14ac:dyDescent="0.25">
      <c r="A548" s="156" t="s">
        <v>21</v>
      </c>
      <c r="C548" s="81">
        <v>180</v>
      </c>
      <c r="D548" s="148"/>
      <c r="E548" s="148"/>
      <c r="F548" s="157">
        <v>1.2166666666666666</v>
      </c>
      <c r="G548" s="83">
        <v>1.3416666666666668</v>
      </c>
      <c r="H548" s="83">
        <v>11.941666666666666</v>
      </c>
      <c r="I548" s="157">
        <v>65</v>
      </c>
      <c r="J548" s="149" t="s">
        <v>335</v>
      </c>
    </row>
    <row r="549" spans="1:106" x14ac:dyDescent="0.25">
      <c r="A549" s="156"/>
      <c r="B549" s="80" t="s">
        <v>22</v>
      </c>
      <c r="C549" s="81"/>
      <c r="D549" s="83">
        <v>1.5</v>
      </c>
      <c r="E549" s="83">
        <v>1.5</v>
      </c>
      <c r="F549" s="157"/>
      <c r="G549" s="157"/>
      <c r="H549" s="157"/>
      <c r="I549" s="157"/>
      <c r="J549" s="149"/>
    </row>
    <row r="550" spans="1:106" x14ac:dyDescent="0.25">
      <c r="A550" s="156"/>
      <c r="B550" s="80" t="s">
        <v>18</v>
      </c>
      <c r="C550" s="81"/>
      <c r="D550" s="83">
        <v>8</v>
      </c>
      <c r="E550" s="83">
        <v>8</v>
      </c>
      <c r="F550" s="157"/>
      <c r="G550" s="83"/>
      <c r="H550" s="83"/>
      <c r="I550" s="157"/>
      <c r="J550" s="149"/>
    </row>
    <row r="551" spans="1:106" x14ac:dyDescent="0.25">
      <c r="A551" s="85"/>
      <c r="B551" s="80" t="s">
        <v>16</v>
      </c>
      <c r="C551" s="81"/>
      <c r="D551" s="83">
        <v>90</v>
      </c>
      <c r="E551" s="83">
        <v>90</v>
      </c>
      <c r="F551" s="157"/>
      <c r="G551" s="83"/>
      <c r="H551" s="83"/>
      <c r="I551" s="157"/>
      <c r="J551" s="149"/>
    </row>
    <row r="552" spans="1:106" x14ac:dyDescent="0.25">
      <c r="A552" s="85"/>
      <c r="B552" s="80" t="s">
        <v>17</v>
      </c>
      <c r="C552" s="81"/>
      <c r="D552" s="83">
        <v>108</v>
      </c>
      <c r="E552" s="83">
        <v>108</v>
      </c>
      <c r="F552" s="157"/>
      <c r="G552" s="83"/>
      <c r="H552" s="83"/>
      <c r="I552" s="157"/>
      <c r="J552" s="149"/>
    </row>
    <row r="553" spans="1:106" x14ac:dyDescent="0.25">
      <c r="A553" s="156" t="s">
        <v>23</v>
      </c>
      <c r="C553" s="166" t="s">
        <v>159</v>
      </c>
      <c r="D553" s="167"/>
      <c r="E553" s="148"/>
      <c r="F553" s="157">
        <v>1.91</v>
      </c>
      <c r="G553" s="83">
        <v>4.3499999999999996</v>
      </c>
      <c r="H553" s="82">
        <v>12.89</v>
      </c>
      <c r="I553" s="157">
        <v>99</v>
      </c>
      <c r="J553" s="149" t="s">
        <v>24</v>
      </c>
    </row>
    <row r="554" spans="1:106" x14ac:dyDescent="0.25">
      <c r="A554" s="156"/>
      <c r="B554" s="80" t="s">
        <v>25</v>
      </c>
      <c r="C554" s="81"/>
      <c r="D554" s="157">
        <v>25</v>
      </c>
      <c r="E554" s="83">
        <v>25</v>
      </c>
      <c r="F554" s="157"/>
      <c r="G554" s="83"/>
      <c r="H554" s="83"/>
      <c r="I554" s="157"/>
      <c r="J554" s="149"/>
    </row>
    <row r="555" spans="1:106" ht="15.75" thickBot="1" x14ac:dyDescent="0.3">
      <c r="A555" s="156"/>
      <c r="B555" s="80" t="s">
        <v>20</v>
      </c>
      <c r="C555" s="81"/>
      <c r="D555" s="157">
        <v>5</v>
      </c>
      <c r="E555" s="83">
        <v>5</v>
      </c>
      <c r="F555" s="157" t="s">
        <v>1</v>
      </c>
      <c r="G555" s="83"/>
      <c r="H555" s="83"/>
      <c r="I555" s="157"/>
      <c r="J555" s="149"/>
    </row>
    <row r="556" spans="1:106" ht="15.75" thickBot="1" x14ac:dyDescent="0.3">
      <c r="A556" s="168" t="s">
        <v>26</v>
      </c>
      <c r="B556" s="169"/>
      <c r="C556" s="170">
        <v>413</v>
      </c>
      <c r="D556" s="154"/>
      <c r="E556" s="153"/>
      <c r="F556" s="154">
        <f>SUM(F541:F555)</f>
        <v>12.626666666666667</v>
      </c>
      <c r="G556" s="154">
        <f t="shared" ref="G556:I556" si="8">SUM(G541:G555)</f>
        <v>14.491666666666667</v>
      </c>
      <c r="H556" s="154">
        <f t="shared" si="8"/>
        <v>44.931666666666672</v>
      </c>
      <c r="I556" s="154">
        <f t="shared" si="8"/>
        <v>362</v>
      </c>
      <c r="J556" s="139"/>
    </row>
    <row r="557" spans="1:106" x14ac:dyDescent="0.25">
      <c r="A557" s="156" t="s">
        <v>27</v>
      </c>
      <c r="C557" s="81">
        <v>125</v>
      </c>
      <c r="D557" s="86">
        <v>125</v>
      </c>
      <c r="E557" s="81">
        <v>125</v>
      </c>
      <c r="F557" s="157">
        <v>0.6</v>
      </c>
      <c r="G557" s="83">
        <v>0.06</v>
      </c>
      <c r="H557" s="82">
        <v>22</v>
      </c>
      <c r="I557" s="83">
        <v>91</v>
      </c>
      <c r="J557" s="149" t="s">
        <v>276</v>
      </c>
    </row>
    <row r="558" spans="1:106" ht="15.75" thickBot="1" x14ac:dyDescent="0.3">
      <c r="A558" s="156" t="s">
        <v>200</v>
      </c>
      <c r="C558" s="81"/>
      <c r="D558" s="86"/>
      <c r="E558" s="81"/>
      <c r="F558" s="157"/>
      <c r="G558" s="83"/>
      <c r="I558" s="83"/>
      <c r="J558" s="149"/>
    </row>
    <row r="559" spans="1:106" ht="15.75" thickBot="1" x14ac:dyDescent="0.3">
      <c r="A559" s="168" t="s">
        <v>26</v>
      </c>
      <c r="B559" s="169"/>
      <c r="C559" s="170">
        <f>SUM(C557)</f>
        <v>125</v>
      </c>
      <c r="D559" s="219"/>
      <c r="E559" s="171"/>
      <c r="F559" s="153">
        <f>SUM(F557:F558)</f>
        <v>0.6</v>
      </c>
      <c r="G559" s="153">
        <f>SUM(G557:G558)</f>
        <v>0.06</v>
      </c>
      <c r="H559" s="153">
        <f>SUM(H557:H558)</f>
        <v>22</v>
      </c>
      <c r="I559" s="153">
        <f>SUM(I557:I558)</f>
        <v>91</v>
      </c>
      <c r="J559" s="139"/>
    </row>
    <row r="560" spans="1:106" ht="15.75" thickBot="1" x14ac:dyDescent="0.3">
      <c r="A560" s="172"/>
      <c r="B560" s="173"/>
      <c r="C560" s="174">
        <v>538</v>
      </c>
      <c r="D560" s="204"/>
      <c r="E560" s="176"/>
      <c r="F560" s="82">
        <f>F556+F559</f>
        <v>13.226666666666667</v>
      </c>
      <c r="G560" s="82">
        <f t="shared" ref="G560:I560" si="9">G556+G559</f>
        <v>14.551666666666668</v>
      </c>
      <c r="H560" s="82">
        <f t="shared" si="9"/>
        <v>66.931666666666672</v>
      </c>
      <c r="I560" s="82">
        <f t="shared" si="9"/>
        <v>453</v>
      </c>
      <c r="J560" s="139"/>
    </row>
    <row r="561" spans="1:214" x14ac:dyDescent="0.25">
      <c r="A561" s="172"/>
      <c r="B561" s="173" t="s">
        <v>28</v>
      </c>
      <c r="C561" s="174"/>
      <c r="D561" s="227"/>
      <c r="E561" s="177"/>
      <c r="F561" s="175"/>
      <c r="G561" s="138"/>
      <c r="H561" s="175"/>
      <c r="I561" s="137"/>
      <c r="J561" s="139"/>
    </row>
    <row r="562" spans="1:214" s="43" customFormat="1" x14ac:dyDescent="0.25">
      <c r="A562" s="156" t="s">
        <v>421</v>
      </c>
      <c r="B562" s="159"/>
      <c r="C562" s="160">
        <v>50</v>
      </c>
      <c r="D562" s="161"/>
      <c r="E562" s="83"/>
      <c r="F562" s="161">
        <v>0.35</v>
      </c>
      <c r="G562" s="83">
        <v>0.05</v>
      </c>
      <c r="H562" s="161">
        <v>0.95</v>
      </c>
      <c r="I562" s="157">
        <v>6</v>
      </c>
      <c r="J562" s="148" t="s">
        <v>355</v>
      </c>
      <c r="K562" s="88"/>
      <c r="L562" s="88"/>
      <c r="M562" s="88"/>
      <c r="N562" s="88"/>
      <c r="O562" s="88"/>
      <c r="P562" s="88"/>
      <c r="Q562" s="88"/>
      <c r="R562" s="73"/>
      <c r="S562" s="73"/>
      <c r="T562" s="73"/>
      <c r="U562" s="73"/>
      <c r="V562" s="73"/>
      <c r="W562" s="73"/>
      <c r="X562" s="73"/>
      <c r="Y562" s="73"/>
      <c r="Z562" s="73"/>
      <c r="AA562" s="73"/>
      <c r="AB562" s="73"/>
      <c r="AC562" s="73"/>
      <c r="AD562" s="73"/>
      <c r="AE562" s="73"/>
      <c r="AF562" s="73"/>
      <c r="AG562" s="73"/>
      <c r="AH562" s="73"/>
      <c r="AI562" s="73"/>
      <c r="AJ562" s="73"/>
      <c r="AK562" s="73"/>
      <c r="AL562" s="73"/>
      <c r="AM562" s="73"/>
      <c r="AN562" s="73"/>
      <c r="AO562" s="73"/>
      <c r="AP562" s="73"/>
      <c r="AQ562" s="73"/>
      <c r="AR562" s="73"/>
      <c r="AS562" s="73"/>
      <c r="AT562" s="73"/>
      <c r="AU562" s="73"/>
      <c r="AV562" s="73"/>
      <c r="AW562" s="73"/>
      <c r="AX562" s="73"/>
      <c r="AY562" s="73"/>
      <c r="AZ562" s="73"/>
      <c r="BA562" s="73"/>
      <c r="BB562" s="73"/>
      <c r="BC562" s="73"/>
      <c r="BD562" s="73"/>
      <c r="BE562" s="73"/>
      <c r="BF562" s="73"/>
      <c r="BG562" s="73"/>
      <c r="BH562" s="73"/>
      <c r="BI562" s="73"/>
      <c r="BJ562" s="73"/>
      <c r="BK562" s="73"/>
      <c r="BL562" s="73"/>
      <c r="BM562" s="73"/>
      <c r="BN562" s="73"/>
      <c r="BO562" s="73"/>
      <c r="BP562" s="73"/>
      <c r="BQ562" s="73"/>
      <c r="BR562" s="73"/>
      <c r="BS562" s="73"/>
      <c r="BT562" s="73"/>
      <c r="BU562" s="73"/>
      <c r="BV562" s="73"/>
      <c r="BW562" s="73"/>
      <c r="BX562" s="73"/>
      <c r="BY562" s="73"/>
      <c r="BZ562" s="73"/>
      <c r="CA562" s="73"/>
      <c r="CB562" s="73"/>
      <c r="CC562" s="73"/>
      <c r="CD562" s="73"/>
      <c r="CE562" s="73"/>
      <c r="CF562" s="73"/>
      <c r="CG562" s="73"/>
      <c r="CH562" s="73"/>
      <c r="CI562" s="73"/>
      <c r="CJ562" s="73"/>
      <c r="CK562" s="73"/>
      <c r="CL562" s="73"/>
      <c r="CM562" s="73"/>
      <c r="CN562" s="73"/>
      <c r="CO562" s="73"/>
      <c r="CP562" s="73"/>
      <c r="CQ562" s="73"/>
      <c r="CR562" s="73"/>
      <c r="CS562" s="73"/>
      <c r="CT562" s="73"/>
      <c r="CU562" s="73"/>
      <c r="CV562" s="73"/>
      <c r="CW562" s="73"/>
      <c r="CX562" s="73"/>
      <c r="CY562" s="73"/>
      <c r="CZ562" s="73"/>
      <c r="DA562" s="73"/>
      <c r="DB562" s="73"/>
      <c r="DC562" s="73"/>
      <c r="DD562" s="73"/>
      <c r="DE562" s="73"/>
      <c r="DF562" s="73"/>
      <c r="DG562" s="73"/>
      <c r="DH562" s="73"/>
      <c r="DI562" s="73"/>
      <c r="DJ562" s="73"/>
      <c r="DK562" s="73"/>
      <c r="DL562" s="73"/>
      <c r="DM562" s="73"/>
      <c r="DN562" s="73"/>
      <c r="DO562" s="73"/>
      <c r="DP562" s="73"/>
      <c r="DQ562" s="73"/>
      <c r="DR562" s="73"/>
      <c r="DS562" s="73"/>
      <c r="DT562" s="73"/>
      <c r="DU562" s="73"/>
      <c r="DV562" s="73"/>
      <c r="DW562" s="73"/>
      <c r="DX562" s="73"/>
      <c r="DY562" s="73"/>
      <c r="DZ562" s="73"/>
      <c r="EA562" s="73"/>
      <c r="EB562" s="73"/>
      <c r="EC562" s="73"/>
      <c r="ED562" s="73"/>
      <c r="EE562" s="73"/>
      <c r="EF562" s="73"/>
      <c r="EG562" s="73"/>
      <c r="EH562" s="73"/>
      <c r="EI562" s="73"/>
      <c r="EJ562" s="73"/>
      <c r="EK562" s="73"/>
      <c r="EL562" s="73"/>
      <c r="EM562" s="73"/>
      <c r="EN562" s="73"/>
      <c r="EO562" s="73"/>
      <c r="EP562" s="73"/>
      <c r="EQ562" s="73"/>
      <c r="ER562" s="73"/>
      <c r="ES562" s="73"/>
      <c r="ET562" s="73"/>
      <c r="EU562" s="73"/>
      <c r="EV562" s="73"/>
      <c r="EW562" s="73"/>
      <c r="EX562" s="73"/>
      <c r="EY562" s="73"/>
      <c r="EZ562" s="73"/>
      <c r="FA562" s="73"/>
      <c r="FB562" s="73"/>
      <c r="FC562" s="73"/>
      <c r="FD562" s="73"/>
      <c r="FE562" s="73"/>
      <c r="FF562" s="73"/>
      <c r="FG562" s="73"/>
      <c r="FH562" s="73"/>
      <c r="FI562" s="73"/>
      <c r="FJ562" s="73"/>
      <c r="FK562" s="73"/>
      <c r="FL562" s="73"/>
      <c r="FM562" s="73"/>
      <c r="FN562" s="73"/>
      <c r="FO562" s="73"/>
      <c r="FP562" s="73"/>
      <c r="FQ562" s="73"/>
      <c r="FR562" s="73"/>
      <c r="FS562" s="73"/>
      <c r="FT562" s="73"/>
      <c r="FU562" s="73"/>
      <c r="FV562" s="73"/>
      <c r="FW562" s="73"/>
      <c r="FX562" s="73"/>
      <c r="FY562" s="73"/>
      <c r="FZ562" s="73"/>
      <c r="GA562" s="73"/>
      <c r="GB562" s="73"/>
      <c r="GC562" s="73"/>
      <c r="GD562" s="73"/>
      <c r="GE562" s="73"/>
      <c r="GF562" s="73"/>
      <c r="GG562" s="73"/>
      <c r="GH562" s="73"/>
      <c r="GI562" s="73"/>
      <c r="GJ562" s="73"/>
      <c r="GK562" s="73"/>
      <c r="GL562" s="73"/>
      <c r="GM562" s="73"/>
      <c r="GN562" s="73"/>
      <c r="GO562" s="73"/>
      <c r="GP562" s="73"/>
      <c r="GQ562" s="73"/>
      <c r="GR562" s="73"/>
      <c r="GS562" s="73"/>
      <c r="GT562" s="73"/>
      <c r="GU562" s="73"/>
      <c r="GV562" s="73"/>
      <c r="GW562" s="73"/>
      <c r="GX562" s="73"/>
      <c r="GY562" s="73"/>
      <c r="GZ562" s="73"/>
      <c r="HA562" s="73"/>
      <c r="HB562" s="73"/>
      <c r="HC562" s="73"/>
      <c r="HD562" s="73"/>
      <c r="HE562" s="73"/>
      <c r="HF562" s="73"/>
    </row>
    <row r="563" spans="1:214" s="43" customFormat="1" x14ac:dyDescent="0.25">
      <c r="A563" s="156"/>
      <c r="B563" s="159" t="s">
        <v>422</v>
      </c>
      <c r="C563" s="160"/>
      <c r="D563" s="161">
        <v>51</v>
      </c>
      <c r="E563" s="83">
        <v>50</v>
      </c>
      <c r="F563" s="161"/>
      <c r="G563" s="83"/>
      <c r="H563" s="161"/>
      <c r="I563" s="157"/>
      <c r="J563" s="181"/>
      <c r="K563" s="88"/>
      <c r="L563" s="88"/>
      <c r="M563" s="88"/>
      <c r="N563" s="88"/>
      <c r="O563" s="88"/>
      <c r="P563" s="88"/>
      <c r="Q563" s="88"/>
      <c r="R563" s="73"/>
      <c r="S563" s="73"/>
      <c r="T563" s="73"/>
      <c r="U563" s="73"/>
      <c r="V563" s="73"/>
      <c r="W563" s="73"/>
      <c r="X563" s="73"/>
      <c r="Y563" s="73"/>
      <c r="Z563" s="73"/>
      <c r="AA563" s="73"/>
      <c r="AB563" s="73"/>
      <c r="AC563" s="73"/>
      <c r="AD563" s="73"/>
      <c r="AE563" s="73"/>
      <c r="AF563" s="73"/>
      <c r="AG563" s="73"/>
      <c r="AH563" s="73"/>
      <c r="AI563" s="73"/>
      <c r="AJ563" s="73"/>
      <c r="AK563" s="73"/>
      <c r="AL563" s="73"/>
      <c r="AM563" s="73"/>
      <c r="AN563" s="73"/>
      <c r="AO563" s="73"/>
      <c r="AP563" s="73"/>
      <c r="AQ563" s="73"/>
      <c r="AR563" s="73"/>
      <c r="AS563" s="73"/>
      <c r="AT563" s="73"/>
      <c r="AU563" s="73"/>
      <c r="AV563" s="73"/>
      <c r="AW563" s="73"/>
      <c r="AX563" s="73"/>
      <c r="AY563" s="73"/>
      <c r="AZ563" s="73"/>
      <c r="BA563" s="73"/>
      <c r="BB563" s="73"/>
      <c r="BC563" s="73"/>
      <c r="BD563" s="73"/>
      <c r="BE563" s="73"/>
      <c r="BF563" s="73"/>
      <c r="BG563" s="73"/>
      <c r="BH563" s="73"/>
      <c r="BI563" s="73"/>
      <c r="BJ563" s="73"/>
      <c r="BK563" s="73"/>
      <c r="BL563" s="73"/>
      <c r="BM563" s="73"/>
      <c r="BN563" s="73"/>
      <c r="BO563" s="73"/>
      <c r="BP563" s="73"/>
      <c r="BQ563" s="73"/>
      <c r="BR563" s="73"/>
      <c r="BS563" s="73"/>
      <c r="BT563" s="73"/>
      <c r="BU563" s="73"/>
      <c r="BV563" s="73"/>
      <c r="BW563" s="73"/>
      <c r="BX563" s="73"/>
      <c r="BY563" s="73"/>
      <c r="BZ563" s="73"/>
      <c r="CA563" s="73"/>
      <c r="CB563" s="73"/>
      <c r="CC563" s="73"/>
      <c r="CD563" s="73"/>
      <c r="CE563" s="73"/>
      <c r="CF563" s="73"/>
      <c r="CG563" s="73"/>
      <c r="CH563" s="73"/>
      <c r="CI563" s="73"/>
      <c r="CJ563" s="73"/>
      <c r="CK563" s="73"/>
      <c r="CL563" s="73"/>
      <c r="CM563" s="73"/>
      <c r="CN563" s="73"/>
      <c r="CO563" s="73"/>
      <c r="CP563" s="73"/>
      <c r="CQ563" s="73"/>
      <c r="CR563" s="73"/>
      <c r="CS563" s="73"/>
      <c r="CT563" s="73"/>
      <c r="CU563" s="73"/>
      <c r="CV563" s="73"/>
      <c r="CW563" s="73"/>
      <c r="CX563" s="73"/>
      <c r="CY563" s="73"/>
      <c r="CZ563" s="73"/>
      <c r="DA563" s="73"/>
      <c r="DB563" s="73"/>
      <c r="DC563" s="73"/>
      <c r="DD563" s="73"/>
      <c r="DE563" s="73"/>
      <c r="DF563" s="73"/>
      <c r="DG563" s="73"/>
      <c r="DH563" s="73"/>
      <c r="DI563" s="73"/>
      <c r="DJ563" s="73"/>
      <c r="DK563" s="73"/>
      <c r="DL563" s="73"/>
      <c r="DM563" s="73"/>
      <c r="DN563" s="73"/>
      <c r="DO563" s="73"/>
      <c r="DP563" s="73"/>
      <c r="DQ563" s="73"/>
      <c r="DR563" s="73"/>
      <c r="DS563" s="73"/>
      <c r="DT563" s="73"/>
      <c r="DU563" s="73"/>
      <c r="DV563" s="73"/>
      <c r="DW563" s="73"/>
      <c r="DX563" s="73"/>
      <c r="DY563" s="73"/>
      <c r="DZ563" s="73"/>
      <c r="EA563" s="73"/>
      <c r="EB563" s="73"/>
      <c r="EC563" s="73"/>
      <c r="ED563" s="73"/>
      <c r="EE563" s="73"/>
      <c r="EF563" s="73"/>
      <c r="EG563" s="73"/>
      <c r="EH563" s="73"/>
      <c r="EI563" s="73"/>
      <c r="EJ563" s="73"/>
      <c r="EK563" s="73"/>
      <c r="EL563" s="73"/>
      <c r="EM563" s="73"/>
      <c r="EN563" s="73"/>
      <c r="EO563" s="73"/>
      <c r="EP563" s="73"/>
      <c r="EQ563" s="73"/>
      <c r="ER563" s="73"/>
      <c r="ES563" s="73"/>
      <c r="ET563" s="73"/>
      <c r="EU563" s="73"/>
      <c r="EV563" s="73"/>
      <c r="EW563" s="73"/>
      <c r="EX563" s="73"/>
      <c r="EY563" s="73"/>
      <c r="EZ563" s="73"/>
      <c r="FA563" s="73"/>
      <c r="FB563" s="73"/>
      <c r="FC563" s="73"/>
      <c r="FD563" s="73"/>
      <c r="FE563" s="73"/>
      <c r="FF563" s="73"/>
      <c r="FG563" s="73"/>
      <c r="FH563" s="73"/>
      <c r="FI563" s="73"/>
      <c r="FJ563" s="73"/>
      <c r="FK563" s="73"/>
      <c r="FL563" s="73"/>
      <c r="FM563" s="73"/>
      <c r="FN563" s="73"/>
      <c r="FO563" s="73"/>
      <c r="FP563" s="73"/>
      <c r="FQ563" s="73"/>
      <c r="FR563" s="73"/>
      <c r="FS563" s="73"/>
      <c r="FT563" s="73"/>
      <c r="FU563" s="73"/>
      <c r="FV563" s="73"/>
      <c r="FW563" s="73"/>
      <c r="FX563" s="73"/>
      <c r="FY563" s="73"/>
      <c r="FZ563" s="73"/>
      <c r="GA563" s="73"/>
      <c r="GB563" s="73"/>
      <c r="GC563" s="73"/>
      <c r="GD563" s="73"/>
      <c r="GE563" s="73"/>
      <c r="GF563" s="73"/>
      <c r="GG563" s="73"/>
      <c r="GH563" s="73"/>
      <c r="GI563" s="73"/>
      <c r="GJ563" s="73"/>
      <c r="GK563" s="73"/>
      <c r="GL563" s="73"/>
      <c r="GM563" s="73"/>
      <c r="GN563" s="73"/>
      <c r="GO563" s="73"/>
      <c r="GP563" s="73"/>
      <c r="GQ563" s="73"/>
      <c r="GR563" s="73"/>
      <c r="GS563" s="73"/>
      <c r="GT563" s="73"/>
      <c r="GU563" s="73"/>
      <c r="GV563" s="73"/>
      <c r="GW563" s="73"/>
      <c r="GX563" s="73"/>
      <c r="GY563" s="73"/>
      <c r="GZ563" s="73"/>
      <c r="HA563" s="73"/>
      <c r="HB563" s="73"/>
      <c r="HC563" s="73"/>
      <c r="HD563" s="73"/>
      <c r="HE563" s="73"/>
      <c r="HF563" s="73"/>
    </row>
    <row r="564" spans="1:214" x14ac:dyDescent="0.25">
      <c r="A564" s="156"/>
      <c r="C564" s="81"/>
      <c r="D564" s="82"/>
      <c r="E564" s="83"/>
      <c r="G564" s="83"/>
      <c r="I564" s="157"/>
      <c r="J564" s="149"/>
    </row>
    <row r="565" spans="1:214" ht="30" x14ac:dyDescent="0.25">
      <c r="A565" s="156" t="s">
        <v>415</v>
      </c>
      <c r="C565" s="81" t="s">
        <v>416</v>
      </c>
      <c r="D565" s="82"/>
      <c r="E565" s="83"/>
      <c r="F565" s="157">
        <v>3.8</v>
      </c>
      <c r="G565" s="83">
        <v>3.5</v>
      </c>
      <c r="H565" s="82">
        <v>20.5</v>
      </c>
      <c r="I565" s="157">
        <v>129</v>
      </c>
      <c r="J565" s="149"/>
    </row>
    <row r="566" spans="1:214" s="26" customFormat="1" x14ac:dyDescent="0.25">
      <c r="A566" s="156"/>
      <c r="B566" s="80" t="s">
        <v>206</v>
      </c>
      <c r="C566" s="166"/>
      <c r="D566" s="81">
        <v>22.61</v>
      </c>
      <c r="E566" s="86">
        <v>14.67</v>
      </c>
      <c r="F566" s="157"/>
      <c r="G566" s="157"/>
      <c r="H566" s="157"/>
      <c r="I566" s="157"/>
      <c r="J566" s="149"/>
      <c r="K566" s="88"/>
      <c r="L566" s="88"/>
      <c r="M566" s="88"/>
      <c r="N566" s="88"/>
      <c r="O566" s="88"/>
      <c r="P566" s="88"/>
      <c r="Q566" s="88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1"/>
      <c r="CH566" s="71"/>
      <c r="CI566" s="71"/>
      <c r="CJ566" s="71"/>
      <c r="CK566" s="71"/>
      <c r="CL566" s="71"/>
      <c r="CM566" s="71"/>
      <c r="CN566" s="71"/>
      <c r="CO566" s="71"/>
      <c r="CP566" s="71"/>
      <c r="CQ566" s="71"/>
      <c r="CR566" s="71"/>
      <c r="CS566" s="71"/>
      <c r="CT566" s="71"/>
      <c r="CU566" s="71"/>
      <c r="CV566" s="71"/>
      <c r="CW566" s="71"/>
      <c r="CX566" s="71"/>
      <c r="CY566" s="71"/>
      <c r="CZ566" s="71"/>
      <c r="DA566" s="71"/>
      <c r="DB566"/>
    </row>
    <row r="567" spans="1:214" x14ac:dyDescent="0.25">
      <c r="A567" s="156"/>
      <c r="B567" s="80" t="s">
        <v>30</v>
      </c>
      <c r="C567" s="81"/>
      <c r="D567" s="82">
        <v>66.8</v>
      </c>
      <c r="E567" s="83">
        <v>40</v>
      </c>
      <c r="G567" s="83"/>
      <c r="I567" s="157"/>
      <c r="J567" s="149"/>
    </row>
    <row r="568" spans="1:214" x14ac:dyDescent="0.25">
      <c r="A568" s="156"/>
      <c r="B568" s="80" t="s">
        <v>103</v>
      </c>
      <c r="C568" s="81"/>
      <c r="D568" s="82">
        <v>20.2</v>
      </c>
      <c r="E568" s="83">
        <v>20</v>
      </c>
      <c r="G568" s="83"/>
      <c r="I568" s="157"/>
      <c r="J568" s="149"/>
    </row>
    <row r="569" spans="1:214" x14ac:dyDescent="0.25">
      <c r="A569" s="156"/>
      <c r="B569" s="80" t="s">
        <v>32</v>
      </c>
      <c r="C569" s="81"/>
      <c r="D569" s="82">
        <v>10.64</v>
      </c>
      <c r="E569" s="83">
        <v>8</v>
      </c>
      <c r="G569" s="83"/>
      <c r="I569" s="157"/>
      <c r="J569" s="149"/>
    </row>
    <row r="570" spans="1:214" x14ac:dyDescent="0.25">
      <c r="A570" s="156"/>
      <c r="B570" s="80" t="s">
        <v>33</v>
      </c>
      <c r="C570" s="81"/>
      <c r="D570" s="82">
        <v>9.52</v>
      </c>
      <c r="E570" s="83">
        <v>8</v>
      </c>
      <c r="G570" s="83"/>
      <c r="I570" s="157"/>
      <c r="J570" s="149"/>
    </row>
    <row r="571" spans="1:214" x14ac:dyDescent="0.25">
      <c r="A571" s="156"/>
      <c r="B571" s="80" t="s">
        <v>34</v>
      </c>
      <c r="C571" s="81"/>
      <c r="D571" s="82">
        <v>3</v>
      </c>
      <c r="E571" s="83">
        <v>3</v>
      </c>
      <c r="G571" s="83"/>
      <c r="I571" s="157"/>
      <c r="J571" s="149"/>
    </row>
    <row r="572" spans="1:214" x14ac:dyDescent="0.25">
      <c r="A572" s="156"/>
      <c r="B572" s="80" t="s">
        <v>19</v>
      </c>
      <c r="C572" s="81"/>
      <c r="D572" s="82">
        <v>1.2</v>
      </c>
      <c r="E572" s="83">
        <v>1.2</v>
      </c>
      <c r="G572" s="83"/>
      <c r="I572" s="157"/>
      <c r="J572" s="149"/>
    </row>
    <row r="573" spans="1:214" x14ac:dyDescent="0.25">
      <c r="A573" s="156"/>
      <c r="B573" s="80" t="s">
        <v>17</v>
      </c>
      <c r="C573" s="81"/>
      <c r="D573" s="82">
        <v>144</v>
      </c>
      <c r="E573" s="83">
        <v>144</v>
      </c>
      <c r="G573" s="83"/>
      <c r="I573" s="157"/>
      <c r="J573" s="149"/>
    </row>
    <row r="574" spans="1:214" x14ac:dyDescent="0.25">
      <c r="A574" s="156"/>
      <c r="B574" s="80" t="s">
        <v>203</v>
      </c>
      <c r="C574" s="81"/>
      <c r="D574" s="82"/>
      <c r="E574" s="83"/>
      <c r="G574" s="83"/>
      <c r="I574" s="157"/>
      <c r="J574" s="149"/>
    </row>
    <row r="575" spans="1:214" x14ac:dyDescent="0.25">
      <c r="A575" s="156"/>
      <c r="B575" s="80" t="s">
        <v>38</v>
      </c>
      <c r="C575" s="81"/>
      <c r="D575" s="82">
        <v>14.4</v>
      </c>
      <c r="E575" s="83">
        <v>12</v>
      </c>
      <c r="G575" s="83"/>
      <c r="I575" s="157"/>
      <c r="J575" s="149"/>
    </row>
    <row r="576" spans="1:214" x14ac:dyDescent="0.25">
      <c r="A576" s="156"/>
      <c r="B576" s="80" t="s">
        <v>20</v>
      </c>
      <c r="C576" s="81"/>
      <c r="D576" s="82">
        <v>2</v>
      </c>
      <c r="E576" s="83">
        <v>2</v>
      </c>
      <c r="G576" s="83"/>
      <c r="I576" s="157"/>
      <c r="J576" s="149"/>
    </row>
    <row r="577" spans="1:106" s="26" customFormat="1" x14ac:dyDescent="0.25">
      <c r="A577" s="162" t="s">
        <v>93</v>
      </c>
      <c r="B577" s="88"/>
      <c r="C577" s="90" t="s">
        <v>110</v>
      </c>
      <c r="D577" s="233"/>
      <c r="E577" s="99"/>
      <c r="F577" s="99">
        <v>12.6</v>
      </c>
      <c r="G577" s="165">
        <v>14</v>
      </c>
      <c r="H577" s="132">
        <v>36</v>
      </c>
      <c r="I577" s="99">
        <v>320</v>
      </c>
      <c r="J577" s="149" t="s">
        <v>94</v>
      </c>
      <c r="K577" s="88"/>
      <c r="L577" s="88"/>
      <c r="M577" s="88"/>
      <c r="N577" s="88"/>
      <c r="O577" s="88"/>
      <c r="P577" s="88"/>
      <c r="Q577" s="88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71"/>
      <c r="CB577" s="71"/>
      <c r="CC577" s="71"/>
      <c r="CD577" s="71"/>
      <c r="CE577" s="71"/>
      <c r="CF577" s="71"/>
      <c r="CG577" s="71"/>
      <c r="CH577" s="71"/>
      <c r="CI577" s="71"/>
      <c r="CJ577" s="71"/>
      <c r="CK577" s="71"/>
      <c r="CL577" s="71"/>
      <c r="CM577" s="71"/>
      <c r="CN577" s="71"/>
      <c r="CO577" s="71"/>
      <c r="CP577" s="71"/>
      <c r="CQ577" s="71"/>
      <c r="CR577" s="71"/>
      <c r="CS577" s="71"/>
      <c r="CT577" s="71"/>
      <c r="CU577" s="71"/>
      <c r="CV577" s="71"/>
      <c r="CW577" s="71"/>
      <c r="CX577" s="71"/>
      <c r="CY577" s="71"/>
      <c r="CZ577" s="71"/>
      <c r="DA577" s="71"/>
    </row>
    <row r="578" spans="1:106" s="26" customFormat="1" x14ac:dyDescent="0.25">
      <c r="A578" s="162"/>
      <c r="B578" s="88" t="s">
        <v>185</v>
      </c>
      <c r="C578" s="90"/>
      <c r="D578" s="233">
        <v>58</v>
      </c>
      <c r="E578" s="99">
        <v>58</v>
      </c>
      <c r="F578" s="99"/>
      <c r="G578" s="165"/>
      <c r="H578" s="132"/>
      <c r="I578" s="99"/>
      <c r="J578" s="149"/>
      <c r="K578" s="88"/>
      <c r="L578" s="88"/>
      <c r="M578" s="88"/>
      <c r="N578" s="88"/>
      <c r="O578" s="88"/>
      <c r="P578" s="88"/>
      <c r="Q578" s="88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1"/>
      <c r="CF578" s="71"/>
      <c r="CG578" s="71"/>
      <c r="CH578" s="71"/>
      <c r="CI578" s="71"/>
      <c r="CJ578" s="71"/>
      <c r="CK578" s="71"/>
      <c r="CL578" s="71"/>
      <c r="CM578" s="71"/>
      <c r="CN578" s="71"/>
      <c r="CO578" s="71"/>
      <c r="CP578" s="71"/>
      <c r="CQ578" s="71"/>
      <c r="CR578" s="71"/>
      <c r="CS578" s="71"/>
      <c r="CT578" s="71"/>
      <c r="CU578" s="71"/>
      <c r="CV578" s="71"/>
      <c r="CW578" s="71"/>
      <c r="CX578" s="71"/>
      <c r="CY578" s="71"/>
      <c r="CZ578" s="71"/>
      <c r="DA578" s="71"/>
    </row>
    <row r="579" spans="1:106" s="26" customFormat="1" x14ac:dyDescent="0.25">
      <c r="A579" s="162"/>
      <c r="B579" s="88" t="s">
        <v>30</v>
      </c>
      <c r="C579" s="90"/>
      <c r="D579" s="233">
        <v>205</v>
      </c>
      <c r="E579" s="99">
        <v>143</v>
      </c>
      <c r="F579" s="99"/>
      <c r="G579" s="165"/>
      <c r="H579" s="132"/>
      <c r="I579" s="99"/>
      <c r="J579" s="149"/>
      <c r="K579" s="88"/>
      <c r="L579" s="88"/>
      <c r="M579" s="88"/>
      <c r="N579" s="88"/>
      <c r="O579" s="88"/>
      <c r="P579" s="88"/>
      <c r="Q579" s="88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1"/>
      <c r="CG579" s="71"/>
      <c r="CH579" s="71"/>
      <c r="CI579" s="71"/>
      <c r="CJ579" s="71"/>
      <c r="CK579" s="71"/>
      <c r="CL579" s="71"/>
      <c r="CM579" s="71"/>
      <c r="CN579" s="71"/>
      <c r="CO579" s="71"/>
      <c r="CP579" s="71"/>
      <c r="CQ579" s="71"/>
      <c r="CR579" s="71"/>
      <c r="CS579" s="71"/>
      <c r="CT579" s="71"/>
      <c r="CU579" s="71"/>
      <c r="CV579" s="71"/>
      <c r="CW579" s="71"/>
      <c r="CX579" s="71"/>
      <c r="CY579" s="71"/>
      <c r="CZ579" s="71"/>
      <c r="DA579" s="71"/>
    </row>
    <row r="580" spans="1:106" s="26" customFormat="1" x14ac:dyDescent="0.25">
      <c r="A580" s="162"/>
      <c r="B580" s="88" t="s">
        <v>33</v>
      </c>
      <c r="C580" s="90"/>
      <c r="D580" s="233">
        <v>12.26</v>
      </c>
      <c r="E580" s="99">
        <v>10.3</v>
      </c>
      <c r="F580" s="99"/>
      <c r="G580" s="165"/>
      <c r="H580" s="132"/>
      <c r="I580" s="99"/>
      <c r="J580" s="149"/>
      <c r="K580" s="88"/>
      <c r="L580" s="88"/>
      <c r="M580" s="88"/>
      <c r="N580" s="88"/>
      <c r="O580" s="88"/>
      <c r="P580" s="88"/>
      <c r="Q580" s="88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1"/>
      <c r="CG580" s="71"/>
      <c r="CH580" s="71"/>
      <c r="CI580" s="71"/>
      <c r="CJ580" s="71"/>
      <c r="CK580" s="71"/>
      <c r="CL580" s="71"/>
      <c r="CM580" s="71"/>
      <c r="CN580" s="71"/>
      <c r="CO580" s="71"/>
      <c r="CP580" s="71"/>
      <c r="CQ580" s="71"/>
      <c r="CR580" s="71"/>
      <c r="CS580" s="71"/>
      <c r="CT580" s="71"/>
      <c r="CU580" s="71"/>
      <c r="CV580" s="71"/>
      <c r="CW580" s="71"/>
      <c r="CX580" s="71"/>
      <c r="CY580" s="71"/>
      <c r="CZ580" s="71"/>
      <c r="DA580" s="71"/>
    </row>
    <row r="581" spans="1:106" s="26" customFormat="1" x14ac:dyDescent="0.25">
      <c r="A581" s="162"/>
      <c r="B581" s="88" t="s">
        <v>20</v>
      </c>
      <c r="C581" s="90"/>
      <c r="D581" s="233">
        <v>2</v>
      </c>
      <c r="E581" s="99">
        <v>2</v>
      </c>
      <c r="F581" s="99"/>
      <c r="G581" s="165"/>
      <c r="H581" s="132"/>
      <c r="I581" s="99"/>
      <c r="J581" s="149"/>
      <c r="K581" s="88"/>
      <c r="L581" s="88"/>
      <c r="M581" s="88"/>
      <c r="N581" s="88"/>
      <c r="O581" s="88"/>
      <c r="P581" s="88"/>
      <c r="Q581" s="88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1"/>
      <c r="CG581" s="71"/>
      <c r="CH581" s="71"/>
      <c r="CI581" s="71"/>
      <c r="CJ581" s="71"/>
      <c r="CK581" s="71"/>
      <c r="CL581" s="71"/>
      <c r="CM581" s="71"/>
      <c r="CN581" s="71"/>
      <c r="CO581" s="71"/>
      <c r="CP581" s="71"/>
      <c r="CQ581" s="71"/>
      <c r="CR581" s="71"/>
      <c r="CS581" s="71"/>
      <c r="CT581" s="71"/>
      <c r="CU581" s="71"/>
      <c r="CV581" s="71"/>
      <c r="CW581" s="71"/>
      <c r="CX581" s="71"/>
      <c r="CY581" s="71"/>
      <c r="CZ581" s="71"/>
      <c r="DA581" s="71"/>
    </row>
    <row r="582" spans="1:106" s="26" customFormat="1" x14ac:dyDescent="0.25">
      <c r="A582" s="162"/>
      <c r="B582" s="88" t="s">
        <v>19</v>
      </c>
      <c r="C582" s="90"/>
      <c r="D582" s="233">
        <v>1.8</v>
      </c>
      <c r="E582" s="99">
        <v>1.8</v>
      </c>
      <c r="F582" s="99"/>
      <c r="G582" s="165"/>
      <c r="H582" s="132"/>
      <c r="I582" s="99"/>
      <c r="J582" s="149"/>
      <c r="K582" s="88"/>
      <c r="L582" s="88"/>
      <c r="M582" s="88"/>
      <c r="N582" s="88"/>
      <c r="O582" s="88"/>
      <c r="P582" s="88"/>
      <c r="Q582" s="88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1"/>
      <c r="CF582" s="71"/>
      <c r="CG582" s="71"/>
      <c r="CH582" s="71"/>
      <c r="CI582" s="71"/>
      <c r="CJ582" s="71"/>
      <c r="CK582" s="71"/>
      <c r="CL582" s="71"/>
      <c r="CM582" s="71"/>
      <c r="CN582" s="71"/>
      <c r="CO582" s="71"/>
      <c r="CP582" s="71"/>
      <c r="CQ582" s="71"/>
      <c r="CR582" s="71"/>
      <c r="CS582" s="71"/>
      <c r="CT582" s="71"/>
      <c r="CU582" s="71"/>
      <c r="CV582" s="71"/>
      <c r="CW582" s="71"/>
      <c r="CX582" s="71"/>
      <c r="CY582" s="71"/>
      <c r="CZ582" s="71"/>
      <c r="DA582" s="71"/>
    </row>
    <row r="583" spans="1:106" s="26" customFormat="1" x14ac:dyDescent="0.25">
      <c r="A583" s="162"/>
      <c r="B583" s="88" t="s">
        <v>40</v>
      </c>
      <c r="C583" s="90"/>
      <c r="D583" s="233">
        <v>2</v>
      </c>
      <c r="E583" s="99">
        <v>2</v>
      </c>
      <c r="F583" s="99"/>
      <c r="G583" s="165"/>
      <c r="H583" s="132"/>
      <c r="I583" s="99"/>
      <c r="J583" s="149"/>
      <c r="K583" s="88"/>
      <c r="L583" s="88"/>
      <c r="M583" s="88"/>
      <c r="N583" s="88"/>
      <c r="O583" s="88"/>
      <c r="P583" s="88"/>
      <c r="Q583" s="88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71"/>
      <c r="CB583" s="71"/>
      <c r="CC583" s="71"/>
      <c r="CD583" s="71"/>
      <c r="CE583" s="71"/>
      <c r="CF583" s="71"/>
      <c r="CG583" s="71"/>
      <c r="CH583" s="71"/>
      <c r="CI583" s="71"/>
      <c r="CJ583" s="71"/>
      <c r="CK583" s="71"/>
      <c r="CL583" s="71"/>
      <c r="CM583" s="71"/>
      <c r="CN583" s="71"/>
      <c r="CO583" s="71"/>
      <c r="CP583" s="71"/>
      <c r="CQ583" s="71"/>
      <c r="CR583" s="71"/>
      <c r="CS583" s="71"/>
      <c r="CT583" s="71"/>
      <c r="CU583" s="71"/>
      <c r="CV583" s="71"/>
      <c r="CW583" s="71"/>
      <c r="CX583" s="71"/>
      <c r="CY583" s="71"/>
      <c r="CZ583" s="71"/>
      <c r="DA583" s="71"/>
    </row>
    <row r="584" spans="1:106" s="26" customFormat="1" x14ac:dyDescent="0.25">
      <c r="A584" s="162"/>
      <c r="B584" s="162" t="s">
        <v>95</v>
      </c>
      <c r="C584" s="90"/>
      <c r="D584" s="233"/>
      <c r="E584" s="99"/>
      <c r="F584" s="99"/>
      <c r="G584" s="165"/>
      <c r="H584" s="132"/>
      <c r="I584" s="99"/>
      <c r="J584" s="149"/>
      <c r="K584" s="88"/>
      <c r="L584" s="88"/>
      <c r="M584" s="88"/>
      <c r="N584" s="88"/>
      <c r="O584" s="88"/>
      <c r="P584" s="88"/>
      <c r="Q584" s="88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1"/>
      <c r="CD584" s="71"/>
      <c r="CE584" s="71"/>
      <c r="CF584" s="71"/>
      <c r="CG584" s="71"/>
      <c r="CH584" s="71"/>
      <c r="CI584" s="71"/>
      <c r="CJ584" s="71"/>
      <c r="CK584" s="71"/>
      <c r="CL584" s="71"/>
      <c r="CM584" s="71"/>
      <c r="CN584" s="71"/>
      <c r="CO584" s="71"/>
      <c r="CP584" s="71"/>
      <c r="CQ584" s="71"/>
      <c r="CR584" s="71"/>
      <c r="CS584" s="71"/>
      <c r="CT584" s="71"/>
      <c r="CU584" s="71"/>
      <c r="CV584" s="71"/>
      <c r="CW584" s="71"/>
      <c r="CX584" s="71"/>
      <c r="CY584" s="71"/>
      <c r="CZ584" s="71"/>
      <c r="DA584" s="71"/>
    </row>
    <row r="585" spans="1:106" s="26" customFormat="1" x14ac:dyDescent="0.25">
      <c r="A585" s="162"/>
      <c r="B585" s="88" t="s">
        <v>36</v>
      </c>
      <c r="C585" s="90"/>
      <c r="D585" s="233">
        <v>5</v>
      </c>
      <c r="E585" s="99">
        <v>5</v>
      </c>
      <c r="F585" s="99"/>
      <c r="G585" s="165"/>
      <c r="H585" s="132"/>
      <c r="I585" s="99"/>
      <c r="J585" s="149"/>
      <c r="K585" s="88"/>
      <c r="L585" s="88"/>
      <c r="M585" s="88"/>
      <c r="N585" s="88"/>
      <c r="O585" s="88"/>
      <c r="P585" s="88"/>
      <c r="Q585" s="88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/>
      <c r="CB585" s="71"/>
      <c r="CC585" s="71"/>
      <c r="CD585" s="71"/>
      <c r="CE585" s="71"/>
      <c r="CF585" s="71"/>
      <c r="CG585" s="71"/>
      <c r="CH585" s="71"/>
      <c r="CI585" s="71"/>
      <c r="CJ585" s="71"/>
      <c r="CK585" s="71"/>
      <c r="CL585" s="71"/>
      <c r="CM585" s="71"/>
      <c r="CN585" s="71"/>
      <c r="CO585" s="71"/>
      <c r="CP585" s="71"/>
      <c r="CQ585" s="71"/>
      <c r="CR585" s="71"/>
      <c r="CS585" s="71"/>
      <c r="CT585" s="71"/>
      <c r="CU585" s="71"/>
      <c r="CV585" s="71"/>
      <c r="CW585" s="71"/>
      <c r="CX585" s="71"/>
      <c r="CY585" s="71"/>
      <c r="CZ585" s="71"/>
      <c r="DA585" s="71"/>
    </row>
    <row r="586" spans="1:106" s="26" customFormat="1" x14ac:dyDescent="0.25">
      <c r="A586" s="162"/>
      <c r="B586" s="88" t="s">
        <v>43</v>
      </c>
      <c r="C586" s="90"/>
      <c r="D586" s="233">
        <v>1.3</v>
      </c>
      <c r="E586" s="99">
        <v>1.3</v>
      </c>
      <c r="F586" s="99"/>
      <c r="G586" s="165"/>
      <c r="H586" s="132"/>
      <c r="I586" s="99"/>
      <c r="J586" s="149"/>
      <c r="K586" s="88"/>
      <c r="L586" s="88"/>
      <c r="M586" s="88"/>
      <c r="N586" s="88"/>
      <c r="O586" s="88"/>
      <c r="P586" s="88"/>
      <c r="Q586" s="88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1"/>
      <c r="CD586" s="71"/>
      <c r="CE586" s="71"/>
      <c r="CF586" s="71"/>
      <c r="CG586" s="71"/>
      <c r="CH586" s="71"/>
      <c r="CI586" s="71"/>
      <c r="CJ586" s="71"/>
      <c r="CK586" s="71"/>
      <c r="CL586" s="71"/>
      <c r="CM586" s="71"/>
      <c r="CN586" s="71"/>
      <c r="CO586" s="71"/>
      <c r="CP586" s="71"/>
      <c r="CQ586" s="71"/>
      <c r="CR586" s="71"/>
      <c r="CS586" s="71"/>
      <c r="CT586" s="71"/>
      <c r="CU586" s="71"/>
      <c r="CV586" s="71"/>
      <c r="CW586" s="71"/>
      <c r="CX586" s="71"/>
      <c r="CY586" s="71"/>
      <c r="CZ586" s="71"/>
      <c r="DA586" s="71"/>
    </row>
    <row r="587" spans="1:106" s="26" customFormat="1" x14ac:dyDescent="0.25">
      <c r="A587" s="162"/>
      <c r="B587" s="88" t="s">
        <v>52</v>
      </c>
      <c r="C587" s="90"/>
      <c r="D587" s="233">
        <v>15</v>
      </c>
      <c r="E587" s="99">
        <v>15</v>
      </c>
      <c r="F587" s="99"/>
      <c r="G587" s="165"/>
      <c r="H587" s="132"/>
      <c r="I587" s="99"/>
      <c r="J587" s="149"/>
      <c r="K587" s="88"/>
      <c r="L587" s="88"/>
      <c r="M587" s="88"/>
      <c r="N587" s="88"/>
      <c r="O587" s="88"/>
      <c r="P587" s="88"/>
      <c r="Q587" s="88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71"/>
      <c r="CB587" s="71"/>
      <c r="CC587" s="71"/>
      <c r="CD587" s="71"/>
      <c r="CE587" s="71"/>
      <c r="CF587" s="71"/>
      <c r="CG587" s="71"/>
      <c r="CH587" s="71"/>
      <c r="CI587" s="71"/>
      <c r="CJ587" s="71"/>
      <c r="CK587" s="71"/>
      <c r="CL587" s="71"/>
      <c r="CM587" s="71"/>
      <c r="CN587" s="71"/>
      <c r="CO587" s="71"/>
      <c r="CP587" s="71"/>
      <c r="CQ587" s="71"/>
      <c r="CR587" s="71"/>
      <c r="CS587" s="71"/>
      <c r="CT587" s="71"/>
      <c r="CU587" s="71"/>
      <c r="CV587" s="71"/>
      <c r="CW587" s="71"/>
      <c r="CX587" s="71"/>
      <c r="CY587" s="71"/>
      <c r="CZ587" s="71"/>
      <c r="DA587" s="71"/>
    </row>
    <row r="588" spans="1:106" s="26" customFormat="1" x14ac:dyDescent="0.25">
      <c r="A588" s="162"/>
      <c r="B588" s="88" t="s">
        <v>96</v>
      </c>
      <c r="C588" s="90"/>
      <c r="D588" s="233"/>
      <c r="E588" s="99">
        <v>20</v>
      </c>
      <c r="F588" s="99"/>
      <c r="G588" s="165"/>
      <c r="H588" s="132"/>
      <c r="I588" s="99"/>
      <c r="J588" s="149"/>
      <c r="K588" s="88"/>
      <c r="L588" s="88"/>
      <c r="M588" s="88"/>
      <c r="N588" s="88"/>
      <c r="O588" s="88"/>
      <c r="P588" s="88"/>
      <c r="Q588" s="88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71"/>
      <c r="CB588" s="71"/>
      <c r="CC588" s="71"/>
      <c r="CD588" s="71"/>
      <c r="CE588" s="71"/>
      <c r="CF588" s="71"/>
      <c r="CG588" s="71"/>
      <c r="CH588" s="71"/>
      <c r="CI588" s="71"/>
      <c r="CJ588" s="71"/>
      <c r="CK588" s="71"/>
      <c r="CL588" s="71"/>
      <c r="CM588" s="71"/>
      <c r="CN588" s="71"/>
      <c r="CO588" s="71"/>
      <c r="CP588" s="71"/>
      <c r="CQ588" s="71"/>
      <c r="CR588" s="71"/>
      <c r="CS588" s="71"/>
      <c r="CT588" s="71"/>
      <c r="CU588" s="71"/>
      <c r="CV588" s="71"/>
      <c r="CW588" s="71"/>
      <c r="CX588" s="71"/>
      <c r="CY588" s="71"/>
      <c r="CZ588" s="71"/>
      <c r="DA588" s="71"/>
    </row>
    <row r="589" spans="1:106" s="35" customFormat="1" x14ac:dyDescent="0.25">
      <c r="A589" s="156" t="s">
        <v>177</v>
      </c>
      <c r="B589" s="80"/>
      <c r="C589" s="81">
        <v>180</v>
      </c>
      <c r="D589" s="210"/>
      <c r="E589" s="210"/>
      <c r="F589" s="157">
        <v>0.1</v>
      </c>
      <c r="G589" s="83">
        <v>0.1</v>
      </c>
      <c r="H589" s="83">
        <v>11.8</v>
      </c>
      <c r="I589" s="83">
        <v>49</v>
      </c>
      <c r="J589" s="149" t="s">
        <v>229</v>
      </c>
      <c r="K589" s="88"/>
      <c r="L589" s="88"/>
      <c r="M589" s="88"/>
      <c r="N589" s="88"/>
      <c r="O589" s="88"/>
      <c r="P589" s="88"/>
      <c r="Q589" s="88"/>
      <c r="R589" s="73"/>
      <c r="S589" s="73"/>
      <c r="T589" s="73"/>
      <c r="U589" s="73"/>
      <c r="V589" s="73"/>
      <c r="W589" s="73"/>
      <c r="X589" s="73"/>
      <c r="Y589" s="73"/>
      <c r="Z589" s="73"/>
      <c r="AA589" s="73"/>
      <c r="AB589" s="73"/>
      <c r="AC589" s="73"/>
      <c r="AD589" s="73"/>
      <c r="AE589" s="73"/>
      <c r="AF589" s="73"/>
      <c r="AG589" s="73"/>
      <c r="AH589" s="73"/>
      <c r="AI589" s="73"/>
      <c r="AJ589" s="73"/>
      <c r="AK589" s="73"/>
      <c r="AL589" s="73"/>
      <c r="AM589" s="73"/>
      <c r="AN589" s="73"/>
      <c r="AO589" s="73"/>
      <c r="AP589" s="73"/>
      <c r="AQ589" s="73"/>
      <c r="AR589" s="73"/>
      <c r="AS589" s="73"/>
      <c r="AT589" s="73"/>
      <c r="AU589" s="73"/>
      <c r="AV589" s="73"/>
      <c r="AW589" s="73"/>
      <c r="AX589" s="73"/>
      <c r="AY589" s="73"/>
      <c r="AZ589" s="73"/>
      <c r="BA589" s="73"/>
      <c r="BB589" s="73"/>
      <c r="BC589" s="73"/>
      <c r="BD589" s="73"/>
      <c r="BE589" s="73"/>
      <c r="BF589" s="73"/>
      <c r="BG589" s="73"/>
      <c r="BH589" s="73"/>
      <c r="BI589" s="73"/>
      <c r="BJ589" s="73"/>
      <c r="BK589" s="73"/>
      <c r="BL589" s="73"/>
      <c r="BM589" s="73"/>
      <c r="BN589" s="73"/>
      <c r="BO589" s="73"/>
      <c r="BP589" s="73"/>
      <c r="BQ589" s="73"/>
      <c r="BR589" s="73"/>
      <c r="BS589" s="73"/>
      <c r="BT589" s="73"/>
      <c r="BU589" s="73"/>
      <c r="BV589" s="73"/>
      <c r="BW589" s="73"/>
      <c r="BX589" s="73"/>
      <c r="BY589" s="73"/>
      <c r="BZ589" s="73"/>
      <c r="CA589" s="73"/>
      <c r="CB589" s="73"/>
      <c r="CC589" s="73"/>
      <c r="CD589" s="73"/>
      <c r="CE589" s="73"/>
      <c r="CF589" s="73"/>
      <c r="CG589" s="73"/>
      <c r="CH589" s="73"/>
      <c r="CI589" s="73"/>
      <c r="CJ589" s="73"/>
      <c r="CK589" s="73"/>
      <c r="CL589" s="73"/>
      <c r="CM589" s="73"/>
      <c r="CN589" s="73"/>
      <c r="CO589" s="73"/>
      <c r="CP589" s="73"/>
      <c r="CQ589" s="73"/>
      <c r="CR589" s="73"/>
      <c r="CS589" s="73"/>
      <c r="CT589" s="73"/>
      <c r="CU589" s="73"/>
      <c r="CV589" s="73"/>
      <c r="CW589" s="73"/>
      <c r="CX589" s="73"/>
      <c r="CY589" s="73"/>
      <c r="CZ589" s="73"/>
      <c r="DA589" s="73"/>
      <c r="DB589" s="27"/>
    </row>
    <row r="590" spans="1:106" s="35" customFormat="1" x14ac:dyDescent="0.25">
      <c r="A590" s="156"/>
      <c r="B590" s="80" t="s">
        <v>79</v>
      </c>
      <c r="C590" s="81"/>
      <c r="D590" s="210">
        <v>40.799999999999997</v>
      </c>
      <c r="E590" s="210">
        <v>36</v>
      </c>
      <c r="F590" s="157"/>
      <c r="G590" s="157"/>
      <c r="H590" s="83"/>
      <c r="I590" s="83"/>
      <c r="J590" s="149"/>
      <c r="K590" s="88"/>
      <c r="L590" s="88"/>
      <c r="M590" s="88"/>
      <c r="N590" s="88"/>
      <c r="O590" s="88"/>
      <c r="P590" s="88"/>
      <c r="Q590" s="88"/>
      <c r="R590" s="73"/>
      <c r="S590" s="73"/>
      <c r="T590" s="73"/>
      <c r="U590" s="73"/>
      <c r="V590" s="73"/>
      <c r="W590" s="73"/>
      <c r="X590" s="73"/>
      <c r="Y590" s="73"/>
      <c r="Z590" s="73"/>
      <c r="AA590" s="73"/>
      <c r="AB590" s="73"/>
      <c r="AC590" s="73"/>
      <c r="AD590" s="73"/>
      <c r="AE590" s="73"/>
      <c r="AF590" s="73"/>
      <c r="AG590" s="73"/>
      <c r="AH590" s="73"/>
      <c r="AI590" s="73"/>
      <c r="AJ590" s="73"/>
      <c r="AK590" s="73"/>
      <c r="AL590" s="73"/>
      <c r="AM590" s="73"/>
      <c r="AN590" s="73"/>
      <c r="AO590" s="73"/>
      <c r="AP590" s="73"/>
      <c r="AQ590" s="73"/>
      <c r="AR590" s="73"/>
      <c r="AS590" s="73"/>
      <c r="AT590" s="73"/>
      <c r="AU590" s="73"/>
      <c r="AV590" s="73"/>
      <c r="AW590" s="73"/>
      <c r="AX590" s="73"/>
      <c r="AY590" s="73"/>
      <c r="AZ590" s="73"/>
      <c r="BA590" s="73"/>
      <c r="BB590" s="73"/>
      <c r="BC590" s="73"/>
      <c r="BD590" s="73"/>
      <c r="BE590" s="73"/>
      <c r="BF590" s="73"/>
      <c r="BG590" s="73"/>
      <c r="BH590" s="73"/>
      <c r="BI590" s="73"/>
      <c r="BJ590" s="73"/>
      <c r="BK590" s="73"/>
      <c r="BL590" s="73"/>
      <c r="BM590" s="73"/>
      <c r="BN590" s="73"/>
      <c r="BO590" s="73"/>
      <c r="BP590" s="73"/>
      <c r="BQ590" s="73"/>
      <c r="BR590" s="73"/>
      <c r="BS590" s="73"/>
      <c r="BT590" s="73"/>
      <c r="BU590" s="73"/>
      <c r="BV590" s="73"/>
      <c r="BW590" s="73"/>
      <c r="BX590" s="73"/>
      <c r="BY590" s="73"/>
      <c r="BZ590" s="73"/>
      <c r="CA590" s="73"/>
      <c r="CB590" s="73"/>
      <c r="CC590" s="73"/>
      <c r="CD590" s="73"/>
      <c r="CE590" s="73"/>
      <c r="CF590" s="73"/>
      <c r="CG590" s="73"/>
      <c r="CH590" s="73"/>
      <c r="CI590" s="73"/>
      <c r="CJ590" s="73"/>
      <c r="CK590" s="73"/>
      <c r="CL590" s="73"/>
      <c r="CM590" s="73"/>
      <c r="CN590" s="73"/>
      <c r="CO590" s="73"/>
      <c r="CP590" s="73"/>
      <c r="CQ590" s="73"/>
      <c r="CR590" s="73"/>
      <c r="CS590" s="73"/>
      <c r="CT590" s="73"/>
      <c r="CU590" s="73"/>
      <c r="CV590" s="73"/>
      <c r="CW590" s="73"/>
      <c r="CX590" s="73"/>
      <c r="CY590" s="73"/>
      <c r="CZ590" s="73"/>
      <c r="DA590" s="73"/>
      <c r="DB590" s="27"/>
    </row>
    <row r="591" spans="1:106" s="35" customFormat="1" x14ac:dyDescent="0.25">
      <c r="A591" s="156"/>
      <c r="B591" s="80" t="s">
        <v>52</v>
      </c>
      <c r="C591" s="81"/>
      <c r="D591" s="210">
        <v>155</v>
      </c>
      <c r="E591" s="210">
        <v>155</v>
      </c>
      <c r="F591" s="157"/>
      <c r="G591" s="157"/>
      <c r="H591" s="83"/>
      <c r="I591" s="83"/>
      <c r="J591" s="149"/>
      <c r="K591" s="88"/>
      <c r="L591" s="88"/>
      <c r="M591" s="88"/>
      <c r="N591" s="88"/>
      <c r="O591" s="88"/>
      <c r="P591" s="88"/>
      <c r="Q591" s="88"/>
      <c r="R591" s="73"/>
      <c r="S591" s="73"/>
      <c r="T591" s="73"/>
      <c r="U591" s="73"/>
      <c r="V591" s="73"/>
      <c r="W591" s="73"/>
      <c r="X591" s="73"/>
      <c r="Y591" s="73"/>
      <c r="Z591" s="73"/>
      <c r="AA591" s="73"/>
      <c r="AB591" s="73"/>
      <c r="AC591" s="73"/>
      <c r="AD591" s="73"/>
      <c r="AE591" s="73"/>
      <c r="AF591" s="73"/>
      <c r="AG591" s="73"/>
      <c r="AH591" s="73"/>
      <c r="AI591" s="73"/>
      <c r="AJ591" s="73"/>
      <c r="AK591" s="73"/>
      <c r="AL591" s="73"/>
      <c r="AM591" s="73"/>
      <c r="AN591" s="73"/>
      <c r="AO591" s="73"/>
      <c r="AP591" s="73"/>
      <c r="AQ591" s="73"/>
      <c r="AR591" s="73"/>
      <c r="AS591" s="73"/>
      <c r="AT591" s="73"/>
      <c r="AU591" s="73"/>
      <c r="AV591" s="73"/>
      <c r="AW591" s="73"/>
      <c r="AX591" s="73"/>
      <c r="AY591" s="73"/>
      <c r="AZ591" s="73"/>
      <c r="BA591" s="73"/>
      <c r="BB591" s="73"/>
      <c r="BC591" s="73"/>
      <c r="BD591" s="73"/>
      <c r="BE591" s="73"/>
      <c r="BF591" s="73"/>
      <c r="BG591" s="73"/>
      <c r="BH591" s="73"/>
      <c r="BI591" s="73"/>
      <c r="BJ591" s="73"/>
      <c r="BK591" s="73"/>
      <c r="BL591" s="73"/>
      <c r="BM591" s="73"/>
      <c r="BN591" s="73"/>
      <c r="BO591" s="73"/>
      <c r="BP591" s="73"/>
      <c r="BQ591" s="73"/>
      <c r="BR591" s="73"/>
      <c r="BS591" s="73"/>
      <c r="BT591" s="73"/>
      <c r="BU591" s="73"/>
      <c r="BV591" s="73"/>
      <c r="BW591" s="73"/>
      <c r="BX591" s="73"/>
      <c r="BY591" s="73"/>
      <c r="BZ591" s="73"/>
      <c r="CA591" s="73"/>
      <c r="CB591" s="73"/>
      <c r="CC591" s="73"/>
      <c r="CD591" s="73"/>
      <c r="CE591" s="73"/>
      <c r="CF591" s="73"/>
      <c r="CG591" s="73"/>
      <c r="CH591" s="73"/>
      <c r="CI591" s="73"/>
      <c r="CJ591" s="73"/>
      <c r="CK591" s="73"/>
      <c r="CL591" s="73"/>
      <c r="CM591" s="73"/>
      <c r="CN591" s="73"/>
      <c r="CO591" s="73"/>
      <c r="CP591" s="73"/>
      <c r="CQ591" s="73"/>
      <c r="CR591" s="73"/>
      <c r="CS591" s="73"/>
      <c r="CT591" s="73"/>
      <c r="CU591" s="73"/>
      <c r="CV591" s="73"/>
      <c r="CW591" s="73"/>
      <c r="CX591" s="73"/>
      <c r="CY591" s="73"/>
      <c r="CZ591" s="73"/>
      <c r="DA591" s="73"/>
      <c r="DB591" s="27"/>
    </row>
    <row r="592" spans="1:106" s="35" customFormat="1" x14ac:dyDescent="0.25">
      <c r="A592" s="156"/>
      <c r="B592" s="80" t="s">
        <v>50</v>
      </c>
      <c r="C592" s="81"/>
      <c r="D592" s="210">
        <v>5</v>
      </c>
      <c r="E592" s="210">
        <v>5</v>
      </c>
      <c r="F592" s="157"/>
      <c r="G592" s="157"/>
      <c r="H592" s="83"/>
      <c r="I592" s="83"/>
      <c r="J592" s="149"/>
      <c r="K592" s="88"/>
      <c r="L592" s="88"/>
      <c r="M592" s="88"/>
      <c r="N592" s="88"/>
      <c r="O592" s="88"/>
      <c r="P592" s="88"/>
      <c r="Q592" s="88"/>
      <c r="R592" s="73"/>
      <c r="S592" s="73"/>
      <c r="T592" s="73"/>
      <c r="U592" s="73"/>
      <c r="V592" s="73"/>
      <c r="W592" s="73"/>
      <c r="X592" s="73"/>
      <c r="Y592" s="73"/>
      <c r="Z592" s="73"/>
      <c r="AA592" s="73"/>
      <c r="AB592" s="73"/>
      <c r="AC592" s="73"/>
      <c r="AD592" s="73"/>
      <c r="AE592" s="73"/>
      <c r="AF592" s="73"/>
      <c r="AG592" s="73"/>
      <c r="AH592" s="73"/>
      <c r="AI592" s="73"/>
      <c r="AJ592" s="73"/>
      <c r="AK592" s="73"/>
      <c r="AL592" s="73"/>
      <c r="AM592" s="73"/>
      <c r="AN592" s="73"/>
      <c r="AO592" s="73"/>
      <c r="AP592" s="73"/>
      <c r="AQ592" s="73"/>
      <c r="AR592" s="73"/>
      <c r="AS592" s="73"/>
      <c r="AT592" s="73"/>
      <c r="AU592" s="73"/>
      <c r="AV592" s="73"/>
      <c r="AW592" s="73"/>
      <c r="AX592" s="73"/>
      <c r="AY592" s="73"/>
      <c r="AZ592" s="73"/>
      <c r="BA592" s="73"/>
      <c r="BB592" s="73"/>
      <c r="BC592" s="73"/>
      <c r="BD592" s="73"/>
      <c r="BE592" s="73"/>
      <c r="BF592" s="73"/>
      <c r="BG592" s="73"/>
      <c r="BH592" s="73"/>
      <c r="BI592" s="73"/>
      <c r="BJ592" s="73"/>
      <c r="BK592" s="73"/>
      <c r="BL592" s="73"/>
      <c r="BM592" s="73"/>
      <c r="BN592" s="73"/>
      <c r="BO592" s="73"/>
      <c r="BP592" s="73"/>
      <c r="BQ592" s="73"/>
      <c r="BR592" s="73"/>
      <c r="BS592" s="73"/>
      <c r="BT592" s="73"/>
      <c r="BU592" s="73"/>
      <c r="BV592" s="73"/>
      <c r="BW592" s="73"/>
      <c r="BX592" s="73"/>
      <c r="BY592" s="73"/>
      <c r="BZ592" s="73"/>
      <c r="CA592" s="73"/>
      <c r="CB592" s="73"/>
      <c r="CC592" s="73"/>
      <c r="CD592" s="73"/>
      <c r="CE592" s="73"/>
      <c r="CF592" s="73"/>
      <c r="CG592" s="73"/>
      <c r="CH592" s="73"/>
      <c r="CI592" s="73"/>
      <c r="CJ592" s="73"/>
      <c r="CK592" s="73"/>
      <c r="CL592" s="73"/>
      <c r="CM592" s="73"/>
      <c r="CN592" s="73"/>
      <c r="CO592" s="73"/>
      <c r="CP592" s="73"/>
      <c r="CQ592" s="73"/>
      <c r="CR592" s="73"/>
      <c r="CS592" s="73"/>
      <c r="CT592" s="73"/>
      <c r="CU592" s="73"/>
      <c r="CV592" s="73"/>
      <c r="CW592" s="73"/>
      <c r="CX592" s="73"/>
      <c r="CY592" s="73"/>
      <c r="CZ592" s="73"/>
      <c r="DA592" s="73"/>
      <c r="DB592" s="27"/>
    </row>
    <row r="593" spans="1:105" ht="15.75" thickBot="1" x14ac:dyDescent="0.3">
      <c r="A593" s="182" t="s">
        <v>46</v>
      </c>
      <c r="B593" s="183"/>
      <c r="C593" s="184">
        <v>37.5</v>
      </c>
      <c r="D593" s="185">
        <v>37.5</v>
      </c>
      <c r="E593" s="185">
        <v>37.5</v>
      </c>
      <c r="F593" s="184">
        <v>1.8</v>
      </c>
      <c r="G593" s="184">
        <v>0.4</v>
      </c>
      <c r="H593" s="184">
        <v>18</v>
      </c>
      <c r="I593" s="184">
        <v>82.5</v>
      </c>
      <c r="J593" s="186"/>
    </row>
    <row r="594" spans="1:105" ht="15.75" thickBot="1" x14ac:dyDescent="0.3">
      <c r="A594" s="168" t="s">
        <v>26</v>
      </c>
      <c r="B594" s="169"/>
      <c r="C594" s="170">
        <v>657.5</v>
      </c>
      <c r="D594" s="187"/>
      <c r="E594" s="153"/>
      <c r="F594" s="154">
        <f>SUM(F561:F593)</f>
        <v>18.650000000000002</v>
      </c>
      <c r="G594" s="154">
        <f>SUM(G561:G593)</f>
        <v>18.05</v>
      </c>
      <c r="H594" s="154">
        <f>SUM(H561:H593)</f>
        <v>87.25</v>
      </c>
      <c r="I594" s="154">
        <f>SUM(I561:I593)</f>
        <v>586.5</v>
      </c>
      <c r="J594" s="139"/>
    </row>
    <row r="595" spans="1:105" x14ac:dyDescent="0.25">
      <c r="A595" s="215"/>
      <c r="B595" s="92" t="s">
        <v>47</v>
      </c>
      <c r="C595" s="234"/>
      <c r="D595" s="235"/>
      <c r="E595" s="96"/>
      <c r="F595" s="94"/>
      <c r="G595" s="94"/>
      <c r="H595" s="94"/>
      <c r="I595" s="94"/>
      <c r="J595" s="139"/>
    </row>
    <row r="596" spans="1:105" x14ac:dyDescent="0.25">
      <c r="A596" s="156" t="s">
        <v>71</v>
      </c>
      <c r="C596" s="81">
        <v>10</v>
      </c>
      <c r="D596" s="157"/>
      <c r="E596" s="83"/>
      <c r="F596" s="165">
        <v>3.85</v>
      </c>
      <c r="G596" s="165">
        <v>5.4</v>
      </c>
      <c r="H596" s="165">
        <v>29.85</v>
      </c>
      <c r="I596" s="132">
        <v>185</v>
      </c>
      <c r="J596" s="149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</row>
    <row r="597" spans="1:105" x14ac:dyDescent="0.25">
      <c r="A597" s="156" t="s">
        <v>395</v>
      </c>
      <c r="C597" s="81"/>
      <c r="D597" s="82">
        <v>10</v>
      </c>
      <c r="E597" s="83">
        <v>10</v>
      </c>
      <c r="F597" s="157"/>
      <c r="J597" s="149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</row>
    <row r="598" spans="1:105" s="38" customFormat="1" x14ac:dyDescent="0.25">
      <c r="A598" s="156" t="s">
        <v>266</v>
      </c>
      <c r="B598" s="80"/>
      <c r="C598" s="81">
        <v>110</v>
      </c>
      <c r="D598" s="82"/>
      <c r="E598" s="83"/>
      <c r="F598" s="82">
        <v>2.5</v>
      </c>
      <c r="G598" s="83">
        <v>2.75</v>
      </c>
      <c r="H598" s="82">
        <v>4</v>
      </c>
      <c r="I598" s="83">
        <v>51</v>
      </c>
      <c r="J598" s="149" t="s">
        <v>267</v>
      </c>
      <c r="K598" s="88"/>
      <c r="L598" s="88"/>
      <c r="M598" s="88"/>
      <c r="N598" s="88"/>
      <c r="O598" s="88"/>
      <c r="P598" s="88"/>
      <c r="Q598" s="88"/>
      <c r="R598" s="73"/>
      <c r="S598" s="73"/>
      <c r="T598" s="73"/>
      <c r="U598" s="73"/>
      <c r="V598" s="73"/>
      <c r="W598" s="73"/>
      <c r="X598" s="73"/>
      <c r="Y598" s="73"/>
      <c r="Z598" s="73"/>
      <c r="AA598" s="73"/>
      <c r="AB598" s="73"/>
      <c r="AC598" s="73"/>
      <c r="AD598" s="73"/>
      <c r="AE598" s="73"/>
      <c r="AF598" s="73"/>
      <c r="AG598" s="73"/>
      <c r="AH598" s="73"/>
      <c r="AI598" s="73"/>
      <c r="AJ598" s="73"/>
      <c r="AK598" s="73"/>
      <c r="AL598" s="73"/>
      <c r="AM598" s="73"/>
      <c r="AN598" s="73"/>
      <c r="AO598" s="73"/>
      <c r="AP598" s="73"/>
      <c r="AQ598" s="73"/>
      <c r="AR598" s="73"/>
      <c r="AS598" s="73"/>
      <c r="AT598" s="73"/>
      <c r="AU598" s="73"/>
      <c r="AV598" s="73"/>
      <c r="AW598" s="73"/>
      <c r="AX598" s="73"/>
      <c r="AY598" s="73"/>
      <c r="AZ598" s="73"/>
      <c r="BA598" s="73"/>
      <c r="BB598" s="73"/>
      <c r="BC598" s="73"/>
      <c r="BD598" s="73"/>
      <c r="BE598" s="73"/>
      <c r="BF598" s="73"/>
      <c r="BG598" s="73"/>
      <c r="BH598" s="73"/>
      <c r="BI598" s="73"/>
      <c r="BJ598" s="73"/>
      <c r="BK598" s="73"/>
      <c r="BL598" s="73"/>
      <c r="BM598" s="73"/>
      <c r="BN598" s="73"/>
      <c r="BO598" s="73"/>
      <c r="BP598" s="73"/>
      <c r="BQ598" s="73"/>
      <c r="BR598" s="73"/>
      <c r="BS598" s="73"/>
      <c r="BT598" s="73"/>
      <c r="BU598" s="73"/>
      <c r="BV598" s="73"/>
      <c r="BW598" s="73"/>
      <c r="BX598" s="73"/>
      <c r="BY598" s="73"/>
      <c r="BZ598" s="73"/>
      <c r="CA598" s="73"/>
      <c r="CB598" s="73"/>
      <c r="CC598" s="73"/>
      <c r="CD598" s="73"/>
      <c r="CE598" s="73"/>
      <c r="CF598" s="73"/>
      <c r="CG598" s="73"/>
      <c r="CH598" s="73"/>
      <c r="CI598" s="73"/>
      <c r="CJ598" s="73"/>
      <c r="CK598" s="73"/>
      <c r="CL598" s="73"/>
      <c r="CM598" s="73"/>
      <c r="CN598" s="73"/>
      <c r="CO598" s="73"/>
      <c r="CP598" s="73"/>
      <c r="CQ598" s="73"/>
      <c r="CR598" s="73"/>
      <c r="CS598" s="73"/>
      <c r="CT598" s="73"/>
      <c r="CU598" s="73"/>
      <c r="CV598" s="73"/>
      <c r="CW598" s="73"/>
      <c r="CX598" s="73"/>
      <c r="CY598" s="73"/>
      <c r="CZ598" s="73"/>
      <c r="DA598" s="73"/>
    </row>
    <row r="599" spans="1:105" s="38" customFormat="1" x14ac:dyDescent="0.25">
      <c r="A599" s="156"/>
      <c r="B599" s="80" t="s">
        <v>57</v>
      </c>
      <c r="C599" s="81"/>
      <c r="D599" s="82">
        <v>115.9</v>
      </c>
      <c r="E599" s="83">
        <v>110</v>
      </c>
      <c r="F599" s="157"/>
      <c r="G599" s="83"/>
      <c r="H599" s="82"/>
      <c r="I599" s="157"/>
      <c r="J599" s="178"/>
      <c r="K599" s="88"/>
      <c r="L599" s="88"/>
      <c r="M599" s="88"/>
      <c r="N599" s="88"/>
      <c r="O599" s="88"/>
      <c r="P599" s="88"/>
      <c r="Q599" s="88"/>
      <c r="R599" s="73"/>
      <c r="S599" s="73"/>
      <c r="T599" s="73"/>
      <c r="U599" s="73"/>
      <c r="V599" s="73"/>
      <c r="W599" s="73"/>
      <c r="X599" s="73"/>
      <c r="Y599" s="73"/>
      <c r="Z599" s="73"/>
      <c r="AA599" s="73"/>
      <c r="AB599" s="73"/>
      <c r="AC599" s="73"/>
      <c r="AD599" s="73"/>
      <c r="AE599" s="73"/>
      <c r="AF599" s="73"/>
      <c r="AG599" s="73"/>
      <c r="AH599" s="73"/>
      <c r="AI599" s="73"/>
      <c r="AJ599" s="73"/>
      <c r="AK599" s="73"/>
      <c r="AL599" s="73"/>
      <c r="AM599" s="73"/>
      <c r="AN599" s="73"/>
      <c r="AO599" s="73"/>
      <c r="AP599" s="73"/>
      <c r="AQ599" s="73"/>
      <c r="AR599" s="73"/>
      <c r="AS599" s="73"/>
      <c r="AT599" s="73"/>
      <c r="AU599" s="73"/>
      <c r="AV599" s="73"/>
      <c r="AW599" s="73"/>
      <c r="AX599" s="73"/>
      <c r="AY599" s="73"/>
      <c r="AZ599" s="73"/>
      <c r="BA599" s="73"/>
      <c r="BB599" s="73"/>
      <c r="BC599" s="73"/>
      <c r="BD599" s="73"/>
      <c r="BE599" s="73"/>
      <c r="BF599" s="73"/>
      <c r="BG599" s="73"/>
      <c r="BH599" s="73"/>
      <c r="BI599" s="73"/>
      <c r="BJ599" s="73"/>
      <c r="BK599" s="73"/>
      <c r="BL599" s="73"/>
      <c r="BM599" s="73"/>
      <c r="BN599" s="73"/>
      <c r="BO599" s="73"/>
      <c r="BP599" s="73"/>
      <c r="BQ599" s="73"/>
      <c r="BR599" s="73"/>
      <c r="BS599" s="73"/>
      <c r="BT599" s="73"/>
      <c r="BU599" s="73"/>
      <c r="BV599" s="73"/>
      <c r="BW599" s="73"/>
      <c r="BX599" s="73"/>
      <c r="BY599" s="73"/>
      <c r="BZ599" s="73"/>
      <c r="CA599" s="73"/>
      <c r="CB599" s="73"/>
      <c r="CC599" s="73"/>
      <c r="CD599" s="73"/>
      <c r="CE599" s="73"/>
      <c r="CF599" s="73"/>
      <c r="CG599" s="73"/>
      <c r="CH599" s="73"/>
      <c r="CI599" s="73"/>
      <c r="CJ599" s="73"/>
      <c r="CK599" s="73"/>
      <c r="CL599" s="73"/>
      <c r="CM599" s="73"/>
      <c r="CN599" s="73"/>
      <c r="CO599" s="73"/>
      <c r="CP599" s="73"/>
      <c r="CQ599" s="73"/>
      <c r="CR599" s="73"/>
      <c r="CS599" s="73"/>
      <c r="CT599" s="73"/>
      <c r="CU599" s="73"/>
      <c r="CV599" s="73"/>
      <c r="CW599" s="73"/>
      <c r="CX599" s="73"/>
      <c r="CY599" s="73"/>
      <c r="CZ599" s="73"/>
      <c r="DA599" s="73"/>
    </row>
    <row r="600" spans="1:105" s="35" customFormat="1" x14ac:dyDescent="0.25">
      <c r="A600" s="162" t="s">
        <v>391</v>
      </c>
      <c r="B600" s="88"/>
      <c r="C600" s="100" t="s">
        <v>117</v>
      </c>
      <c r="D600" s="89"/>
      <c r="E600" s="90"/>
      <c r="F600" s="82">
        <v>9</v>
      </c>
      <c r="G600" s="83">
        <v>10.4</v>
      </c>
      <c r="H600" s="82">
        <v>28.3</v>
      </c>
      <c r="I600" s="83">
        <v>242</v>
      </c>
      <c r="J600" s="149" t="s">
        <v>263</v>
      </c>
      <c r="K600" s="88"/>
      <c r="L600" s="88"/>
      <c r="M600" s="88"/>
      <c r="N600" s="88"/>
      <c r="O600" s="88"/>
      <c r="P600" s="88"/>
      <c r="Q600" s="88"/>
      <c r="R600" s="73"/>
      <c r="S600" s="73"/>
      <c r="T600" s="73"/>
      <c r="U600" s="73"/>
      <c r="V600" s="73"/>
      <c r="W600" s="73"/>
      <c r="X600" s="73"/>
      <c r="Y600" s="73"/>
      <c r="Z600" s="73"/>
      <c r="AA600" s="73"/>
      <c r="AB600" s="73"/>
      <c r="AC600" s="73"/>
      <c r="AD600" s="73"/>
      <c r="AE600" s="73"/>
      <c r="AF600" s="73"/>
      <c r="AG600" s="73"/>
      <c r="AH600" s="73"/>
      <c r="AI600" s="73"/>
      <c r="AJ600" s="73"/>
      <c r="AK600" s="73"/>
      <c r="AL600" s="73"/>
      <c r="AM600" s="73"/>
      <c r="AN600" s="73"/>
      <c r="AO600" s="73"/>
      <c r="AP600" s="73"/>
      <c r="AQ600" s="73"/>
      <c r="AR600" s="73"/>
      <c r="AS600" s="73"/>
      <c r="AT600" s="73"/>
      <c r="AU600" s="73"/>
      <c r="AV600" s="73"/>
      <c r="AW600" s="73"/>
      <c r="AX600" s="73"/>
      <c r="AY600" s="73"/>
      <c r="AZ600" s="73"/>
      <c r="BA600" s="73"/>
      <c r="BB600" s="73"/>
      <c r="BC600" s="73"/>
      <c r="BD600" s="73"/>
      <c r="BE600" s="73"/>
      <c r="BF600" s="73"/>
      <c r="BG600" s="73"/>
      <c r="BH600" s="73"/>
      <c r="BI600" s="73"/>
      <c r="BJ600" s="73"/>
      <c r="BK600" s="73"/>
      <c r="BL600" s="73"/>
      <c r="BM600" s="73"/>
      <c r="BN600" s="73"/>
      <c r="BO600" s="73"/>
      <c r="BP600" s="73"/>
      <c r="BQ600" s="73"/>
      <c r="BR600" s="73"/>
      <c r="BS600" s="73"/>
      <c r="BT600" s="73"/>
      <c r="BU600" s="73"/>
      <c r="BV600" s="73"/>
      <c r="BW600" s="73"/>
      <c r="BX600" s="73"/>
      <c r="BY600" s="73"/>
      <c r="BZ600" s="73"/>
      <c r="CA600" s="73"/>
      <c r="CB600" s="73"/>
      <c r="CC600" s="73"/>
      <c r="CD600" s="73"/>
      <c r="CE600" s="73"/>
      <c r="CF600" s="73"/>
      <c r="CG600" s="73"/>
      <c r="CH600" s="73"/>
      <c r="CI600" s="73"/>
      <c r="CJ600" s="73"/>
      <c r="CK600" s="73"/>
      <c r="CL600" s="73"/>
      <c r="CM600" s="73"/>
      <c r="CN600" s="73"/>
      <c r="CO600" s="73"/>
      <c r="CP600" s="73"/>
      <c r="CQ600" s="73"/>
      <c r="CR600" s="73"/>
      <c r="CS600" s="73"/>
      <c r="CT600" s="73"/>
      <c r="CU600" s="73"/>
      <c r="CV600" s="73"/>
      <c r="CW600" s="73"/>
      <c r="CX600" s="73"/>
      <c r="CY600" s="73"/>
      <c r="CZ600" s="73"/>
      <c r="DA600" s="73"/>
    </row>
    <row r="601" spans="1:105" s="35" customFormat="1" x14ac:dyDescent="0.25">
      <c r="A601" s="162"/>
      <c r="B601" s="88" t="s">
        <v>73</v>
      </c>
      <c r="C601" s="100"/>
      <c r="D601" s="89">
        <v>98.8</v>
      </c>
      <c r="E601" s="90">
        <v>97.5</v>
      </c>
      <c r="F601" s="132"/>
      <c r="G601" s="165"/>
      <c r="H601" s="132"/>
      <c r="I601" s="165"/>
      <c r="J601" s="149"/>
      <c r="K601" s="88"/>
      <c r="L601" s="88"/>
      <c r="M601" s="88"/>
      <c r="N601" s="88"/>
      <c r="O601" s="88"/>
      <c r="P601" s="88"/>
      <c r="Q601" s="88"/>
      <c r="R601" s="73"/>
      <c r="S601" s="73"/>
      <c r="T601" s="73"/>
      <c r="U601" s="73"/>
      <c r="V601" s="73"/>
      <c r="W601" s="73"/>
      <c r="X601" s="73"/>
      <c r="Y601" s="73"/>
      <c r="Z601" s="73"/>
      <c r="AA601" s="73"/>
      <c r="AB601" s="73"/>
      <c r="AC601" s="73"/>
      <c r="AD601" s="73"/>
      <c r="AE601" s="73"/>
      <c r="AF601" s="73"/>
      <c r="AG601" s="73"/>
      <c r="AH601" s="73"/>
      <c r="AI601" s="73"/>
      <c r="AJ601" s="73"/>
      <c r="AK601" s="73"/>
      <c r="AL601" s="73"/>
      <c r="AM601" s="73"/>
      <c r="AN601" s="73"/>
      <c r="AO601" s="73"/>
      <c r="AP601" s="73"/>
      <c r="AQ601" s="73"/>
      <c r="AR601" s="73"/>
      <c r="AS601" s="73"/>
      <c r="AT601" s="73"/>
      <c r="AU601" s="73"/>
      <c r="AV601" s="73"/>
      <c r="AW601" s="73"/>
      <c r="AX601" s="73"/>
      <c r="AY601" s="73"/>
      <c r="AZ601" s="73"/>
      <c r="BA601" s="73"/>
      <c r="BB601" s="73"/>
      <c r="BC601" s="73"/>
      <c r="BD601" s="73"/>
      <c r="BE601" s="73"/>
      <c r="BF601" s="73"/>
      <c r="BG601" s="73"/>
      <c r="BH601" s="73"/>
      <c r="BI601" s="73"/>
      <c r="BJ601" s="73"/>
      <c r="BK601" s="73"/>
      <c r="BL601" s="73"/>
      <c r="BM601" s="73"/>
      <c r="BN601" s="73"/>
      <c r="BO601" s="73"/>
      <c r="BP601" s="73"/>
      <c r="BQ601" s="73"/>
      <c r="BR601" s="73"/>
      <c r="BS601" s="73"/>
      <c r="BT601" s="73"/>
      <c r="BU601" s="73"/>
      <c r="BV601" s="73"/>
      <c r="BW601" s="73"/>
      <c r="BX601" s="73"/>
      <c r="BY601" s="73"/>
      <c r="BZ601" s="73"/>
      <c r="CA601" s="73"/>
      <c r="CB601" s="73"/>
      <c r="CC601" s="73"/>
      <c r="CD601" s="73"/>
      <c r="CE601" s="73"/>
      <c r="CF601" s="73"/>
      <c r="CG601" s="73"/>
      <c r="CH601" s="73"/>
      <c r="CI601" s="73"/>
      <c r="CJ601" s="73"/>
      <c r="CK601" s="73"/>
      <c r="CL601" s="73"/>
      <c r="CM601" s="73"/>
      <c r="CN601" s="73"/>
      <c r="CO601" s="73"/>
      <c r="CP601" s="73"/>
      <c r="CQ601" s="73"/>
      <c r="CR601" s="73"/>
      <c r="CS601" s="73"/>
      <c r="CT601" s="73"/>
      <c r="CU601" s="73"/>
      <c r="CV601" s="73"/>
      <c r="CW601" s="73"/>
      <c r="CX601" s="73"/>
      <c r="CY601" s="73"/>
      <c r="CZ601" s="73"/>
      <c r="DA601" s="73"/>
    </row>
    <row r="602" spans="1:105" s="35" customFormat="1" x14ac:dyDescent="0.25">
      <c r="A602" s="162"/>
      <c r="B602" s="88" t="s">
        <v>68</v>
      </c>
      <c r="C602" s="100"/>
      <c r="D602" s="89">
        <v>18</v>
      </c>
      <c r="E602" s="90">
        <v>18</v>
      </c>
      <c r="F602" s="132"/>
      <c r="G602" s="165"/>
      <c r="H602" s="132"/>
      <c r="I602" s="165"/>
      <c r="J602" s="149"/>
      <c r="K602" s="88"/>
      <c r="L602" s="88"/>
      <c r="M602" s="88"/>
      <c r="N602" s="88"/>
      <c r="O602" s="88"/>
      <c r="P602" s="88"/>
      <c r="Q602" s="88"/>
      <c r="R602" s="73"/>
      <c r="S602" s="73"/>
      <c r="T602" s="73"/>
      <c r="U602" s="73"/>
      <c r="V602" s="73"/>
      <c r="W602" s="73"/>
      <c r="X602" s="73"/>
      <c r="Y602" s="73"/>
      <c r="Z602" s="73"/>
      <c r="AA602" s="73"/>
      <c r="AB602" s="73"/>
      <c r="AC602" s="73"/>
      <c r="AD602" s="73"/>
      <c r="AE602" s="73"/>
      <c r="AF602" s="73"/>
      <c r="AG602" s="73"/>
      <c r="AH602" s="73"/>
      <c r="AI602" s="73"/>
      <c r="AJ602" s="73"/>
      <c r="AK602" s="73"/>
      <c r="AL602" s="73"/>
      <c r="AM602" s="73"/>
      <c r="AN602" s="73"/>
      <c r="AO602" s="73"/>
      <c r="AP602" s="73"/>
      <c r="AQ602" s="73"/>
      <c r="AR602" s="73"/>
      <c r="AS602" s="73"/>
      <c r="AT602" s="73"/>
      <c r="AU602" s="73"/>
      <c r="AV602" s="73"/>
      <c r="AW602" s="73"/>
      <c r="AX602" s="73"/>
      <c r="AY602" s="73"/>
      <c r="AZ602" s="73"/>
      <c r="BA602" s="73"/>
      <c r="BB602" s="73"/>
      <c r="BC602" s="73"/>
      <c r="BD602" s="73"/>
      <c r="BE602" s="73"/>
      <c r="BF602" s="73"/>
      <c r="BG602" s="73"/>
      <c r="BH602" s="73"/>
      <c r="BI602" s="73"/>
      <c r="BJ602" s="73"/>
      <c r="BK602" s="73"/>
      <c r="BL602" s="73"/>
      <c r="BM602" s="73"/>
      <c r="BN602" s="73"/>
      <c r="BO602" s="73"/>
      <c r="BP602" s="73"/>
      <c r="BQ602" s="73"/>
      <c r="BR602" s="73"/>
      <c r="BS602" s="73"/>
      <c r="BT602" s="73"/>
      <c r="BU602" s="73"/>
      <c r="BV602" s="73"/>
      <c r="BW602" s="73"/>
      <c r="BX602" s="73"/>
      <c r="BY602" s="73"/>
      <c r="BZ602" s="73"/>
      <c r="CA602" s="73"/>
      <c r="CB602" s="73"/>
      <c r="CC602" s="73"/>
      <c r="CD602" s="73"/>
      <c r="CE602" s="73"/>
      <c r="CF602" s="73"/>
      <c r="CG602" s="73"/>
      <c r="CH602" s="73"/>
      <c r="CI602" s="73"/>
      <c r="CJ602" s="73"/>
      <c r="CK602" s="73"/>
      <c r="CL602" s="73"/>
      <c r="CM602" s="73"/>
      <c r="CN602" s="73"/>
      <c r="CO602" s="73"/>
      <c r="CP602" s="73"/>
      <c r="CQ602" s="73"/>
      <c r="CR602" s="73"/>
      <c r="CS602" s="73"/>
      <c r="CT602" s="73"/>
      <c r="CU602" s="73"/>
      <c r="CV602" s="73"/>
      <c r="CW602" s="73"/>
      <c r="CX602" s="73"/>
      <c r="CY602" s="73"/>
      <c r="CZ602" s="73"/>
      <c r="DA602" s="73"/>
    </row>
    <row r="603" spans="1:105" s="35" customFormat="1" x14ac:dyDescent="0.25">
      <c r="A603" s="162"/>
      <c r="B603" s="88" t="s">
        <v>18</v>
      </c>
      <c r="C603" s="100"/>
      <c r="D603" s="89">
        <v>9</v>
      </c>
      <c r="E603" s="90">
        <v>9</v>
      </c>
      <c r="F603" s="132"/>
      <c r="G603" s="165"/>
      <c r="H603" s="132"/>
      <c r="I603" s="165"/>
      <c r="J603" s="149"/>
      <c r="K603" s="88"/>
      <c r="L603" s="88"/>
      <c r="M603" s="88"/>
      <c r="N603" s="88"/>
      <c r="O603" s="88"/>
      <c r="P603" s="88"/>
      <c r="Q603" s="88"/>
      <c r="R603" s="73"/>
      <c r="S603" s="73"/>
      <c r="T603" s="73"/>
      <c r="U603" s="73"/>
      <c r="V603" s="73"/>
      <c r="W603" s="73"/>
      <c r="X603" s="73"/>
      <c r="Y603" s="73"/>
      <c r="Z603" s="73"/>
      <c r="AA603" s="73"/>
      <c r="AB603" s="73"/>
      <c r="AC603" s="73"/>
      <c r="AD603" s="73"/>
      <c r="AE603" s="73"/>
      <c r="AF603" s="73"/>
      <c r="AG603" s="73"/>
      <c r="AH603" s="73"/>
      <c r="AI603" s="73"/>
      <c r="AJ603" s="73"/>
      <c r="AK603" s="73"/>
      <c r="AL603" s="73"/>
      <c r="AM603" s="73"/>
      <c r="AN603" s="73"/>
      <c r="AO603" s="73"/>
      <c r="AP603" s="73"/>
      <c r="AQ603" s="73"/>
      <c r="AR603" s="73"/>
      <c r="AS603" s="73"/>
      <c r="AT603" s="73"/>
      <c r="AU603" s="73"/>
      <c r="AV603" s="73"/>
      <c r="AW603" s="73"/>
      <c r="AX603" s="73"/>
      <c r="AY603" s="73"/>
      <c r="AZ603" s="73"/>
      <c r="BA603" s="73"/>
      <c r="BB603" s="73"/>
      <c r="BC603" s="73"/>
      <c r="BD603" s="73"/>
      <c r="BE603" s="73"/>
      <c r="BF603" s="73"/>
      <c r="BG603" s="73"/>
      <c r="BH603" s="73"/>
      <c r="BI603" s="73"/>
      <c r="BJ603" s="73"/>
      <c r="BK603" s="73"/>
      <c r="BL603" s="73"/>
      <c r="BM603" s="73"/>
      <c r="BN603" s="73"/>
      <c r="BO603" s="73"/>
      <c r="BP603" s="73"/>
      <c r="BQ603" s="73"/>
      <c r="BR603" s="73"/>
      <c r="BS603" s="73"/>
      <c r="BT603" s="73"/>
      <c r="BU603" s="73"/>
      <c r="BV603" s="73"/>
      <c r="BW603" s="73"/>
      <c r="BX603" s="73"/>
      <c r="BY603" s="73"/>
      <c r="BZ603" s="73"/>
      <c r="CA603" s="73"/>
      <c r="CB603" s="73"/>
      <c r="CC603" s="73"/>
      <c r="CD603" s="73"/>
      <c r="CE603" s="73"/>
      <c r="CF603" s="73"/>
      <c r="CG603" s="73"/>
      <c r="CH603" s="73"/>
      <c r="CI603" s="73"/>
      <c r="CJ603" s="73"/>
      <c r="CK603" s="73"/>
      <c r="CL603" s="73"/>
      <c r="CM603" s="73"/>
      <c r="CN603" s="73"/>
      <c r="CO603" s="73"/>
      <c r="CP603" s="73"/>
      <c r="CQ603" s="73"/>
      <c r="CR603" s="73"/>
      <c r="CS603" s="73"/>
      <c r="CT603" s="73"/>
      <c r="CU603" s="73"/>
      <c r="CV603" s="73"/>
      <c r="CW603" s="73"/>
      <c r="CX603" s="73"/>
      <c r="CY603" s="73"/>
      <c r="CZ603" s="73"/>
      <c r="DA603" s="73"/>
    </row>
    <row r="604" spans="1:105" s="35" customFormat="1" ht="22.5" customHeight="1" x14ac:dyDescent="0.25">
      <c r="A604" s="162"/>
      <c r="B604" s="88" t="s">
        <v>51</v>
      </c>
      <c r="C604" s="100"/>
      <c r="D604" s="89">
        <v>7.8</v>
      </c>
      <c r="E604" s="90">
        <v>7.8</v>
      </c>
      <c r="F604" s="132"/>
      <c r="G604" s="165"/>
      <c r="H604" s="132"/>
      <c r="I604" s="165"/>
      <c r="J604" s="149"/>
      <c r="K604" s="88"/>
      <c r="L604" s="88"/>
      <c r="M604" s="88"/>
      <c r="N604" s="88"/>
      <c r="O604" s="88"/>
      <c r="P604" s="88"/>
      <c r="Q604" s="88"/>
      <c r="R604" s="73"/>
      <c r="S604" s="73"/>
      <c r="T604" s="73"/>
      <c r="U604" s="73"/>
      <c r="V604" s="73"/>
      <c r="W604" s="73"/>
      <c r="X604" s="73"/>
      <c r="Y604" s="73"/>
      <c r="Z604" s="73"/>
      <c r="AA604" s="73"/>
      <c r="AB604" s="73"/>
      <c r="AC604" s="73"/>
      <c r="AD604" s="73"/>
      <c r="AE604" s="73"/>
      <c r="AF604" s="73"/>
      <c r="AG604" s="73"/>
      <c r="AH604" s="73"/>
      <c r="AI604" s="73"/>
      <c r="AJ604" s="73"/>
      <c r="AK604" s="73"/>
      <c r="AL604" s="73"/>
      <c r="AM604" s="73"/>
      <c r="AN604" s="73"/>
      <c r="AO604" s="73"/>
      <c r="AP604" s="73"/>
      <c r="AQ604" s="73"/>
      <c r="AR604" s="73"/>
      <c r="AS604" s="73"/>
      <c r="AT604" s="73"/>
      <c r="AU604" s="73"/>
      <c r="AV604" s="73"/>
      <c r="AW604" s="73"/>
      <c r="AX604" s="73"/>
      <c r="AY604" s="73"/>
      <c r="AZ604" s="73"/>
      <c r="BA604" s="73"/>
      <c r="BB604" s="73"/>
      <c r="BC604" s="73"/>
      <c r="BD604" s="73"/>
      <c r="BE604" s="73"/>
      <c r="BF604" s="73"/>
      <c r="BG604" s="73"/>
      <c r="BH604" s="73"/>
      <c r="BI604" s="73"/>
      <c r="BJ604" s="73"/>
      <c r="BK604" s="73"/>
      <c r="BL604" s="73"/>
      <c r="BM604" s="73"/>
      <c r="BN604" s="73"/>
      <c r="BO604" s="73"/>
      <c r="BP604" s="73"/>
      <c r="BQ604" s="73"/>
      <c r="BR604" s="73"/>
      <c r="BS604" s="73"/>
      <c r="BT604" s="73"/>
      <c r="BU604" s="73"/>
      <c r="BV604" s="73"/>
      <c r="BW604" s="73"/>
      <c r="BX604" s="73"/>
      <c r="BY604" s="73"/>
      <c r="BZ604" s="73"/>
      <c r="CA604" s="73"/>
      <c r="CB604" s="73"/>
      <c r="CC604" s="73"/>
      <c r="CD604" s="73"/>
      <c r="CE604" s="73"/>
      <c r="CF604" s="73"/>
      <c r="CG604" s="73"/>
      <c r="CH604" s="73"/>
      <c r="CI604" s="73"/>
      <c r="CJ604" s="73"/>
      <c r="CK604" s="73"/>
      <c r="CL604" s="73"/>
      <c r="CM604" s="73"/>
      <c r="CN604" s="73"/>
      <c r="CO604" s="73"/>
      <c r="CP604" s="73"/>
      <c r="CQ604" s="73"/>
      <c r="CR604" s="73"/>
      <c r="CS604" s="73"/>
      <c r="CT604" s="73"/>
      <c r="CU604" s="73"/>
      <c r="CV604" s="73"/>
      <c r="CW604" s="73"/>
      <c r="CX604" s="73"/>
      <c r="CY604" s="73"/>
      <c r="CZ604" s="73"/>
      <c r="DA604" s="73"/>
    </row>
    <row r="605" spans="1:105" s="35" customFormat="1" x14ac:dyDescent="0.25">
      <c r="A605" s="162"/>
      <c r="B605" s="88" t="s">
        <v>20</v>
      </c>
      <c r="C605" s="100"/>
      <c r="D605" s="89">
        <v>3.9</v>
      </c>
      <c r="E605" s="90">
        <v>3.9</v>
      </c>
      <c r="F605" s="132"/>
      <c r="G605" s="165"/>
      <c r="H605" s="132"/>
      <c r="I605" s="165"/>
      <c r="J605" s="149"/>
      <c r="K605" s="88"/>
      <c r="L605" s="88"/>
      <c r="M605" s="88"/>
      <c r="N605" s="88"/>
      <c r="O605" s="88"/>
      <c r="P605" s="88"/>
      <c r="Q605" s="88"/>
      <c r="R605" s="73"/>
      <c r="S605" s="73"/>
      <c r="T605" s="73"/>
      <c r="U605" s="73"/>
      <c r="V605" s="73"/>
      <c r="W605" s="73"/>
      <c r="X605" s="73"/>
      <c r="Y605" s="73"/>
      <c r="Z605" s="73"/>
      <c r="AA605" s="73"/>
      <c r="AB605" s="73"/>
      <c r="AC605" s="73"/>
      <c r="AD605" s="73"/>
      <c r="AE605" s="73"/>
      <c r="AF605" s="73"/>
      <c r="AG605" s="73"/>
      <c r="AH605" s="73"/>
      <c r="AI605" s="73"/>
      <c r="AJ605" s="73"/>
      <c r="AK605" s="73"/>
      <c r="AL605" s="73"/>
      <c r="AM605" s="73"/>
      <c r="AN605" s="73"/>
      <c r="AO605" s="73"/>
      <c r="AP605" s="73"/>
      <c r="AQ605" s="73"/>
      <c r="AR605" s="73"/>
      <c r="AS605" s="73"/>
      <c r="AT605" s="73"/>
      <c r="AU605" s="73"/>
      <c r="AV605" s="73"/>
      <c r="AW605" s="73"/>
      <c r="AX605" s="73"/>
      <c r="AY605" s="73"/>
      <c r="AZ605" s="73"/>
      <c r="BA605" s="73"/>
      <c r="BB605" s="73"/>
      <c r="BC605" s="73"/>
      <c r="BD605" s="73"/>
      <c r="BE605" s="73"/>
      <c r="BF605" s="73"/>
      <c r="BG605" s="73"/>
      <c r="BH605" s="73"/>
      <c r="BI605" s="73"/>
      <c r="BJ605" s="73"/>
      <c r="BK605" s="73"/>
      <c r="BL605" s="73"/>
      <c r="BM605" s="73"/>
      <c r="BN605" s="73"/>
      <c r="BO605" s="73"/>
      <c r="BP605" s="73"/>
      <c r="BQ605" s="73"/>
      <c r="BR605" s="73"/>
      <c r="BS605" s="73"/>
      <c r="BT605" s="73"/>
      <c r="BU605" s="73"/>
      <c r="BV605" s="73"/>
      <c r="BW605" s="73"/>
      <c r="BX605" s="73"/>
      <c r="BY605" s="73"/>
      <c r="BZ605" s="73"/>
      <c r="CA605" s="73"/>
      <c r="CB605" s="73"/>
      <c r="CC605" s="73"/>
      <c r="CD605" s="73"/>
      <c r="CE605" s="73"/>
      <c r="CF605" s="73"/>
      <c r="CG605" s="73"/>
      <c r="CH605" s="73"/>
      <c r="CI605" s="73"/>
      <c r="CJ605" s="73"/>
      <c r="CK605" s="73"/>
      <c r="CL605" s="73"/>
      <c r="CM605" s="73"/>
      <c r="CN605" s="73"/>
      <c r="CO605" s="73"/>
      <c r="CP605" s="73"/>
      <c r="CQ605" s="73"/>
      <c r="CR605" s="73"/>
      <c r="CS605" s="73"/>
      <c r="CT605" s="73"/>
      <c r="CU605" s="73"/>
      <c r="CV605" s="73"/>
      <c r="CW605" s="73"/>
      <c r="CX605" s="73"/>
      <c r="CY605" s="73"/>
      <c r="CZ605" s="73"/>
      <c r="DA605" s="73"/>
    </row>
    <row r="606" spans="1:105" s="35" customFormat="1" x14ac:dyDescent="0.25">
      <c r="A606" s="162"/>
      <c r="B606" s="88" t="s">
        <v>36</v>
      </c>
      <c r="C606" s="100"/>
      <c r="D606" s="89">
        <v>3.9</v>
      </c>
      <c r="E606" s="90">
        <v>3.9</v>
      </c>
      <c r="F606" s="132"/>
      <c r="G606" s="165"/>
      <c r="H606" s="132"/>
      <c r="I606" s="165"/>
      <c r="J606" s="149"/>
      <c r="K606" s="88"/>
      <c r="L606" s="88"/>
      <c r="M606" s="88"/>
      <c r="N606" s="88"/>
      <c r="O606" s="88"/>
      <c r="P606" s="88"/>
      <c r="Q606" s="88"/>
      <c r="R606" s="73"/>
      <c r="S606" s="73"/>
      <c r="T606" s="73"/>
      <c r="U606" s="73"/>
      <c r="V606" s="73"/>
      <c r="W606" s="73"/>
      <c r="X606" s="73"/>
      <c r="Y606" s="73"/>
      <c r="Z606" s="73"/>
      <c r="AA606" s="73"/>
      <c r="AB606" s="73"/>
      <c r="AC606" s="73"/>
      <c r="AD606" s="73"/>
      <c r="AE606" s="73"/>
      <c r="AF606" s="73"/>
      <c r="AG606" s="73"/>
      <c r="AH606" s="73"/>
      <c r="AI606" s="73"/>
      <c r="AJ606" s="73"/>
      <c r="AK606" s="73"/>
      <c r="AL606" s="73"/>
      <c r="AM606" s="73"/>
      <c r="AN606" s="73"/>
      <c r="AO606" s="73"/>
      <c r="AP606" s="73"/>
      <c r="AQ606" s="73"/>
      <c r="AR606" s="73"/>
      <c r="AS606" s="73"/>
      <c r="AT606" s="73"/>
      <c r="AU606" s="73"/>
      <c r="AV606" s="73"/>
      <c r="AW606" s="73"/>
      <c r="AX606" s="73"/>
      <c r="AY606" s="73"/>
      <c r="AZ606" s="73"/>
      <c r="BA606" s="73"/>
      <c r="BB606" s="73"/>
      <c r="BC606" s="73"/>
      <c r="BD606" s="73"/>
      <c r="BE606" s="73"/>
      <c r="BF606" s="73"/>
      <c r="BG606" s="73"/>
      <c r="BH606" s="73"/>
      <c r="BI606" s="73"/>
      <c r="BJ606" s="73"/>
      <c r="BK606" s="73"/>
      <c r="BL606" s="73"/>
      <c r="BM606" s="73"/>
      <c r="BN606" s="73"/>
      <c r="BO606" s="73"/>
      <c r="BP606" s="73"/>
      <c r="BQ606" s="73"/>
      <c r="BR606" s="73"/>
      <c r="BS606" s="73"/>
      <c r="BT606" s="73"/>
      <c r="BU606" s="73"/>
      <c r="BV606" s="73"/>
      <c r="BW606" s="73"/>
      <c r="BX606" s="73"/>
      <c r="BY606" s="73"/>
      <c r="BZ606" s="73"/>
      <c r="CA606" s="73"/>
      <c r="CB606" s="73"/>
      <c r="CC606" s="73"/>
      <c r="CD606" s="73"/>
      <c r="CE606" s="73"/>
      <c r="CF606" s="73"/>
      <c r="CG606" s="73"/>
      <c r="CH606" s="73"/>
      <c r="CI606" s="73"/>
      <c r="CJ606" s="73"/>
      <c r="CK606" s="73"/>
      <c r="CL606" s="73"/>
      <c r="CM606" s="73"/>
      <c r="CN606" s="73"/>
      <c r="CO606" s="73"/>
      <c r="CP606" s="73"/>
      <c r="CQ606" s="73"/>
      <c r="CR606" s="73"/>
      <c r="CS606" s="73"/>
      <c r="CT606" s="73"/>
      <c r="CU606" s="73"/>
      <c r="CV606" s="73"/>
      <c r="CW606" s="73"/>
      <c r="CX606" s="73"/>
      <c r="CY606" s="73"/>
      <c r="CZ606" s="73"/>
      <c r="DA606" s="73"/>
    </row>
    <row r="607" spans="1:105" s="35" customFormat="1" x14ac:dyDescent="0.25">
      <c r="A607" s="162"/>
      <c r="B607" s="88" t="s">
        <v>80</v>
      </c>
      <c r="C607" s="100"/>
      <c r="D607" s="89"/>
      <c r="E607" s="90">
        <v>153.4</v>
      </c>
      <c r="F607" s="132"/>
      <c r="G607" s="165"/>
      <c r="H607" s="132"/>
      <c r="I607" s="99"/>
      <c r="J607" s="149"/>
      <c r="K607" s="88"/>
      <c r="L607" s="88"/>
      <c r="M607" s="88"/>
      <c r="N607" s="88"/>
      <c r="O607" s="88"/>
      <c r="P607" s="88"/>
      <c r="Q607" s="88"/>
      <c r="R607" s="73"/>
      <c r="S607" s="73"/>
      <c r="T607" s="73"/>
      <c r="U607" s="73"/>
      <c r="V607" s="73"/>
      <c r="W607" s="73"/>
      <c r="X607" s="73"/>
      <c r="Y607" s="73"/>
      <c r="Z607" s="73"/>
      <c r="AA607" s="73"/>
      <c r="AB607" s="73"/>
      <c r="AC607" s="73"/>
      <c r="AD607" s="73"/>
      <c r="AE607" s="73"/>
      <c r="AF607" s="73"/>
      <c r="AG607" s="73"/>
      <c r="AH607" s="73"/>
      <c r="AI607" s="73"/>
      <c r="AJ607" s="73"/>
      <c r="AK607" s="73"/>
      <c r="AL607" s="73"/>
      <c r="AM607" s="73"/>
      <c r="AN607" s="73"/>
      <c r="AO607" s="73"/>
      <c r="AP607" s="73"/>
      <c r="AQ607" s="73"/>
      <c r="AR607" s="73"/>
      <c r="AS607" s="73"/>
      <c r="AT607" s="73"/>
      <c r="AU607" s="73"/>
      <c r="AV607" s="73"/>
      <c r="AW607" s="73"/>
      <c r="AX607" s="73"/>
      <c r="AY607" s="73"/>
      <c r="AZ607" s="73"/>
      <c r="BA607" s="73"/>
      <c r="BB607" s="73"/>
      <c r="BC607" s="73"/>
      <c r="BD607" s="73"/>
      <c r="BE607" s="73"/>
      <c r="BF607" s="73"/>
      <c r="BG607" s="73"/>
      <c r="BH607" s="73"/>
      <c r="BI607" s="73"/>
      <c r="BJ607" s="73"/>
      <c r="BK607" s="73"/>
      <c r="BL607" s="73"/>
      <c r="BM607" s="73"/>
      <c r="BN607" s="73"/>
      <c r="BO607" s="73"/>
      <c r="BP607" s="73"/>
      <c r="BQ607" s="73"/>
      <c r="BR607" s="73"/>
      <c r="BS607" s="73"/>
      <c r="BT607" s="73"/>
      <c r="BU607" s="73"/>
      <c r="BV607" s="73"/>
      <c r="BW607" s="73"/>
      <c r="BX607" s="73"/>
      <c r="BY607" s="73"/>
      <c r="BZ607" s="73"/>
      <c r="CA607" s="73"/>
      <c r="CB607" s="73"/>
      <c r="CC607" s="73"/>
      <c r="CD607" s="73"/>
      <c r="CE607" s="73"/>
      <c r="CF607" s="73"/>
      <c r="CG607" s="73"/>
      <c r="CH607" s="73"/>
      <c r="CI607" s="73"/>
      <c r="CJ607" s="73"/>
      <c r="CK607" s="73"/>
      <c r="CL607" s="73"/>
      <c r="CM607" s="73"/>
      <c r="CN607" s="73"/>
      <c r="CO607" s="73"/>
      <c r="CP607" s="73"/>
      <c r="CQ607" s="73"/>
      <c r="CR607" s="73"/>
      <c r="CS607" s="73"/>
      <c r="CT607" s="73"/>
      <c r="CU607" s="73"/>
      <c r="CV607" s="73"/>
      <c r="CW607" s="73"/>
      <c r="CX607" s="73"/>
      <c r="CY607" s="73"/>
      <c r="CZ607" s="73"/>
      <c r="DA607" s="73"/>
    </row>
    <row r="608" spans="1:105" s="35" customFormat="1" x14ac:dyDescent="0.25">
      <c r="A608" s="162"/>
      <c r="B608" s="88" t="s">
        <v>205</v>
      </c>
      <c r="C608" s="100"/>
      <c r="D608" s="89">
        <v>20</v>
      </c>
      <c r="E608" s="90">
        <v>20</v>
      </c>
      <c r="F608" s="132"/>
      <c r="G608" s="165"/>
      <c r="H608" s="132"/>
      <c r="I608" s="99"/>
      <c r="J608" s="149"/>
      <c r="K608" s="88"/>
      <c r="L608" s="88"/>
      <c r="M608" s="88"/>
      <c r="N608" s="88"/>
      <c r="O608" s="88"/>
      <c r="P608" s="88"/>
      <c r="Q608" s="88"/>
      <c r="R608" s="73"/>
      <c r="S608" s="73"/>
      <c r="T608" s="73"/>
      <c r="U608" s="73"/>
      <c r="V608" s="73"/>
      <c r="W608" s="73"/>
      <c r="X608" s="73"/>
      <c r="Y608" s="73"/>
      <c r="Z608" s="73"/>
      <c r="AA608" s="73"/>
      <c r="AB608" s="73"/>
      <c r="AC608" s="73"/>
      <c r="AD608" s="73"/>
      <c r="AE608" s="73"/>
      <c r="AF608" s="73"/>
      <c r="AG608" s="73"/>
      <c r="AH608" s="73"/>
      <c r="AI608" s="73"/>
      <c r="AJ608" s="73"/>
      <c r="AK608" s="73"/>
      <c r="AL608" s="73"/>
      <c r="AM608" s="73"/>
      <c r="AN608" s="73"/>
      <c r="AO608" s="73"/>
      <c r="AP608" s="73"/>
      <c r="AQ608" s="73"/>
      <c r="AR608" s="73"/>
      <c r="AS608" s="73"/>
      <c r="AT608" s="73"/>
      <c r="AU608" s="73"/>
      <c r="AV608" s="73"/>
      <c r="AW608" s="73"/>
      <c r="AX608" s="73"/>
      <c r="AY608" s="73"/>
      <c r="AZ608" s="73"/>
      <c r="BA608" s="73"/>
      <c r="BB608" s="73"/>
      <c r="BC608" s="73"/>
      <c r="BD608" s="73"/>
      <c r="BE608" s="73"/>
      <c r="BF608" s="73"/>
      <c r="BG608" s="73"/>
      <c r="BH608" s="73"/>
      <c r="BI608" s="73"/>
      <c r="BJ608" s="73"/>
      <c r="BK608" s="73"/>
      <c r="BL608" s="73"/>
      <c r="BM608" s="73"/>
      <c r="BN608" s="73"/>
      <c r="BO608" s="73"/>
      <c r="BP608" s="73"/>
      <c r="BQ608" s="73"/>
      <c r="BR608" s="73"/>
      <c r="BS608" s="73"/>
      <c r="BT608" s="73"/>
      <c r="BU608" s="73"/>
      <c r="BV608" s="73"/>
      <c r="BW608" s="73"/>
      <c r="BX608" s="73"/>
      <c r="BY608" s="73"/>
      <c r="BZ608" s="73"/>
      <c r="CA608" s="73"/>
      <c r="CB608" s="73"/>
      <c r="CC608" s="73"/>
      <c r="CD608" s="73"/>
      <c r="CE608" s="73"/>
      <c r="CF608" s="73"/>
      <c r="CG608" s="73"/>
      <c r="CH608" s="73"/>
      <c r="CI608" s="73"/>
      <c r="CJ608" s="73"/>
      <c r="CK608" s="73"/>
      <c r="CL608" s="73"/>
      <c r="CM608" s="73"/>
      <c r="CN608" s="73"/>
      <c r="CO608" s="73"/>
      <c r="CP608" s="73"/>
      <c r="CQ608" s="73"/>
      <c r="CR608" s="73"/>
      <c r="CS608" s="73"/>
      <c r="CT608" s="73"/>
      <c r="CU608" s="73"/>
      <c r="CV608" s="73"/>
      <c r="CW608" s="73"/>
      <c r="CX608" s="73"/>
      <c r="CY608" s="73"/>
      <c r="CZ608" s="73"/>
      <c r="DA608" s="73"/>
    </row>
    <row r="609" spans="1:106" x14ac:dyDescent="0.25">
      <c r="A609" s="156" t="s">
        <v>74</v>
      </c>
      <c r="C609" s="166" t="s">
        <v>310</v>
      </c>
      <c r="D609" s="179"/>
      <c r="E609" s="180"/>
      <c r="F609" s="157">
        <v>0.12</v>
      </c>
      <c r="G609" s="83">
        <v>0.01</v>
      </c>
      <c r="H609" s="82">
        <v>10.199999999999999</v>
      </c>
      <c r="I609" s="157">
        <v>41.4</v>
      </c>
      <c r="J609" s="149" t="s">
        <v>165</v>
      </c>
    </row>
    <row r="610" spans="1:106" x14ac:dyDescent="0.25">
      <c r="A610" s="156"/>
      <c r="B610" s="80" t="s">
        <v>59</v>
      </c>
      <c r="C610" s="166"/>
      <c r="D610" s="86">
        <v>0.35</v>
      </c>
      <c r="E610" s="81">
        <v>0.35</v>
      </c>
      <c r="F610" s="157"/>
      <c r="G610" s="83"/>
      <c r="I610" s="157"/>
      <c r="J610" s="149"/>
    </row>
    <row r="611" spans="1:106" x14ac:dyDescent="0.25">
      <c r="A611" s="156"/>
      <c r="B611" s="80" t="s">
        <v>18</v>
      </c>
      <c r="C611" s="166"/>
      <c r="D611" s="86">
        <v>5</v>
      </c>
      <c r="E611" s="81">
        <v>5</v>
      </c>
      <c r="F611" s="157"/>
      <c r="G611" s="83"/>
      <c r="H611" s="157"/>
      <c r="I611" s="157"/>
      <c r="J611" s="149"/>
    </row>
    <row r="612" spans="1:106" x14ac:dyDescent="0.25">
      <c r="A612" s="156"/>
      <c r="B612" s="80" t="s">
        <v>75</v>
      </c>
      <c r="C612" s="166"/>
      <c r="D612" s="188">
        <v>5.0999999999999996</v>
      </c>
      <c r="E612" s="81">
        <v>5</v>
      </c>
      <c r="F612" s="83"/>
      <c r="H612" s="83"/>
      <c r="J612" s="149"/>
    </row>
    <row r="613" spans="1:106" x14ac:dyDescent="0.25">
      <c r="A613" s="156"/>
      <c r="B613" s="80" t="s">
        <v>17</v>
      </c>
      <c r="C613" s="166"/>
      <c r="D613" s="180">
        <v>180</v>
      </c>
      <c r="E613" s="180">
        <v>180</v>
      </c>
      <c r="F613" s="83"/>
      <c r="H613" s="83"/>
      <c r="J613" s="149"/>
    </row>
    <row r="614" spans="1:106" s="26" customFormat="1" ht="15.75" thickBot="1" x14ac:dyDescent="0.3">
      <c r="A614" s="156" t="s">
        <v>38</v>
      </c>
      <c r="B614" s="80"/>
      <c r="C614" s="81">
        <v>20</v>
      </c>
      <c r="D614" s="83">
        <v>20</v>
      </c>
      <c r="E614" s="83">
        <v>20</v>
      </c>
      <c r="F614" s="83">
        <v>1.52</v>
      </c>
      <c r="G614" s="82">
        <v>0.16</v>
      </c>
      <c r="H614" s="83">
        <v>9.84</v>
      </c>
      <c r="I614" s="82">
        <v>47</v>
      </c>
      <c r="J614" s="149"/>
      <c r="K614" s="88"/>
      <c r="L614" s="88"/>
      <c r="M614" s="88"/>
      <c r="N614" s="88"/>
      <c r="O614" s="88"/>
      <c r="P614" s="88"/>
      <c r="Q614" s="88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1"/>
      <c r="CF614" s="71"/>
      <c r="CG614" s="71"/>
      <c r="CH614" s="71"/>
      <c r="CI614" s="71"/>
      <c r="CJ614" s="71"/>
      <c r="CK614" s="71"/>
      <c r="CL614" s="71"/>
      <c r="CM614" s="71"/>
      <c r="CN614" s="71"/>
      <c r="CO614" s="71"/>
      <c r="CP614" s="71"/>
      <c r="CQ614" s="71"/>
      <c r="CR614" s="71"/>
      <c r="CS614" s="71"/>
      <c r="CT614" s="71"/>
      <c r="CU614" s="71"/>
      <c r="CV614" s="71"/>
      <c r="CW614" s="71"/>
      <c r="CX614" s="71"/>
      <c r="CY614" s="71"/>
      <c r="CZ614" s="71"/>
      <c r="DA614" s="71"/>
    </row>
    <row r="615" spans="1:106" ht="15.75" thickBot="1" x14ac:dyDescent="0.3">
      <c r="A615" s="168" t="s">
        <v>26</v>
      </c>
      <c r="B615" s="169"/>
      <c r="C615" s="170">
        <v>480</v>
      </c>
      <c r="D615" s="154"/>
      <c r="E615" s="153"/>
      <c r="F615" s="154">
        <f>SUM(F596:F614)</f>
        <v>16.989999999999998</v>
      </c>
      <c r="G615" s="154">
        <f>SUM(G596:G614)</f>
        <v>18.720000000000002</v>
      </c>
      <c r="H615" s="154">
        <f>SUM(H596:H614)</f>
        <v>82.190000000000012</v>
      </c>
      <c r="I615" s="154">
        <f>SUM(I596:I614)</f>
        <v>566.4</v>
      </c>
      <c r="J615" s="155"/>
    </row>
    <row r="616" spans="1:106" ht="15.75" thickBot="1" x14ac:dyDescent="0.3">
      <c r="A616" s="168" t="s">
        <v>60</v>
      </c>
      <c r="B616" s="169"/>
      <c r="C616" s="223">
        <f>C556+C559+C594+C615</f>
        <v>1675.5</v>
      </c>
      <c r="D616" s="200"/>
      <c r="E616" s="153"/>
      <c r="F616" s="153">
        <f>F556+F559+F594+F615</f>
        <v>48.866666666666667</v>
      </c>
      <c r="G616" s="153">
        <f>G556+G559+G594+G615</f>
        <v>51.321666666666673</v>
      </c>
      <c r="H616" s="153">
        <f>H556+H559+H594+H615</f>
        <v>236.37166666666667</v>
      </c>
      <c r="I616" s="153">
        <f>I556+I559+I594+I615</f>
        <v>1605.9</v>
      </c>
      <c r="J616" s="155"/>
    </row>
    <row r="617" spans="1:106" ht="15.75" thickBot="1" x14ac:dyDescent="0.3">
      <c r="A617" s="80" t="s">
        <v>114</v>
      </c>
      <c r="I617" s="205"/>
      <c r="J617" s="183"/>
    </row>
    <row r="618" spans="1:106" ht="22.5" customHeight="1" x14ac:dyDescent="0.25">
      <c r="A618" s="134" t="s">
        <v>239</v>
      </c>
      <c r="B618" s="135"/>
      <c r="C618" s="136" t="s">
        <v>235</v>
      </c>
      <c r="D618" s="137" t="s">
        <v>3</v>
      </c>
      <c r="E618" s="138" t="s">
        <v>3</v>
      </c>
      <c r="F618" s="489" t="s">
        <v>236</v>
      </c>
      <c r="G618" s="490"/>
      <c r="H618" s="491"/>
      <c r="I618" s="137" t="s">
        <v>4</v>
      </c>
      <c r="J618" s="139" t="s">
        <v>237</v>
      </c>
    </row>
    <row r="619" spans="1:106" ht="15.75" thickBot="1" x14ac:dyDescent="0.3">
      <c r="A619" s="140" t="s">
        <v>238</v>
      </c>
      <c r="B619" s="141"/>
      <c r="C619" s="142"/>
      <c r="D619" s="143" t="s">
        <v>5</v>
      </c>
      <c r="E619" s="144" t="s">
        <v>5</v>
      </c>
      <c r="F619" s="145"/>
      <c r="G619" s="146"/>
      <c r="H619" s="147"/>
      <c r="I619" s="143" t="s">
        <v>6</v>
      </c>
      <c r="J619" s="149"/>
    </row>
    <row r="620" spans="1:106" ht="15.75" thickBot="1" x14ac:dyDescent="0.3">
      <c r="A620" s="150"/>
      <c r="B620" s="151"/>
      <c r="C620" s="152"/>
      <c r="D620" s="153" t="s">
        <v>7</v>
      </c>
      <c r="E620" s="153" t="s">
        <v>8</v>
      </c>
      <c r="F620" s="153" t="s">
        <v>9</v>
      </c>
      <c r="G620" s="153" t="s">
        <v>10</v>
      </c>
      <c r="H620" s="154" t="s">
        <v>11</v>
      </c>
      <c r="I620" s="154" t="s">
        <v>12</v>
      </c>
      <c r="J620" s="155"/>
    </row>
    <row r="621" spans="1:106" x14ac:dyDescent="0.25">
      <c r="A621" s="172"/>
      <c r="B621" s="173" t="s">
        <v>13</v>
      </c>
      <c r="C621" s="174"/>
      <c r="D621" s="175"/>
      <c r="E621" s="176"/>
      <c r="F621" s="137"/>
      <c r="G621" s="138"/>
      <c r="H621" s="175"/>
      <c r="I621" s="137"/>
      <c r="J621" s="149"/>
    </row>
    <row r="622" spans="1:106" s="26" customFormat="1" x14ac:dyDescent="0.25">
      <c r="A622" s="156" t="s">
        <v>369</v>
      </c>
      <c r="B622" s="80"/>
      <c r="C622" s="81">
        <v>200</v>
      </c>
      <c r="D622" s="157"/>
      <c r="E622" s="83"/>
      <c r="F622" s="83">
        <v>8.9</v>
      </c>
      <c r="G622" s="83">
        <v>8.4</v>
      </c>
      <c r="H622" s="83">
        <v>32.9</v>
      </c>
      <c r="I622" s="157">
        <v>243</v>
      </c>
      <c r="J622" s="149" t="s">
        <v>373</v>
      </c>
      <c r="K622" s="88"/>
      <c r="L622" s="88"/>
      <c r="M622" s="88"/>
      <c r="N622" s="88"/>
      <c r="O622" s="88"/>
      <c r="P622" s="88"/>
      <c r="Q622" s="88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1"/>
      <c r="CF622" s="71"/>
      <c r="CG622" s="71"/>
      <c r="CH622" s="71"/>
      <c r="CI622" s="71"/>
      <c r="CJ622" s="71"/>
      <c r="CK622" s="71"/>
      <c r="CL622" s="71"/>
      <c r="CM622" s="71"/>
      <c r="CN622" s="71"/>
      <c r="CO622" s="71"/>
      <c r="CP622" s="71"/>
      <c r="CQ622" s="71"/>
      <c r="CR622" s="71"/>
      <c r="CS622" s="71"/>
      <c r="CT622" s="71"/>
      <c r="CU622" s="71"/>
      <c r="CV622" s="71"/>
      <c r="CW622" s="71"/>
      <c r="CX622" s="71"/>
      <c r="CY622" s="71"/>
      <c r="CZ622" s="71"/>
      <c r="DA622" s="71"/>
      <c r="DB622"/>
    </row>
    <row r="623" spans="1:106" s="26" customFormat="1" x14ac:dyDescent="0.25">
      <c r="A623" s="156"/>
      <c r="B623" s="80" t="s">
        <v>302</v>
      </c>
      <c r="C623" s="85"/>
      <c r="D623" s="157">
        <v>15.55</v>
      </c>
      <c r="E623" s="83">
        <v>15.55</v>
      </c>
      <c r="F623" s="83"/>
      <c r="G623" s="83"/>
      <c r="H623" s="83"/>
      <c r="I623" s="157"/>
      <c r="J623" s="149"/>
      <c r="K623" s="88"/>
      <c r="L623" s="88"/>
      <c r="M623" s="88"/>
      <c r="N623" s="88"/>
      <c r="O623" s="88"/>
      <c r="P623" s="88"/>
      <c r="Q623" s="88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71"/>
      <c r="CB623" s="71"/>
      <c r="CC623" s="71"/>
      <c r="CD623" s="71"/>
      <c r="CE623" s="71"/>
      <c r="CF623" s="71"/>
      <c r="CG623" s="71"/>
      <c r="CH623" s="71"/>
      <c r="CI623" s="71"/>
      <c r="CJ623" s="71"/>
      <c r="CK623" s="71"/>
      <c r="CL623" s="71"/>
      <c r="CM623" s="71"/>
      <c r="CN623" s="71"/>
      <c r="CO623" s="71"/>
      <c r="CP623" s="71"/>
      <c r="CQ623" s="71"/>
      <c r="CR623" s="71"/>
      <c r="CS623" s="71"/>
      <c r="CT623" s="71"/>
      <c r="CU623" s="71"/>
      <c r="CV623" s="71"/>
      <c r="CW623" s="71"/>
      <c r="CX623" s="71"/>
      <c r="CY623" s="71"/>
      <c r="CZ623" s="71"/>
      <c r="DA623" s="71"/>
      <c r="DB623"/>
    </row>
    <row r="624" spans="1:106" s="26" customFormat="1" x14ac:dyDescent="0.25">
      <c r="A624" s="156"/>
      <c r="B624" s="80" t="s">
        <v>18</v>
      </c>
      <c r="C624" s="85"/>
      <c r="D624" s="157">
        <v>1.1100000000000001</v>
      </c>
      <c r="E624" s="83">
        <v>1.1100000000000001</v>
      </c>
      <c r="F624" s="83"/>
      <c r="G624" s="83"/>
      <c r="H624" s="83"/>
      <c r="I624" s="157"/>
      <c r="J624" s="149"/>
      <c r="K624" s="88"/>
      <c r="L624" s="88"/>
      <c r="M624" s="88"/>
      <c r="N624" s="88"/>
      <c r="O624" s="88"/>
      <c r="P624" s="88"/>
      <c r="Q624" s="88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1"/>
      <c r="CF624" s="71"/>
      <c r="CG624" s="71"/>
      <c r="CH624" s="71"/>
      <c r="CI624" s="71"/>
      <c r="CJ624" s="71"/>
      <c r="CK624" s="71"/>
      <c r="CL624" s="71"/>
      <c r="CM624" s="71"/>
      <c r="CN624" s="71"/>
      <c r="CO624" s="71"/>
      <c r="CP624" s="71"/>
      <c r="CQ624" s="71"/>
      <c r="CR624" s="71"/>
      <c r="CS624" s="71"/>
      <c r="CT624" s="71"/>
      <c r="CU624" s="71"/>
      <c r="CV624" s="71"/>
      <c r="CW624" s="71"/>
      <c r="CX624" s="71"/>
      <c r="CY624" s="71"/>
      <c r="CZ624" s="71"/>
      <c r="DA624" s="71"/>
      <c r="DB624"/>
    </row>
    <row r="625" spans="1:153" s="26" customFormat="1" x14ac:dyDescent="0.25">
      <c r="A625" s="156"/>
      <c r="B625" s="80" t="s">
        <v>16</v>
      </c>
      <c r="C625" s="85"/>
      <c r="D625" s="157">
        <v>151.11000000000001</v>
      </c>
      <c r="E625" s="83">
        <v>151.11000000000001</v>
      </c>
      <c r="F625" s="83"/>
      <c r="G625" s="83"/>
      <c r="H625" s="83"/>
      <c r="I625" s="157"/>
      <c r="J625" s="149"/>
      <c r="K625" s="88"/>
      <c r="L625" s="88"/>
      <c r="M625" s="88"/>
      <c r="N625" s="88"/>
      <c r="O625" s="88"/>
      <c r="P625" s="88"/>
      <c r="Q625" s="88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1"/>
      <c r="CG625" s="71"/>
      <c r="CH625" s="71"/>
      <c r="CI625" s="71"/>
      <c r="CJ625" s="71"/>
      <c r="CK625" s="71"/>
      <c r="CL625" s="71"/>
      <c r="CM625" s="71"/>
      <c r="CN625" s="71"/>
      <c r="CO625" s="71"/>
      <c r="CP625" s="71"/>
      <c r="CQ625" s="71"/>
      <c r="CR625" s="71"/>
      <c r="CS625" s="71"/>
      <c r="CT625" s="71"/>
      <c r="CU625" s="71"/>
      <c r="CV625" s="71"/>
      <c r="CW625" s="71"/>
      <c r="CX625" s="71"/>
      <c r="CY625" s="71"/>
      <c r="CZ625" s="71"/>
      <c r="DA625" s="71"/>
      <c r="DB625"/>
    </row>
    <row r="626" spans="1:153" s="26" customFormat="1" x14ac:dyDescent="0.25">
      <c r="A626" s="156"/>
      <c r="B626" s="80" t="s">
        <v>17</v>
      </c>
      <c r="C626" s="85"/>
      <c r="D626" s="83">
        <v>33</v>
      </c>
      <c r="E626" s="83">
        <v>33</v>
      </c>
      <c r="F626" s="157"/>
      <c r="G626" s="83"/>
      <c r="H626" s="82"/>
      <c r="I626" s="157"/>
      <c r="J626" s="149"/>
      <c r="K626" s="88"/>
      <c r="L626" s="88"/>
      <c r="M626" s="88"/>
      <c r="N626" s="88"/>
      <c r="O626" s="88"/>
      <c r="P626" s="88"/>
      <c r="Q626" s="88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1"/>
      <c r="CG626" s="71"/>
      <c r="CH626" s="71"/>
      <c r="CI626" s="71"/>
      <c r="CJ626" s="71"/>
      <c r="CK626" s="71"/>
      <c r="CL626" s="71"/>
      <c r="CM626" s="71"/>
      <c r="CN626" s="71"/>
      <c r="CO626" s="71"/>
      <c r="CP626" s="71"/>
      <c r="CQ626" s="71"/>
      <c r="CR626" s="71"/>
      <c r="CS626" s="71"/>
      <c r="CT626" s="71"/>
      <c r="CU626" s="71"/>
      <c r="CV626" s="71"/>
      <c r="CW626" s="71"/>
      <c r="CX626" s="71"/>
      <c r="CY626" s="71"/>
      <c r="CZ626" s="71"/>
      <c r="DA626" s="71"/>
      <c r="DB626"/>
    </row>
    <row r="627" spans="1:153" s="26" customFormat="1" x14ac:dyDescent="0.25">
      <c r="A627" s="156"/>
      <c r="B627" s="80" t="s">
        <v>20</v>
      </c>
      <c r="C627" s="81"/>
      <c r="D627" s="82">
        <v>1.1100000000000001</v>
      </c>
      <c r="E627" s="83">
        <v>1.1100000000000001</v>
      </c>
      <c r="F627" s="157"/>
      <c r="G627" s="83"/>
      <c r="H627" s="82"/>
      <c r="I627" s="157"/>
      <c r="J627" s="149"/>
      <c r="K627" s="88"/>
      <c r="L627" s="88"/>
      <c r="M627" s="88"/>
      <c r="N627" s="88"/>
      <c r="O627" s="88"/>
      <c r="P627" s="88"/>
      <c r="Q627" s="88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71"/>
      <c r="CB627" s="71"/>
      <c r="CC627" s="71"/>
      <c r="CD627" s="71"/>
      <c r="CE627" s="71"/>
      <c r="CF627" s="71"/>
      <c r="CG627" s="71"/>
      <c r="CH627" s="71"/>
      <c r="CI627" s="71"/>
      <c r="CJ627" s="71"/>
      <c r="CK627" s="71"/>
      <c r="CL627" s="71"/>
      <c r="CM627" s="71"/>
      <c r="CN627" s="71"/>
      <c r="CO627" s="71"/>
      <c r="CP627" s="71"/>
      <c r="CQ627" s="71"/>
      <c r="CR627" s="71"/>
      <c r="CS627" s="71"/>
      <c r="CT627" s="71"/>
      <c r="CU627" s="71"/>
      <c r="CV627" s="71"/>
      <c r="CW627" s="71"/>
      <c r="CX627" s="71"/>
      <c r="CY627" s="71"/>
      <c r="CZ627" s="71"/>
      <c r="DA627" s="71"/>
      <c r="DB627"/>
    </row>
    <row r="628" spans="1:153" s="26" customFormat="1" x14ac:dyDescent="0.25">
      <c r="A628" s="156"/>
      <c r="B628" s="80" t="s">
        <v>19</v>
      </c>
      <c r="C628" s="81"/>
      <c r="D628" s="82">
        <v>1.1100000000000001</v>
      </c>
      <c r="E628" s="83">
        <v>1.1100000000000001</v>
      </c>
      <c r="F628" s="157"/>
      <c r="G628" s="83"/>
      <c r="H628" s="82"/>
      <c r="I628" s="157"/>
      <c r="J628" s="149"/>
      <c r="K628" s="88"/>
      <c r="L628" s="88"/>
      <c r="M628" s="88"/>
      <c r="N628" s="88"/>
      <c r="O628" s="88"/>
      <c r="P628" s="88"/>
      <c r="Q628" s="88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1"/>
      <c r="CD628" s="71"/>
      <c r="CE628" s="71"/>
      <c r="CF628" s="71"/>
      <c r="CG628" s="71"/>
      <c r="CH628" s="71"/>
      <c r="CI628" s="71"/>
      <c r="CJ628" s="71"/>
      <c r="CK628" s="71"/>
      <c r="CL628" s="71"/>
      <c r="CM628" s="71"/>
      <c r="CN628" s="71"/>
      <c r="CO628" s="71"/>
      <c r="CP628" s="71"/>
      <c r="CQ628" s="71"/>
      <c r="CR628" s="71"/>
      <c r="CS628" s="71"/>
      <c r="CT628" s="71"/>
      <c r="CU628" s="71"/>
      <c r="CV628" s="71"/>
      <c r="CW628" s="71"/>
      <c r="CX628" s="71"/>
      <c r="CY628" s="71"/>
      <c r="CZ628" s="71"/>
      <c r="DA628" s="71"/>
      <c r="DB628"/>
    </row>
    <row r="629" spans="1:153" s="35" customFormat="1" x14ac:dyDescent="0.25">
      <c r="A629" s="162" t="s">
        <v>161</v>
      </c>
      <c r="B629" s="88"/>
      <c r="C629" s="90" t="s">
        <v>264</v>
      </c>
      <c r="D629" s="163"/>
      <c r="E629" s="164"/>
      <c r="F629" s="99">
        <v>0.06</v>
      </c>
      <c r="G629" s="165">
        <v>0.02</v>
      </c>
      <c r="H629" s="132">
        <v>4.99</v>
      </c>
      <c r="I629" s="165">
        <v>20</v>
      </c>
      <c r="J629" s="149" t="s">
        <v>262</v>
      </c>
      <c r="K629" s="88"/>
      <c r="L629" s="88"/>
      <c r="M629" s="88"/>
      <c r="N629" s="88"/>
      <c r="O629" s="88"/>
      <c r="P629" s="88"/>
      <c r="Q629" s="88"/>
      <c r="R629" s="73"/>
      <c r="S629" s="73"/>
      <c r="T629" s="73"/>
      <c r="U629" s="73"/>
      <c r="V629" s="73"/>
      <c r="W629" s="73"/>
      <c r="X629" s="73"/>
      <c r="Y629" s="73"/>
      <c r="Z629" s="73"/>
      <c r="AA629" s="73"/>
      <c r="AB629" s="73"/>
      <c r="AC629" s="73"/>
      <c r="AD629" s="73"/>
      <c r="AE629" s="73"/>
      <c r="AF629" s="73"/>
      <c r="AG629" s="73"/>
      <c r="AH629" s="73"/>
      <c r="AI629" s="73"/>
      <c r="AJ629" s="73"/>
      <c r="AK629" s="73"/>
      <c r="AL629" s="73"/>
      <c r="AM629" s="73"/>
      <c r="AN629" s="73"/>
      <c r="AO629" s="73"/>
      <c r="AP629" s="73"/>
      <c r="AQ629" s="73"/>
      <c r="AR629" s="73"/>
      <c r="AS629" s="73"/>
      <c r="AT629" s="73"/>
      <c r="AU629" s="73"/>
      <c r="AV629" s="73"/>
      <c r="AW629" s="73"/>
      <c r="AX629" s="73"/>
      <c r="AY629" s="73"/>
      <c r="AZ629" s="73"/>
      <c r="BA629" s="73"/>
      <c r="BB629" s="73"/>
      <c r="BC629" s="73"/>
      <c r="BD629" s="73"/>
      <c r="BE629" s="73"/>
      <c r="BF629" s="73"/>
      <c r="BG629" s="73"/>
      <c r="BH629" s="73"/>
      <c r="BI629" s="73"/>
      <c r="BJ629" s="73"/>
      <c r="BK629" s="73"/>
      <c r="BL629" s="73"/>
      <c r="BM629" s="73"/>
      <c r="BN629" s="73"/>
      <c r="BO629" s="73"/>
      <c r="BP629" s="73"/>
      <c r="BQ629" s="73"/>
      <c r="BR629" s="73"/>
      <c r="BS629" s="73"/>
      <c r="BT629" s="73"/>
      <c r="BU629" s="73"/>
      <c r="BV629" s="73"/>
      <c r="BW629" s="73"/>
      <c r="BX629" s="73"/>
      <c r="BY629" s="73"/>
      <c r="BZ629" s="73"/>
      <c r="CA629" s="73"/>
      <c r="CB629" s="73"/>
      <c r="CC629" s="73"/>
      <c r="CD629" s="73"/>
      <c r="CE629" s="73"/>
      <c r="CF629" s="73"/>
      <c r="CG629" s="73"/>
      <c r="CH629" s="73"/>
      <c r="CI629" s="73"/>
      <c r="CJ629" s="73"/>
      <c r="CK629" s="73"/>
      <c r="CL629" s="73"/>
      <c r="CM629" s="73"/>
      <c r="CN629" s="73"/>
      <c r="CO629" s="73"/>
      <c r="CP629" s="73"/>
      <c r="CQ629" s="73"/>
      <c r="CR629" s="73"/>
      <c r="CS629" s="73"/>
      <c r="CT629" s="73"/>
      <c r="CU629" s="73"/>
      <c r="CV629" s="73"/>
      <c r="CW629" s="73"/>
      <c r="CX629" s="73"/>
      <c r="CY629" s="73"/>
      <c r="CZ629" s="73"/>
      <c r="DA629" s="73"/>
      <c r="DB629" s="27"/>
      <c r="DC629" s="27"/>
      <c r="DD629" s="27"/>
      <c r="DE629" s="27"/>
      <c r="DF629" s="27"/>
      <c r="DG629" s="27"/>
      <c r="DH629" s="27"/>
      <c r="DI629" s="27"/>
      <c r="DJ629" s="27"/>
      <c r="DK629" s="27"/>
      <c r="DL629" s="27"/>
      <c r="DM629" s="27"/>
      <c r="DN629" s="27"/>
      <c r="DO629" s="27"/>
      <c r="DP629" s="27"/>
      <c r="DQ629" s="27"/>
      <c r="DR629" s="27"/>
      <c r="DS629" s="27"/>
      <c r="DT629" s="27"/>
      <c r="DU629" s="27"/>
      <c r="DV629" s="27"/>
      <c r="DW629" s="27"/>
      <c r="DX629" s="27"/>
      <c r="DY629" s="27"/>
      <c r="DZ629" s="27"/>
      <c r="EA629" s="27"/>
      <c r="EB629" s="27"/>
      <c r="EC629" s="27"/>
      <c r="ED629" s="27"/>
      <c r="EE629" s="27"/>
      <c r="EF629" s="27"/>
      <c r="EG629" s="27"/>
      <c r="EH629" s="27"/>
      <c r="EI629" s="27"/>
      <c r="EJ629" s="27"/>
      <c r="EK629" s="27"/>
      <c r="EL629" s="27"/>
      <c r="EM629" s="27"/>
      <c r="EN629" s="27"/>
      <c r="EO629" s="27"/>
      <c r="EP629" s="27"/>
      <c r="EQ629" s="27"/>
      <c r="ER629" s="27"/>
      <c r="ES629" s="27"/>
      <c r="ET629" s="27"/>
      <c r="EU629" s="27"/>
      <c r="EV629" s="27"/>
      <c r="EW629" s="27"/>
    </row>
    <row r="630" spans="1:153" s="35" customFormat="1" x14ac:dyDescent="0.25">
      <c r="A630" s="162"/>
      <c r="B630" s="88" t="s">
        <v>59</v>
      </c>
      <c r="C630" s="100"/>
      <c r="D630" s="89">
        <v>0.3</v>
      </c>
      <c r="E630" s="90">
        <v>0.3</v>
      </c>
      <c r="F630" s="99"/>
      <c r="G630" s="99"/>
      <c r="H630" s="165"/>
      <c r="I630" s="165"/>
      <c r="J630" s="149"/>
      <c r="K630" s="88"/>
      <c r="L630" s="88"/>
      <c r="M630" s="88"/>
      <c r="N630" s="88"/>
      <c r="O630" s="88"/>
      <c r="P630" s="88"/>
      <c r="Q630" s="88"/>
      <c r="R630" s="73"/>
      <c r="S630" s="73"/>
      <c r="T630" s="73"/>
      <c r="U630" s="73"/>
      <c r="V630" s="73"/>
      <c r="W630" s="73"/>
      <c r="X630" s="73"/>
      <c r="Y630" s="73"/>
      <c r="Z630" s="73"/>
      <c r="AA630" s="73"/>
      <c r="AB630" s="73"/>
      <c r="AC630" s="73"/>
      <c r="AD630" s="73"/>
      <c r="AE630" s="73"/>
      <c r="AF630" s="73"/>
      <c r="AG630" s="73"/>
      <c r="AH630" s="73"/>
      <c r="AI630" s="73"/>
      <c r="AJ630" s="73"/>
      <c r="AK630" s="73"/>
      <c r="AL630" s="73"/>
      <c r="AM630" s="73"/>
      <c r="AN630" s="73"/>
      <c r="AO630" s="73"/>
      <c r="AP630" s="73"/>
      <c r="AQ630" s="73"/>
      <c r="AR630" s="73"/>
      <c r="AS630" s="73"/>
      <c r="AT630" s="73"/>
      <c r="AU630" s="73"/>
      <c r="AV630" s="73"/>
      <c r="AW630" s="73"/>
      <c r="AX630" s="73"/>
      <c r="AY630" s="73"/>
      <c r="AZ630" s="73"/>
      <c r="BA630" s="73"/>
      <c r="BB630" s="73"/>
      <c r="BC630" s="73"/>
      <c r="BD630" s="73"/>
      <c r="BE630" s="73"/>
      <c r="BF630" s="73"/>
      <c r="BG630" s="73"/>
      <c r="BH630" s="73"/>
      <c r="BI630" s="73"/>
      <c r="BJ630" s="73"/>
      <c r="BK630" s="73"/>
      <c r="BL630" s="73"/>
      <c r="BM630" s="73"/>
      <c r="BN630" s="73"/>
      <c r="BO630" s="73"/>
      <c r="BP630" s="73"/>
      <c r="BQ630" s="73"/>
      <c r="BR630" s="73"/>
      <c r="BS630" s="73"/>
      <c r="BT630" s="73"/>
      <c r="BU630" s="73"/>
      <c r="BV630" s="73"/>
      <c r="BW630" s="73"/>
      <c r="BX630" s="73"/>
      <c r="BY630" s="73"/>
      <c r="BZ630" s="73"/>
      <c r="CA630" s="73"/>
      <c r="CB630" s="73"/>
      <c r="CC630" s="73"/>
      <c r="CD630" s="73"/>
      <c r="CE630" s="73"/>
      <c r="CF630" s="73"/>
      <c r="CG630" s="73"/>
      <c r="CH630" s="73"/>
      <c r="CI630" s="73"/>
      <c r="CJ630" s="73"/>
      <c r="CK630" s="73"/>
      <c r="CL630" s="73"/>
      <c r="CM630" s="73"/>
      <c r="CN630" s="73"/>
      <c r="CO630" s="73"/>
      <c r="CP630" s="73"/>
      <c r="CQ630" s="73"/>
      <c r="CR630" s="73"/>
      <c r="CS630" s="73"/>
      <c r="CT630" s="73"/>
      <c r="CU630" s="73"/>
      <c r="CV630" s="73"/>
      <c r="CW630" s="73"/>
      <c r="CX630" s="73"/>
      <c r="CY630" s="73"/>
      <c r="CZ630" s="73"/>
      <c r="DA630" s="73"/>
      <c r="DB630" s="27"/>
      <c r="DC630" s="27"/>
      <c r="DD630" s="27"/>
      <c r="DE630" s="27"/>
      <c r="DF630" s="27"/>
      <c r="DG630" s="27"/>
      <c r="DH630" s="27"/>
      <c r="DI630" s="27"/>
      <c r="DJ630" s="27"/>
      <c r="DK630" s="27"/>
      <c r="DL630" s="27"/>
      <c r="DM630" s="27"/>
      <c r="DN630" s="27"/>
      <c r="DO630" s="27"/>
      <c r="DP630" s="27"/>
      <c r="DQ630" s="27"/>
      <c r="DR630" s="27"/>
      <c r="DS630" s="27"/>
      <c r="DT630" s="27"/>
      <c r="DU630" s="27"/>
      <c r="DV630" s="27"/>
      <c r="DW630" s="27"/>
      <c r="DX630" s="27"/>
      <c r="DY630" s="27"/>
      <c r="DZ630" s="27"/>
      <c r="EA630" s="27"/>
      <c r="EB630" s="27"/>
      <c r="EC630" s="27"/>
      <c r="ED630" s="27"/>
      <c r="EE630" s="27"/>
      <c r="EF630" s="27"/>
      <c r="EG630" s="27"/>
      <c r="EH630" s="27"/>
      <c r="EI630" s="27"/>
      <c r="EJ630" s="27"/>
      <c r="EK630" s="27"/>
      <c r="EL630" s="27"/>
      <c r="EM630" s="27"/>
      <c r="EN630" s="27"/>
      <c r="EO630" s="27"/>
      <c r="EP630" s="27"/>
      <c r="EQ630" s="27"/>
      <c r="ER630" s="27"/>
      <c r="ES630" s="27"/>
      <c r="ET630" s="27"/>
      <c r="EU630" s="27"/>
      <c r="EV630" s="27"/>
      <c r="EW630" s="27"/>
    </row>
    <row r="631" spans="1:153" s="35" customFormat="1" x14ac:dyDescent="0.25">
      <c r="A631" s="162"/>
      <c r="B631" s="88" t="s">
        <v>50</v>
      </c>
      <c r="C631" s="100"/>
      <c r="D631" s="89">
        <v>5</v>
      </c>
      <c r="E631" s="90">
        <v>5</v>
      </c>
      <c r="F631" s="99"/>
      <c r="G631" s="99"/>
      <c r="H631" s="165"/>
      <c r="I631" s="99"/>
      <c r="J631" s="149"/>
      <c r="K631" s="88"/>
      <c r="L631" s="88"/>
      <c r="M631" s="88"/>
      <c r="N631" s="88"/>
      <c r="O631" s="88"/>
      <c r="P631" s="88"/>
      <c r="Q631" s="88"/>
      <c r="R631" s="73"/>
      <c r="S631" s="73"/>
      <c r="T631" s="73"/>
      <c r="U631" s="73"/>
      <c r="V631" s="73"/>
      <c r="W631" s="73"/>
      <c r="X631" s="73"/>
      <c r="Y631" s="73"/>
      <c r="Z631" s="73"/>
      <c r="AA631" s="73"/>
      <c r="AB631" s="73"/>
      <c r="AC631" s="73"/>
      <c r="AD631" s="73"/>
      <c r="AE631" s="73"/>
      <c r="AF631" s="73"/>
      <c r="AG631" s="73"/>
      <c r="AH631" s="73"/>
      <c r="AI631" s="73"/>
      <c r="AJ631" s="73"/>
      <c r="AK631" s="73"/>
      <c r="AL631" s="73"/>
      <c r="AM631" s="73"/>
      <c r="AN631" s="73"/>
      <c r="AO631" s="73"/>
      <c r="AP631" s="73"/>
      <c r="AQ631" s="73"/>
      <c r="AR631" s="73"/>
      <c r="AS631" s="73"/>
      <c r="AT631" s="73"/>
      <c r="AU631" s="73"/>
      <c r="AV631" s="73"/>
      <c r="AW631" s="73"/>
      <c r="AX631" s="73"/>
      <c r="AY631" s="73"/>
      <c r="AZ631" s="73"/>
      <c r="BA631" s="73"/>
      <c r="BB631" s="73"/>
      <c r="BC631" s="73"/>
      <c r="BD631" s="73"/>
      <c r="BE631" s="73"/>
      <c r="BF631" s="73"/>
      <c r="BG631" s="73"/>
      <c r="BH631" s="73"/>
      <c r="BI631" s="73"/>
      <c r="BJ631" s="73"/>
      <c r="BK631" s="73"/>
      <c r="BL631" s="73"/>
      <c r="BM631" s="73"/>
      <c r="BN631" s="73"/>
      <c r="BO631" s="73"/>
      <c r="BP631" s="73"/>
      <c r="BQ631" s="73"/>
      <c r="BR631" s="73"/>
      <c r="BS631" s="73"/>
      <c r="BT631" s="73"/>
      <c r="BU631" s="73"/>
      <c r="BV631" s="73"/>
      <c r="BW631" s="73"/>
      <c r="BX631" s="73"/>
      <c r="BY631" s="73"/>
      <c r="BZ631" s="73"/>
      <c r="CA631" s="73"/>
      <c r="CB631" s="73"/>
      <c r="CC631" s="73"/>
      <c r="CD631" s="73"/>
      <c r="CE631" s="73"/>
      <c r="CF631" s="73"/>
      <c r="CG631" s="73"/>
      <c r="CH631" s="73"/>
      <c r="CI631" s="73"/>
      <c r="CJ631" s="73"/>
      <c r="CK631" s="73"/>
      <c r="CL631" s="73"/>
      <c r="CM631" s="73"/>
      <c r="CN631" s="73"/>
      <c r="CO631" s="73"/>
      <c r="CP631" s="73"/>
      <c r="CQ631" s="73"/>
      <c r="CR631" s="73"/>
      <c r="CS631" s="73"/>
      <c r="CT631" s="73"/>
      <c r="CU631" s="73"/>
      <c r="CV631" s="73"/>
      <c r="CW631" s="73"/>
      <c r="CX631" s="73"/>
      <c r="CY631" s="73"/>
      <c r="CZ631" s="73"/>
      <c r="DA631" s="73"/>
      <c r="DB631" s="27"/>
      <c r="DC631" s="27"/>
      <c r="DD631" s="27"/>
      <c r="DE631" s="27"/>
      <c r="DF631" s="27"/>
      <c r="DG631" s="27"/>
      <c r="DH631" s="27"/>
      <c r="DI631" s="27"/>
      <c r="DJ631" s="27"/>
      <c r="DK631" s="27"/>
      <c r="DL631" s="27"/>
      <c r="DM631" s="27"/>
      <c r="DN631" s="27"/>
      <c r="DO631" s="27"/>
      <c r="DP631" s="27"/>
      <c r="DQ631" s="27"/>
      <c r="DR631" s="27"/>
      <c r="DS631" s="27"/>
      <c r="DT631" s="27"/>
      <c r="DU631" s="27"/>
      <c r="DV631" s="27"/>
      <c r="DW631" s="27"/>
      <c r="DX631" s="27"/>
      <c r="DY631" s="27"/>
      <c r="DZ631" s="27"/>
      <c r="EA631" s="27"/>
      <c r="EB631" s="27"/>
      <c r="EC631" s="27"/>
      <c r="ED631" s="27"/>
      <c r="EE631" s="27"/>
      <c r="EF631" s="27"/>
      <c r="EG631" s="27"/>
      <c r="EH631" s="27"/>
      <c r="EI631" s="27"/>
      <c r="EJ631" s="27"/>
      <c r="EK631" s="27"/>
      <c r="EL631" s="27"/>
      <c r="EM631" s="27"/>
      <c r="EN631" s="27"/>
      <c r="EO631" s="27"/>
      <c r="EP631" s="27"/>
      <c r="EQ631" s="27"/>
      <c r="ER631" s="27"/>
      <c r="ES631" s="27"/>
      <c r="ET631" s="27"/>
      <c r="EU631" s="27"/>
      <c r="EV631" s="27"/>
      <c r="EW631" s="27"/>
    </row>
    <row r="632" spans="1:153" s="35" customFormat="1" x14ac:dyDescent="0.25">
      <c r="A632" s="162"/>
      <c r="B632" s="88" t="s">
        <v>17</v>
      </c>
      <c r="C632" s="100"/>
      <c r="D632" s="89">
        <v>180</v>
      </c>
      <c r="E632" s="90">
        <v>180</v>
      </c>
      <c r="F632" s="99"/>
      <c r="G632" s="99"/>
      <c r="H632" s="165"/>
      <c r="I632" s="99"/>
      <c r="J632" s="149"/>
      <c r="K632" s="88"/>
      <c r="L632" s="88"/>
      <c r="M632" s="88"/>
      <c r="N632" s="88"/>
      <c r="O632" s="88"/>
      <c r="P632" s="88"/>
      <c r="Q632" s="88"/>
      <c r="R632" s="73"/>
      <c r="S632" s="73"/>
      <c r="T632" s="73"/>
      <c r="U632" s="73"/>
      <c r="V632" s="73"/>
      <c r="W632" s="73"/>
      <c r="X632" s="73"/>
      <c r="Y632" s="73"/>
      <c r="Z632" s="73"/>
      <c r="AA632" s="73"/>
      <c r="AB632" s="73"/>
      <c r="AC632" s="73"/>
      <c r="AD632" s="73"/>
      <c r="AE632" s="73"/>
      <c r="AF632" s="73"/>
      <c r="AG632" s="73"/>
      <c r="AH632" s="73"/>
      <c r="AI632" s="73"/>
      <c r="AJ632" s="73"/>
      <c r="AK632" s="73"/>
      <c r="AL632" s="73"/>
      <c r="AM632" s="73"/>
      <c r="AN632" s="73"/>
      <c r="AO632" s="73"/>
      <c r="AP632" s="73"/>
      <c r="AQ632" s="73"/>
      <c r="AR632" s="73"/>
      <c r="AS632" s="73"/>
      <c r="AT632" s="73"/>
      <c r="AU632" s="73"/>
      <c r="AV632" s="73"/>
      <c r="AW632" s="73"/>
      <c r="AX632" s="73"/>
      <c r="AY632" s="73"/>
      <c r="AZ632" s="73"/>
      <c r="BA632" s="73"/>
      <c r="BB632" s="73"/>
      <c r="BC632" s="73"/>
      <c r="BD632" s="73"/>
      <c r="BE632" s="73"/>
      <c r="BF632" s="73"/>
      <c r="BG632" s="73"/>
      <c r="BH632" s="73"/>
      <c r="BI632" s="73"/>
      <c r="BJ632" s="73"/>
      <c r="BK632" s="73"/>
      <c r="BL632" s="73"/>
      <c r="BM632" s="73"/>
      <c r="BN632" s="73"/>
      <c r="BO632" s="73"/>
      <c r="BP632" s="73"/>
      <c r="BQ632" s="73"/>
      <c r="BR632" s="73"/>
      <c r="BS632" s="73"/>
      <c r="BT632" s="73"/>
      <c r="BU632" s="73"/>
      <c r="BV632" s="73"/>
      <c r="BW632" s="73"/>
      <c r="BX632" s="73"/>
      <c r="BY632" s="73"/>
      <c r="BZ632" s="73"/>
      <c r="CA632" s="73"/>
      <c r="CB632" s="73"/>
      <c r="CC632" s="73"/>
      <c r="CD632" s="73"/>
      <c r="CE632" s="73"/>
      <c r="CF632" s="73"/>
      <c r="CG632" s="73"/>
      <c r="CH632" s="73"/>
      <c r="CI632" s="73"/>
      <c r="CJ632" s="73"/>
      <c r="CK632" s="73"/>
      <c r="CL632" s="73"/>
      <c r="CM632" s="73"/>
      <c r="CN632" s="73"/>
      <c r="CO632" s="73"/>
      <c r="CP632" s="73"/>
      <c r="CQ632" s="73"/>
      <c r="CR632" s="73"/>
      <c r="CS632" s="73"/>
      <c r="CT632" s="73"/>
      <c r="CU632" s="73"/>
      <c r="CV632" s="73"/>
      <c r="CW632" s="73"/>
      <c r="CX632" s="73"/>
      <c r="CY632" s="73"/>
      <c r="CZ632" s="73"/>
      <c r="DA632" s="73"/>
      <c r="DB632" s="27"/>
      <c r="DC632" s="27"/>
      <c r="DD632" s="27"/>
      <c r="DE632" s="27"/>
      <c r="DF632" s="27"/>
      <c r="DG632" s="27"/>
      <c r="DH632" s="27"/>
      <c r="DI632" s="27"/>
      <c r="DJ632" s="27"/>
      <c r="DK632" s="27"/>
      <c r="DL632" s="27"/>
      <c r="DM632" s="27"/>
      <c r="DN632" s="27"/>
      <c r="DO632" s="27"/>
      <c r="DP632" s="27"/>
      <c r="DQ632" s="27"/>
      <c r="DR632" s="27"/>
      <c r="DS632" s="27"/>
      <c r="DT632" s="27"/>
      <c r="DU632" s="27"/>
      <c r="DV632" s="27"/>
      <c r="DW632" s="27"/>
      <c r="DX632" s="27"/>
      <c r="DY632" s="27"/>
      <c r="DZ632" s="27"/>
      <c r="EA632" s="27"/>
      <c r="EB632" s="27"/>
      <c r="EC632" s="27"/>
      <c r="ED632" s="27"/>
      <c r="EE632" s="27"/>
      <c r="EF632" s="27"/>
      <c r="EG632" s="27"/>
      <c r="EH632" s="27"/>
      <c r="EI632" s="27"/>
      <c r="EJ632" s="27"/>
      <c r="EK632" s="27"/>
      <c r="EL632" s="27"/>
      <c r="EM632" s="27"/>
      <c r="EN632" s="27"/>
      <c r="EO632" s="27"/>
      <c r="EP632" s="27"/>
      <c r="EQ632" s="27"/>
      <c r="ER632" s="27"/>
      <c r="ES632" s="27"/>
      <c r="ET632" s="27"/>
      <c r="EU632" s="27"/>
      <c r="EV632" s="27"/>
      <c r="EW632" s="27"/>
    </row>
    <row r="633" spans="1:153" s="26" customFormat="1" x14ac:dyDescent="0.25">
      <c r="A633" s="156" t="s">
        <v>65</v>
      </c>
      <c r="B633" s="80"/>
      <c r="C633" s="166" t="s">
        <v>397</v>
      </c>
      <c r="D633" s="148"/>
      <c r="E633" s="148"/>
      <c r="F633" s="157">
        <v>4</v>
      </c>
      <c r="G633" s="83">
        <v>6</v>
      </c>
      <c r="H633" s="82">
        <v>12.83</v>
      </c>
      <c r="I633" s="157">
        <v>122</v>
      </c>
      <c r="J633" s="149" t="s">
        <v>250</v>
      </c>
      <c r="K633" s="88"/>
      <c r="L633" s="88"/>
      <c r="M633" s="88"/>
      <c r="N633" s="88"/>
      <c r="O633" s="88"/>
      <c r="P633" s="88"/>
      <c r="Q633" s="88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71"/>
      <c r="CB633" s="71"/>
      <c r="CC633" s="71"/>
      <c r="CD633" s="71"/>
      <c r="CE633" s="71"/>
      <c r="CF633" s="71"/>
      <c r="CG633" s="71"/>
      <c r="CH633" s="71"/>
      <c r="CI633" s="71"/>
      <c r="CJ633" s="71"/>
      <c r="CK633" s="71"/>
      <c r="CL633" s="71"/>
      <c r="CM633" s="71"/>
      <c r="CN633" s="71"/>
      <c r="CO633" s="71"/>
      <c r="CP633" s="71"/>
      <c r="CQ633" s="71"/>
      <c r="CR633" s="71"/>
      <c r="CS633" s="71"/>
      <c r="CT633" s="71"/>
      <c r="CU633" s="71"/>
      <c r="CV633" s="71"/>
      <c r="CW633" s="71"/>
      <c r="CX633" s="71"/>
      <c r="CY633" s="71"/>
      <c r="CZ633" s="71"/>
      <c r="DA633" s="71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</row>
    <row r="634" spans="1:153" s="26" customFormat="1" x14ac:dyDescent="0.25">
      <c r="A634" s="156"/>
      <c r="B634" s="80" t="s">
        <v>25</v>
      </c>
      <c r="C634" s="81"/>
      <c r="D634" s="83">
        <v>25</v>
      </c>
      <c r="E634" s="83">
        <v>25</v>
      </c>
      <c r="F634" s="157"/>
      <c r="G634" s="83"/>
      <c r="H634" s="83"/>
      <c r="I634" s="157"/>
      <c r="J634" s="149"/>
      <c r="K634" s="88"/>
      <c r="L634" s="88"/>
      <c r="M634" s="88"/>
      <c r="N634" s="88"/>
      <c r="O634" s="88"/>
      <c r="P634" s="88"/>
      <c r="Q634" s="88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71"/>
      <c r="CB634" s="71"/>
      <c r="CC634" s="71"/>
      <c r="CD634" s="71"/>
      <c r="CE634" s="71"/>
      <c r="CF634" s="71"/>
      <c r="CG634" s="71"/>
      <c r="CH634" s="71"/>
      <c r="CI634" s="71"/>
      <c r="CJ634" s="71"/>
      <c r="CK634" s="71"/>
      <c r="CL634" s="71"/>
      <c r="CM634" s="71"/>
      <c r="CN634" s="71"/>
      <c r="CO634" s="71"/>
      <c r="CP634" s="71"/>
      <c r="CQ634" s="71"/>
      <c r="CR634" s="71"/>
      <c r="CS634" s="71"/>
      <c r="CT634" s="71"/>
      <c r="CU634" s="71"/>
      <c r="CV634" s="71"/>
      <c r="CW634" s="71"/>
      <c r="CX634" s="71"/>
      <c r="CY634" s="71"/>
      <c r="CZ634" s="71"/>
      <c r="DA634" s="71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</row>
    <row r="635" spans="1:153" s="26" customFormat="1" x14ac:dyDescent="0.25">
      <c r="A635" s="156"/>
      <c r="B635" s="80" t="s">
        <v>66</v>
      </c>
      <c r="C635" s="81"/>
      <c r="D635" s="157">
        <v>7.14</v>
      </c>
      <c r="E635" s="83">
        <v>7</v>
      </c>
      <c r="F635" s="157"/>
      <c r="G635" s="83"/>
      <c r="H635" s="83"/>
      <c r="I635" s="157"/>
      <c r="J635" s="149"/>
      <c r="K635" s="88"/>
      <c r="L635" s="88"/>
      <c r="M635" s="88"/>
      <c r="N635" s="88"/>
      <c r="O635" s="88"/>
      <c r="P635" s="88"/>
      <c r="Q635" s="88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71"/>
      <c r="CB635" s="71"/>
      <c r="CC635" s="71"/>
      <c r="CD635" s="71"/>
      <c r="CE635" s="71"/>
      <c r="CF635" s="71"/>
      <c r="CG635" s="71"/>
      <c r="CH635" s="71"/>
      <c r="CI635" s="71"/>
      <c r="CJ635" s="71"/>
      <c r="CK635" s="71"/>
      <c r="CL635" s="71"/>
      <c r="CM635" s="71"/>
      <c r="CN635" s="71"/>
      <c r="CO635" s="71"/>
      <c r="CP635" s="71"/>
      <c r="CQ635" s="71"/>
      <c r="CR635" s="71"/>
      <c r="CS635" s="71"/>
      <c r="CT635" s="71"/>
      <c r="CU635" s="71"/>
      <c r="CV635" s="71"/>
      <c r="CW635" s="71"/>
      <c r="CX635" s="71"/>
      <c r="CY635" s="71"/>
      <c r="CZ635" s="71"/>
      <c r="DA635" s="71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</row>
    <row r="636" spans="1:153" s="26" customFormat="1" ht="15.75" thickBot="1" x14ac:dyDescent="0.3">
      <c r="A636" s="207"/>
      <c r="B636" s="80" t="s">
        <v>20</v>
      </c>
      <c r="C636" s="81"/>
      <c r="D636" s="83">
        <v>3</v>
      </c>
      <c r="E636" s="83">
        <v>3</v>
      </c>
      <c r="F636" s="208" t="s">
        <v>1</v>
      </c>
      <c r="G636" s="185"/>
      <c r="H636" s="185"/>
      <c r="I636" s="205"/>
      <c r="J636" s="149"/>
      <c r="K636" s="88"/>
      <c r="L636" s="88"/>
      <c r="M636" s="88"/>
      <c r="N636" s="88"/>
      <c r="O636" s="88"/>
      <c r="P636" s="88"/>
      <c r="Q636" s="88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71"/>
      <c r="CB636" s="71"/>
      <c r="CC636" s="71"/>
      <c r="CD636" s="71"/>
      <c r="CE636" s="71"/>
      <c r="CF636" s="71"/>
      <c r="CG636" s="71"/>
      <c r="CH636" s="71"/>
      <c r="CI636" s="71"/>
      <c r="CJ636" s="71"/>
      <c r="CK636" s="71"/>
      <c r="CL636" s="71"/>
      <c r="CM636" s="71"/>
      <c r="CN636" s="71"/>
      <c r="CO636" s="71"/>
      <c r="CP636" s="71"/>
      <c r="CQ636" s="71"/>
      <c r="CR636" s="71"/>
      <c r="CS636" s="71"/>
      <c r="CT636" s="71"/>
      <c r="CU636" s="71"/>
      <c r="CV636" s="71"/>
      <c r="CW636" s="71"/>
      <c r="CX636" s="71"/>
      <c r="CY636" s="71"/>
      <c r="CZ636" s="71"/>
      <c r="DA636" s="71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</row>
    <row r="637" spans="1:153" ht="15.75" thickBot="1" x14ac:dyDescent="0.3">
      <c r="A637" s="168" t="s">
        <v>26</v>
      </c>
      <c r="B637" s="169"/>
      <c r="C637" s="170">
        <v>420</v>
      </c>
      <c r="D637" s="187"/>
      <c r="E637" s="153"/>
      <c r="F637" s="153">
        <f>SUM(F622:F636)</f>
        <v>12.96</v>
      </c>
      <c r="G637" s="153">
        <f>SUM(G622:G636)</f>
        <v>14.42</v>
      </c>
      <c r="H637" s="153">
        <f>SUM(H622:H636)</f>
        <v>50.72</v>
      </c>
      <c r="I637" s="153">
        <f>SUM(I622:I636)</f>
        <v>385</v>
      </c>
      <c r="J637" s="155"/>
    </row>
    <row r="638" spans="1:153" s="26" customFormat="1" x14ac:dyDescent="0.25">
      <c r="A638" s="156" t="s">
        <v>48</v>
      </c>
      <c r="B638" s="159"/>
      <c r="C638" s="81">
        <v>100</v>
      </c>
      <c r="D638" s="209">
        <v>114</v>
      </c>
      <c r="E638" s="81">
        <v>100</v>
      </c>
      <c r="F638" s="157">
        <v>0.4</v>
      </c>
      <c r="G638" s="83">
        <v>0.4</v>
      </c>
      <c r="H638" s="161">
        <v>12</v>
      </c>
      <c r="I638" s="83">
        <v>53.2</v>
      </c>
      <c r="J638" s="149" t="s">
        <v>278</v>
      </c>
      <c r="K638" s="88"/>
      <c r="L638" s="88"/>
      <c r="M638" s="88"/>
      <c r="N638" s="88"/>
      <c r="O638" s="88"/>
      <c r="P638" s="88"/>
      <c r="Q638" s="88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1"/>
      <c r="CF638" s="71"/>
      <c r="CG638" s="71"/>
      <c r="CH638" s="71"/>
      <c r="CI638" s="71"/>
      <c r="CJ638" s="71"/>
      <c r="CK638" s="71"/>
      <c r="CL638" s="71"/>
      <c r="CM638" s="71"/>
      <c r="CN638" s="71"/>
      <c r="CO638" s="71"/>
      <c r="CP638" s="71"/>
      <c r="CQ638" s="71"/>
      <c r="CR638" s="71"/>
      <c r="CS638" s="71"/>
      <c r="CT638" s="71"/>
      <c r="CU638" s="71"/>
      <c r="CV638" s="71"/>
      <c r="CW638" s="71"/>
      <c r="CX638" s="71"/>
      <c r="CY638" s="71"/>
      <c r="CZ638" s="71"/>
      <c r="DA638" s="71"/>
    </row>
    <row r="639" spans="1:153" s="26" customFormat="1" ht="15.75" thickBot="1" x14ac:dyDescent="0.3">
      <c r="A639" s="156" t="s">
        <v>196</v>
      </c>
      <c r="B639" s="159"/>
      <c r="C639" s="81"/>
      <c r="D639" s="209"/>
      <c r="E639" s="81"/>
      <c r="F639" s="157"/>
      <c r="G639" s="83"/>
      <c r="H639" s="161"/>
      <c r="I639" s="83"/>
      <c r="J639" s="149"/>
      <c r="K639" s="88"/>
      <c r="L639" s="88"/>
      <c r="M639" s="88"/>
      <c r="N639" s="88"/>
      <c r="O639" s="88"/>
      <c r="P639" s="88"/>
      <c r="Q639" s="88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71"/>
      <c r="CB639" s="71"/>
      <c r="CC639" s="71"/>
      <c r="CD639" s="71"/>
      <c r="CE639" s="71"/>
      <c r="CF639" s="71"/>
      <c r="CG639" s="71"/>
      <c r="CH639" s="71"/>
      <c r="CI639" s="71"/>
      <c r="CJ639" s="71"/>
      <c r="CK639" s="71"/>
      <c r="CL639" s="71"/>
      <c r="CM639" s="71"/>
      <c r="CN639" s="71"/>
      <c r="CO639" s="71"/>
      <c r="CP639" s="71"/>
      <c r="CQ639" s="71"/>
      <c r="CR639" s="71"/>
      <c r="CS639" s="71"/>
      <c r="CT639" s="71"/>
      <c r="CU639" s="71"/>
      <c r="CV639" s="71"/>
      <c r="CW639" s="71"/>
      <c r="CX639" s="71"/>
      <c r="CY639" s="71"/>
      <c r="CZ639" s="71"/>
      <c r="DA639" s="71"/>
    </row>
    <row r="640" spans="1:153" ht="15.75" thickBot="1" x14ac:dyDescent="0.3">
      <c r="A640" s="168" t="s">
        <v>26</v>
      </c>
      <c r="B640" s="169"/>
      <c r="C640" s="170">
        <v>85</v>
      </c>
      <c r="D640" s="187"/>
      <c r="E640" s="171"/>
      <c r="F640" s="153">
        <f>SUM(F638)</f>
        <v>0.4</v>
      </c>
      <c r="G640" s="153">
        <f>SUM(G638)</f>
        <v>0.4</v>
      </c>
      <c r="H640" s="153">
        <f>SUM(H638)</f>
        <v>12</v>
      </c>
      <c r="I640" s="153">
        <f>SUM(I638)</f>
        <v>53.2</v>
      </c>
      <c r="J640" s="155"/>
    </row>
    <row r="641" spans="1:214" ht="15.75" thickBot="1" x14ac:dyDescent="0.3">
      <c r="A641" s="172"/>
      <c r="B641" s="173"/>
      <c r="C641" s="174">
        <v>520</v>
      </c>
      <c r="D641" s="175"/>
      <c r="E641" s="176"/>
      <c r="F641" s="137">
        <f>F637+F640</f>
        <v>13.360000000000001</v>
      </c>
      <c r="G641" s="137">
        <f>G637+G640</f>
        <v>14.82</v>
      </c>
      <c r="H641" s="137">
        <f>H637+H640</f>
        <v>62.72</v>
      </c>
      <c r="I641" s="137">
        <f>I637+I640</f>
        <v>438.2</v>
      </c>
      <c r="J641" s="149"/>
    </row>
    <row r="642" spans="1:214" x14ac:dyDescent="0.25">
      <c r="A642" s="172"/>
      <c r="B642" s="173" t="s">
        <v>28</v>
      </c>
      <c r="C642" s="174"/>
      <c r="D642" s="138"/>
      <c r="E642" s="177"/>
      <c r="F642" s="137"/>
      <c r="G642" s="138"/>
      <c r="H642" s="175"/>
      <c r="I642" s="137"/>
      <c r="J642" s="149"/>
    </row>
    <row r="643" spans="1:214" s="26" customFormat="1" x14ac:dyDescent="0.25">
      <c r="A643" s="156" t="s">
        <v>433</v>
      </c>
      <c r="B643" s="159"/>
      <c r="C643" s="160">
        <v>50</v>
      </c>
      <c r="D643" s="161"/>
      <c r="E643" s="83"/>
      <c r="F643" s="161">
        <v>0.55000000000000004</v>
      </c>
      <c r="G643" s="83">
        <v>0.1</v>
      </c>
      <c r="H643" s="161">
        <v>1.9</v>
      </c>
      <c r="I643" s="157">
        <v>12</v>
      </c>
      <c r="J643" s="148" t="s">
        <v>355</v>
      </c>
      <c r="K643" s="88"/>
      <c r="L643" s="88"/>
      <c r="M643" s="88"/>
      <c r="N643" s="88"/>
      <c r="O643" s="88"/>
      <c r="P643" s="88"/>
      <c r="Q643" s="88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/>
      <c r="AL643" s="71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1"/>
      <c r="BR643" s="71"/>
      <c r="BS643" s="71"/>
      <c r="BT643" s="71"/>
      <c r="BU643" s="71"/>
      <c r="BV643" s="71"/>
      <c r="BW643" s="71"/>
      <c r="BX643" s="71"/>
      <c r="BY643" s="71"/>
      <c r="BZ643" s="71"/>
      <c r="CA643" s="71"/>
      <c r="CB643" s="71"/>
      <c r="CC643" s="71"/>
      <c r="CD643" s="71"/>
      <c r="CE643" s="71"/>
      <c r="CF643" s="71"/>
      <c r="CG643" s="71"/>
      <c r="CH643" s="71"/>
      <c r="CI643" s="71"/>
      <c r="CJ643" s="71"/>
      <c r="CK643" s="71"/>
      <c r="CL643" s="71"/>
      <c r="CM643" s="71"/>
      <c r="CN643" s="71"/>
      <c r="CO643" s="71"/>
      <c r="CP643" s="71"/>
      <c r="CQ643" s="71"/>
      <c r="CR643" s="71"/>
      <c r="CS643" s="71"/>
      <c r="CT643" s="71"/>
      <c r="CU643" s="71"/>
      <c r="CV643" s="71"/>
      <c r="CW643" s="71"/>
      <c r="CX643" s="71"/>
      <c r="CY643" s="71"/>
      <c r="CZ643" s="71"/>
      <c r="DA643" s="71"/>
      <c r="DB643" s="71"/>
      <c r="DC643" s="71"/>
      <c r="DD643" s="71"/>
      <c r="DE643" s="71"/>
      <c r="DF643" s="71"/>
      <c r="DG643" s="71"/>
      <c r="DH643" s="71"/>
      <c r="DI643" s="71"/>
      <c r="DJ643" s="71"/>
      <c r="DK643" s="71"/>
      <c r="DL643" s="71"/>
      <c r="DM643" s="71"/>
      <c r="DN643" s="71"/>
      <c r="DO643" s="71"/>
      <c r="DP643" s="71"/>
      <c r="DQ643" s="71"/>
      <c r="DR643" s="71"/>
      <c r="DS643" s="71"/>
      <c r="DT643" s="71"/>
      <c r="DU643" s="71"/>
      <c r="DV643" s="71"/>
      <c r="DW643" s="71"/>
      <c r="DX643" s="71"/>
      <c r="DY643" s="71"/>
      <c r="DZ643" s="71"/>
      <c r="EA643" s="71"/>
      <c r="EB643" s="71"/>
      <c r="EC643" s="71"/>
      <c r="ED643" s="71"/>
      <c r="EE643" s="71"/>
      <c r="EF643" s="71"/>
      <c r="EG643" s="71"/>
      <c r="EH643" s="71"/>
      <c r="EI643" s="71"/>
      <c r="EJ643" s="71"/>
      <c r="EK643" s="71"/>
      <c r="EL643" s="71"/>
      <c r="EM643" s="71"/>
      <c r="EN643" s="71"/>
      <c r="EO643" s="71"/>
      <c r="EP643" s="71"/>
      <c r="EQ643" s="71"/>
      <c r="ER643" s="71"/>
      <c r="ES643" s="71"/>
      <c r="ET643" s="71"/>
      <c r="EU643" s="71"/>
      <c r="EV643" s="71"/>
      <c r="EW643" s="71"/>
      <c r="EX643" s="71"/>
      <c r="EY643" s="71"/>
      <c r="EZ643" s="71"/>
      <c r="FA643" s="71"/>
      <c r="FB643" s="71"/>
      <c r="FC643" s="71"/>
      <c r="FD643" s="71"/>
      <c r="FE643" s="71"/>
      <c r="FF643" s="71"/>
      <c r="FG643" s="71"/>
      <c r="FH643" s="71"/>
      <c r="FI643" s="71"/>
      <c r="FJ643" s="71"/>
      <c r="FK643" s="71"/>
      <c r="FL643" s="71"/>
      <c r="FM643" s="71"/>
      <c r="FN643" s="71"/>
      <c r="FO643" s="71"/>
      <c r="FP643" s="71"/>
      <c r="FQ643" s="71"/>
      <c r="FR643" s="71"/>
      <c r="FS643" s="71"/>
      <c r="FT643" s="71"/>
      <c r="FU643" s="71"/>
      <c r="FV643" s="71"/>
      <c r="FW643" s="71"/>
      <c r="FX643" s="71"/>
      <c r="FY643" s="71"/>
      <c r="FZ643" s="71"/>
      <c r="GA643" s="71"/>
      <c r="GB643" s="71"/>
      <c r="GC643" s="71"/>
      <c r="GD643" s="71"/>
      <c r="GE643" s="71"/>
      <c r="GF643" s="71"/>
      <c r="GG643" s="71"/>
      <c r="GH643" s="71"/>
      <c r="GI643" s="71"/>
      <c r="GJ643" s="71"/>
      <c r="GK643" s="71"/>
      <c r="GL643" s="71"/>
      <c r="GM643" s="71"/>
      <c r="GN643" s="71"/>
      <c r="GO643" s="71"/>
      <c r="GP643" s="71"/>
      <c r="GQ643" s="71"/>
      <c r="GR643" s="71"/>
      <c r="GS643" s="71"/>
      <c r="GT643" s="71"/>
      <c r="GU643" s="71"/>
      <c r="GV643" s="71"/>
      <c r="GW643" s="71"/>
      <c r="GX643" s="71"/>
      <c r="GY643" s="71"/>
      <c r="GZ643" s="71"/>
      <c r="HA643" s="71"/>
      <c r="HB643" s="71"/>
      <c r="HC643" s="71"/>
      <c r="HD643" s="71"/>
      <c r="HE643" s="71"/>
      <c r="HF643" s="71"/>
    </row>
    <row r="644" spans="1:214" s="26" customFormat="1" x14ac:dyDescent="0.25">
      <c r="A644" s="156"/>
      <c r="B644" s="159" t="s">
        <v>115</v>
      </c>
      <c r="C644" s="160"/>
      <c r="D644" s="161">
        <v>52</v>
      </c>
      <c r="E644" s="83">
        <v>50</v>
      </c>
      <c r="F644" s="161"/>
      <c r="G644" s="83"/>
      <c r="H644" s="161"/>
      <c r="I644" s="157"/>
      <c r="J644" s="149"/>
      <c r="K644" s="88"/>
      <c r="L644" s="88"/>
      <c r="M644" s="88"/>
      <c r="N644" s="88"/>
      <c r="O644" s="88"/>
      <c r="P644" s="88"/>
      <c r="Q644" s="88"/>
      <c r="R644" s="71"/>
      <c r="S644" s="71"/>
      <c r="T644" s="71"/>
      <c r="U644" s="71"/>
      <c r="V644" s="71"/>
      <c r="W644" s="71"/>
      <c r="X644" s="71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  <c r="BK644" s="71"/>
      <c r="BL644" s="71"/>
      <c r="BM644" s="71"/>
      <c r="BN644" s="71"/>
      <c r="BO644" s="71"/>
      <c r="BP644" s="71"/>
      <c r="BQ644" s="71"/>
      <c r="BR644" s="71"/>
      <c r="BS644" s="71"/>
      <c r="BT644" s="71"/>
      <c r="BU644" s="71"/>
      <c r="BV644" s="71"/>
      <c r="BW644" s="71"/>
      <c r="BX644" s="71"/>
      <c r="BY644" s="71"/>
      <c r="BZ644" s="71"/>
      <c r="CA644" s="71"/>
      <c r="CB644" s="71"/>
      <c r="CC644" s="71"/>
      <c r="CD644" s="71"/>
      <c r="CE644" s="71"/>
      <c r="CF644" s="71"/>
      <c r="CG644" s="71"/>
      <c r="CH644" s="71"/>
      <c r="CI644" s="71"/>
      <c r="CJ644" s="71"/>
      <c r="CK644" s="71"/>
      <c r="CL644" s="71"/>
      <c r="CM644" s="71"/>
      <c r="CN644" s="71"/>
      <c r="CO644" s="71"/>
      <c r="CP644" s="71"/>
      <c r="CQ644" s="71"/>
      <c r="CR644" s="71"/>
      <c r="CS644" s="71"/>
      <c r="CT644" s="71"/>
      <c r="CU644" s="71"/>
      <c r="CV644" s="71"/>
      <c r="CW644" s="71"/>
      <c r="CX644" s="71"/>
      <c r="CY644" s="71"/>
      <c r="CZ644" s="71"/>
      <c r="DA644" s="71"/>
      <c r="DB644" s="71"/>
      <c r="DC644" s="71"/>
      <c r="DD644" s="71"/>
      <c r="DE644" s="71"/>
      <c r="DF644" s="71"/>
      <c r="DG644" s="71"/>
      <c r="DH644" s="71"/>
      <c r="DI644" s="71"/>
      <c r="DJ644" s="71"/>
      <c r="DK644" s="71"/>
      <c r="DL644" s="71"/>
      <c r="DM644" s="71"/>
      <c r="DN644" s="71"/>
      <c r="DO644" s="71"/>
      <c r="DP644" s="71"/>
      <c r="DQ644" s="71"/>
      <c r="DR644" s="71"/>
      <c r="DS644" s="71"/>
      <c r="DT644" s="71"/>
      <c r="DU644" s="71"/>
      <c r="DV644" s="71"/>
      <c r="DW644" s="71"/>
      <c r="DX644" s="71"/>
      <c r="DY644" s="71"/>
      <c r="DZ644" s="71"/>
      <c r="EA644" s="71"/>
      <c r="EB644" s="71"/>
      <c r="EC644" s="71"/>
      <c r="ED644" s="71"/>
      <c r="EE644" s="71"/>
      <c r="EF644" s="71"/>
      <c r="EG644" s="71"/>
      <c r="EH644" s="71"/>
      <c r="EI644" s="71"/>
      <c r="EJ644" s="71"/>
      <c r="EK644" s="71"/>
      <c r="EL644" s="71"/>
      <c r="EM644" s="71"/>
      <c r="EN644" s="71"/>
      <c r="EO644" s="71"/>
      <c r="EP644" s="71"/>
      <c r="EQ644" s="71"/>
      <c r="ER644" s="71"/>
      <c r="ES644" s="71"/>
      <c r="ET644" s="71"/>
      <c r="EU644" s="71"/>
      <c r="EV644" s="71"/>
      <c r="EW644" s="71"/>
      <c r="EX644" s="71"/>
      <c r="EY644" s="71"/>
      <c r="EZ644" s="71"/>
      <c r="FA644" s="71"/>
      <c r="FB644" s="71"/>
      <c r="FC644" s="71"/>
      <c r="FD644" s="71"/>
      <c r="FE644" s="71"/>
      <c r="FF644" s="71"/>
      <c r="FG644" s="71"/>
      <c r="FH644" s="71"/>
      <c r="FI644" s="71"/>
      <c r="FJ644" s="71"/>
      <c r="FK644" s="71"/>
      <c r="FL644" s="71"/>
      <c r="FM644" s="71"/>
      <c r="FN644" s="71"/>
      <c r="FO644" s="71"/>
      <c r="FP644" s="71"/>
      <c r="FQ644" s="71"/>
      <c r="FR644" s="71"/>
      <c r="FS644" s="71"/>
      <c r="FT644" s="71"/>
      <c r="FU644" s="71"/>
      <c r="FV644" s="71"/>
      <c r="FW644" s="71"/>
      <c r="FX644" s="71"/>
      <c r="FY644" s="71"/>
      <c r="FZ644" s="71"/>
      <c r="GA644" s="71"/>
      <c r="GB644" s="71"/>
      <c r="GC644" s="71"/>
      <c r="GD644" s="71"/>
      <c r="GE644" s="71"/>
      <c r="GF644" s="71"/>
      <c r="GG644" s="71"/>
      <c r="GH644" s="71"/>
      <c r="GI644" s="71"/>
      <c r="GJ644" s="71"/>
      <c r="GK644" s="71"/>
      <c r="GL644" s="71"/>
      <c r="GM644" s="71"/>
      <c r="GN644" s="71"/>
      <c r="GO644" s="71"/>
      <c r="GP644" s="71"/>
      <c r="GQ644" s="71"/>
      <c r="GR644" s="71"/>
      <c r="GS644" s="71"/>
      <c r="GT644" s="71"/>
      <c r="GU644" s="71"/>
      <c r="GV644" s="71"/>
      <c r="GW644" s="71"/>
      <c r="GX644" s="71"/>
      <c r="GY644" s="71"/>
      <c r="GZ644" s="71"/>
      <c r="HA644" s="71"/>
      <c r="HB644" s="71"/>
      <c r="HC644" s="71"/>
      <c r="HD644" s="71"/>
      <c r="HE644" s="71"/>
      <c r="HF644" s="71"/>
    </row>
    <row r="645" spans="1:214" s="26" customFormat="1" ht="30" x14ac:dyDescent="0.25">
      <c r="A645" s="156" t="s">
        <v>360</v>
      </c>
      <c r="B645" s="80"/>
      <c r="C645" s="81" t="s">
        <v>14</v>
      </c>
      <c r="D645" s="82"/>
      <c r="E645" s="83"/>
      <c r="F645" s="157">
        <v>3</v>
      </c>
      <c r="G645" s="83">
        <v>7.9</v>
      </c>
      <c r="H645" s="82">
        <v>18.8</v>
      </c>
      <c r="I645" s="157">
        <v>158</v>
      </c>
      <c r="J645" s="149" t="s">
        <v>216</v>
      </c>
      <c r="K645" s="88"/>
      <c r="L645" s="88"/>
      <c r="M645" s="88"/>
      <c r="N645" s="88"/>
      <c r="O645" s="88"/>
      <c r="P645" s="88"/>
      <c r="Q645" s="88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/>
      <c r="CA645" s="71"/>
      <c r="CB645" s="71"/>
      <c r="CC645" s="71"/>
      <c r="CD645" s="71"/>
      <c r="CE645" s="71"/>
      <c r="CF645" s="71"/>
      <c r="CG645" s="71"/>
      <c r="CH645" s="71"/>
      <c r="CI645" s="71"/>
      <c r="CJ645" s="71"/>
      <c r="CK645" s="71"/>
      <c r="CL645" s="71"/>
      <c r="CM645" s="71"/>
      <c r="CN645" s="71"/>
      <c r="CO645" s="71"/>
      <c r="CP645" s="71"/>
      <c r="CQ645" s="71"/>
      <c r="CR645" s="71"/>
      <c r="CS645" s="71"/>
      <c r="CT645" s="71"/>
      <c r="CU645" s="71"/>
      <c r="CV645" s="71"/>
      <c r="CW645" s="71"/>
      <c r="CX645" s="71"/>
      <c r="CY645" s="71"/>
      <c r="CZ645" s="71"/>
      <c r="DA645" s="71"/>
      <c r="DB645"/>
    </row>
    <row r="646" spans="1:214" s="26" customFormat="1" x14ac:dyDescent="0.25">
      <c r="A646" s="156"/>
      <c r="B646" s="80" t="s">
        <v>42</v>
      </c>
      <c r="C646" s="81"/>
      <c r="D646" s="82">
        <v>20</v>
      </c>
      <c r="E646" s="83">
        <v>16</v>
      </c>
      <c r="F646" s="157"/>
      <c r="G646" s="83"/>
      <c r="H646" s="157"/>
      <c r="I646" s="157"/>
      <c r="J646" s="149"/>
      <c r="K646" s="88"/>
      <c r="L646" s="88"/>
      <c r="M646" s="88"/>
      <c r="N646" s="88"/>
      <c r="O646" s="88"/>
      <c r="P646" s="88"/>
      <c r="Q646" s="88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  <c r="BK646" s="71"/>
      <c r="BL646" s="71"/>
      <c r="BM646" s="71"/>
      <c r="BN646" s="71"/>
      <c r="BO646" s="71"/>
      <c r="BP646" s="71"/>
      <c r="BQ646" s="71"/>
      <c r="BR646" s="71"/>
      <c r="BS646" s="71"/>
      <c r="BT646" s="71"/>
      <c r="BU646" s="71"/>
      <c r="BV646" s="71"/>
      <c r="BW646" s="71"/>
      <c r="BX646" s="71"/>
      <c r="BY646" s="71"/>
      <c r="BZ646" s="71"/>
      <c r="CA646" s="71"/>
      <c r="CB646" s="71"/>
      <c r="CC646" s="71"/>
      <c r="CD646" s="71"/>
      <c r="CE646" s="71"/>
      <c r="CF646" s="71"/>
      <c r="CG646" s="71"/>
      <c r="CH646" s="71"/>
      <c r="CI646" s="71"/>
      <c r="CJ646" s="71"/>
      <c r="CK646" s="71"/>
      <c r="CL646" s="71"/>
      <c r="CM646" s="71"/>
      <c r="CN646" s="71"/>
      <c r="CO646" s="71"/>
      <c r="CP646" s="71"/>
      <c r="CQ646" s="71"/>
      <c r="CR646" s="71"/>
      <c r="CS646" s="71"/>
      <c r="CT646" s="71"/>
      <c r="CU646" s="71"/>
      <c r="CV646" s="71"/>
      <c r="CW646" s="71"/>
      <c r="CX646" s="71"/>
      <c r="CY646" s="71"/>
      <c r="CZ646" s="71"/>
      <c r="DA646" s="71"/>
      <c r="DB646"/>
    </row>
    <row r="647" spans="1:214" s="26" customFormat="1" x14ac:dyDescent="0.25">
      <c r="A647" s="156"/>
      <c r="B647" s="80" t="s">
        <v>30</v>
      </c>
      <c r="C647" s="81"/>
      <c r="D647" s="82">
        <v>26.72</v>
      </c>
      <c r="E647" s="83">
        <v>16</v>
      </c>
      <c r="F647" s="157"/>
      <c r="G647" s="83"/>
      <c r="H647" s="82"/>
      <c r="I647" s="157"/>
      <c r="J647" s="149"/>
      <c r="K647" s="88"/>
      <c r="L647" s="88"/>
      <c r="M647" s="88"/>
      <c r="N647" s="88"/>
      <c r="O647" s="88"/>
      <c r="P647" s="88"/>
      <c r="Q647" s="88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1"/>
      <c r="BR647" s="71"/>
      <c r="BS647" s="71"/>
      <c r="BT647" s="71"/>
      <c r="BU647" s="71"/>
      <c r="BV647" s="71"/>
      <c r="BW647" s="71"/>
      <c r="BX647" s="71"/>
      <c r="BY647" s="71"/>
      <c r="BZ647" s="71"/>
      <c r="CA647" s="71"/>
      <c r="CB647" s="71"/>
      <c r="CC647" s="71"/>
      <c r="CD647" s="71"/>
      <c r="CE647" s="71"/>
      <c r="CF647" s="71"/>
      <c r="CG647" s="71"/>
      <c r="CH647" s="71"/>
      <c r="CI647" s="71"/>
      <c r="CJ647" s="71"/>
      <c r="CK647" s="71"/>
      <c r="CL647" s="71"/>
      <c r="CM647" s="71"/>
      <c r="CN647" s="71"/>
      <c r="CO647" s="71"/>
      <c r="CP647" s="71"/>
      <c r="CQ647" s="71"/>
      <c r="CR647" s="71"/>
      <c r="CS647" s="71"/>
      <c r="CT647" s="71"/>
      <c r="CU647" s="71"/>
      <c r="CV647" s="71"/>
      <c r="CW647" s="71"/>
      <c r="CX647" s="71"/>
      <c r="CY647" s="71"/>
      <c r="CZ647" s="71"/>
      <c r="DA647" s="71"/>
      <c r="DB647"/>
    </row>
    <row r="648" spans="1:214" s="26" customFormat="1" x14ac:dyDescent="0.25">
      <c r="A648" s="156"/>
      <c r="B648" s="80" t="s">
        <v>32</v>
      </c>
      <c r="C648" s="81"/>
      <c r="D648" s="82">
        <v>10.64</v>
      </c>
      <c r="E648" s="83">
        <v>8</v>
      </c>
      <c r="F648" s="157"/>
      <c r="G648" s="83"/>
      <c r="H648" s="82"/>
      <c r="I648" s="157"/>
      <c r="J648" s="149"/>
      <c r="K648" s="88"/>
      <c r="L648" s="88"/>
      <c r="M648" s="88"/>
      <c r="N648" s="88"/>
      <c r="O648" s="88"/>
      <c r="P648" s="88"/>
      <c r="Q648" s="88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  <c r="BK648" s="71"/>
      <c r="BL648" s="71"/>
      <c r="BM648" s="71"/>
      <c r="BN648" s="71"/>
      <c r="BO648" s="71"/>
      <c r="BP648" s="71"/>
      <c r="BQ648" s="71"/>
      <c r="BR648" s="71"/>
      <c r="BS648" s="71"/>
      <c r="BT648" s="71"/>
      <c r="BU648" s="71"/>
      <c r="BV648" s="71"/>
      <c r="BW648" s="71"/>
      <c r="BX648" s="71"/>
      <c r="BY648" s="71"/>
      <c r="BZ648" s="71"/>
      <c r="CA648" s="71"/>
      <c r="CB648" s="71"/>
      <c r="CC648" s="71"/>
      <c r="CD648" s="71"/>
      <c r="CE648" s="71"/>
      <c r="CF648" s="71"/>
      <c r="CG648" s="71"/>
      <c r="CH648" s="71"/>
      <c r="CI648" s="71"/>
      <c r="CJ648" s="71"/>
      <c r="CK648" s="71"/>
      <c r="CL648" s="71"/>
      <c r="CM648" s="71"/>
      <c r="CN648" s="71"/>
      <c r="CO648" s="71"/>
      <c r="CP648" s="71"/>
      <c r="CQ648" s="71"/>
      <c r="CR648" s="71"/>
      <c r="CS648" s="71"/>
      <c r="CT648" s="71"/>
      <c r="CU648" s="71"/>
      <c r="CV648" s="71"/>
      <c r="CW648" s="71"/>
      <c r="CX648" s="71"/>
      <c r="CY648" s="71"/>
      <c r="CZ648" s="71"/>
      <c r="DA648" s="71"/>
      <c r="DB648"/>
    </row>
    <row r="649" spans="1:214" s="26" customFormat="1" x14ac:dyDescent="0.25">
      <c r="A649" s="156"/>
      <c r="B649" s="80" t="s">
        <v>33</v>
      </c>
      <c r="C649" s="81"/>
      <c r="D649" s="82">
        <v>9.52</v>
      </c>
      <c r="E649" s="83">
        <v>8</v>
      </c>
      <c r="F649" s="157"/>
      <c r="G649" s="83"/>
      <c r="H649" s="82"/>
      <c r="I649" s="157"/>
      <c r="J649" s="149"/>
      <c r="K649" s="88"/>
      <c r="L649" s="88"/>
      <c r="M649" s="88"/>
      <c r="N649" s="88"/>
      <c r="O649" s="88"/>
      <c r="P649" s="88"/>
      <c r="Q649" s="88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1"/>
      <c r="BR649" s="71"/>
      <c r="BS649" s="71"/>
      <c r="BT649" s="71"/>
      <c r="BU649" s="71"/>
      <c r="BV649" s="71"/>
      <c r="BW649" s="71"/>
      <c r="BX649" s="71"/>
      <c r="BY649" s="71"/>
      <c r="BZ649" s="71"/>
      <c r="CA649" s="71"/>
      <c r="CB649" s="71"/>
      <c r="CC649" s="71"/>
      <c r="CD649" s="71"/>
      <c r="CE649" s="71"/>
      <c r="CF649" s="71"/>
      <c r="CG649" s="71"/>
      <c r="CH649" s="71"/>
      <c r="CI649" s="71"/>
      <c r="CJ649" s="71"/>
      <c r="CK649" s="71"/>
      <c r="CL649" s="71"/>
      <c r="CM649" s="71"/>
      <c r="CN649" s="71"/>
      <c r="CO649" s="71"/>
      <c r="CP649" s="71"/>
      <c r="CQ649" s="71"/>
      <c r="CR649" s="71"/>
      <c r="CS649" s="71"/>
      <c r="CT649" s="71"/>
      <c r="CU649" s="71"/>
      <c r="CV649" s="71"/>
      <c r="CW649" s="71"/>
      <c r="CX649" s="71"/>
      <c r="CY649" s="71"/>
      <c r="CZ649" s="71"/>
      <c r="DA649" s="71"/>
      <c r="DB649"/>
    </row>
    <row r="650" spans="1:214" s="26" customFormat="1" x14ac:dyDescent="0.25">
      <c r="A650" s="156"/>
      <c r="B650" s="80" t="s">
        <v>29</v>
      </c>
      <c r="C650" s="81"/>
      <c r="D650" s="82">
        <v>43.52</v>
      </c>
      <c r="E650" s="83">
        <v>32</v>
      </c>
      <c r="F650" s="157"/>
      <c r="G650" s="83"/>
      <c r="H650" s="82"/>
      <c r="I650" s="157"/>
      <c r="J650" s="149"/>
      <c r="K650" s="88"/>
      <c r="L650" s="88"/>
      <c r="M650" s="88"/>
      <c r="N650" s="88"/>
      <c r="O650" s="88"/>
      <c r="P650" s="88"/>
      <c r="Q650" s="88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  <c r="BK650" s="71"/>
      <c r="BL650" s="71"/>
      <c r="BM650" s="71"/>
      <c r="BN650" s="71"/>
      <c r="BO650" s="71"/>
      <c r="BP650" s="71"/>
      <c r="BQ650" s="71"/>
      <c r="BR650" s="71"/>
      <c r="BS650" s="71"/>
      <c r="BT650" s="71"/>
      <c r="BU650" s="71"/>
      <c r="BV650" s="71"/>
      <c r="BW650" s="71"/>
      <c r="BX650" s="71"/>
      <c r="BY650" s="71"/>
      <c r="BZ650" s="71"/>
      <c r="CA650" s="71"/>
      <c r="CB650" s="71"/>
      <c r="CC650" s="71"/>
      <c r="CD650" s="71"/>
      <c r="CE650" s="71"/>
      <c r="CF650" s="71"/>
      <c r="CG650" s="71"/>
      <c r="CH650" s="71"/>
      <c r="CI650" s="71"/>
      <c r="CJ650" s="71"/>
      <c r="CK650" s="71"/>
      <c r="CL650" s="71"/>
      <c r="CM650" s="71"/>
      <c r="CN650" s="71"/>
      <c r="CO650" s="71"/>
      <c r="CP650" s="71"/>
      <c r="CQ650" s="71"/>
      <c r="CR650" s="71"/>
      <c r="CS650" s="71"/>
      <c r="CT650" s="71"/>
      <c r="CU650" s="71"/>
      <c r="CV650" s="71"/>
      <c r="CW650" s="71"/>
      <c r="CX650" s="71"/>
      <c r="CY650" s="71"/>
      <c r="CZ650" s="71"/>
      <c r="DA650" s="71"/>
      <c r="DB650"/>
    </row>
    <row r="651" spans="1:214" s="26" customFormat="1" x14ac:dyDescent="0.25">
      <c r="A651" s="156"/>
      <c r="B651" s="80" t="s">
        <v>18</v>
      </c>
      <c r="C651" s="81"/>
      <c r="D651" s="82">
        <v>1</v>
      </c>
      <c r="E651" s="83">
        <v>1</v>
      </c>
      <c r="F651" s="157"/>
      <c r="G651" s="83"/>
      <c r="H651" s="82"/>
      <c r="I651" s="157"/>
      <c r="J651" s="149"/>
      <c r="K651" s="88"/>
      <c r="L651" s="88"/>
      <c r="M651" s="88"/>
      <c r="N651" s="88"/>
      <c r="O651" s="88"/>
      <c r="P651" s="88"/>
      <c r="Q651" s="88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/>
      <c r="BQ651" s="71"/>
      <c r="BR651" s="71"/>
      <c r="BS651" s="71"/>
      <c r="BT651" s="71"/>
      <c r="BU651" s="71"/>
      <c r="BV651" s="71"/>
      <c r="BW651" s="71"/>
      <c r="BX651" s="71"/>
      <c r="BY651" s="71"/>
      <c r="BZ651" s="71"/>
      <c r="CA651" s="71"/>
      <c r="CB651" s="71"/>
      <c r="CC651" s="71"/>
      <c r="CD651" s="71"/>
      <c r="CE651" s="71"/>
      <c r="CF651" s="71"/>
      <c r="CG651" s="71"/>
      <c r="CH651" s="71"/>
      <c r="CI651" s="71"/>
      <c r="CJ651" s="71"/>
      <c r="CK651" s="71"/>
      <c r="CL651" s="71"/>
      <c r="CM651" s="71"/>
      <c r="CN651" s="71"/>
      <c r="CO651" s="71"/>
      <c r="CP651" s="71"/>
      <c r="CQ651" s="71"/>
      <c r="CR651" s="71"/>
      <c r="CS651" s="71"/>
      <c r="CT651" s="71"/>
      <c r="CU651" s="71"/>
      <c r="CV651" s="71"/>
      <c r="CW651" s="71"/>
      <c r="CX651" s="71"/>
      <c r="CY651" s="71"/>
      <c r="CZ651" s="71"/>
      <c r="DA651" s="71"/>
      <c r="DB651"/>
    </row>
    <row r="652" spans="1:214" s="26" customFormat="1" x14ac:dyDescent="0.25">
      <c r="A652" s="156"/>
      <c r="B652" s="80" t="s">
        <v>44</v>
      </c>
      <c r="C652" s="81"/>
      <c r="D652" s="82">
        <v>1</v>
      </c>
      <c r="E652" s="83">
        <v>1</v>
      </c>
      <c r="F652" s="157"/>
      <c r="G652" s="83"/>
      <c r="H652" s="82"/>
      <c r="I652" s="157"/>
      <c r="J652" s="149"/>
      <c r="K652" s="88"/>
      <c r="L652" s="88"/>
      <c r="M652" s="88"/>
      <c r="N652" s="88"/>
      <c r="O652" s="88"/>
      <c r="P652" s="88"/>
      <c r="Q652" s="88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/>
      <c r="BQ652" s="71"/>
      <c r="BR652" s="71"/>
      <c r="BS652" s="71"/>
      <c r="BT652" s="71"/>
      <c r="BU652" s="71"/>
      <c r="BV652" s="71"/>
      <c r="BW652" s="71"/>
      <c r="BX652" s="71"/>
      <c r="BY652" s="71"/>
      <c r="BZ652" s="71"/>
      <c r="CA652" s="71"/>
      <c r="CB652" s="71"/>
      <c r="CC652" s="71"/>
      <c r="CD652" s="71"/>
      <c r="CE652" s="71"/>
      <c r="CF652" s="71"/>
      <c r="CG652" s="71"/>
      <c r="CH652" s="71"/>
      <c r="CI652" s="71"/>
      <c r="CJ652" s="71"/>
      <c r="CK652" s="71"/>
      <c r="CL652" s="71"/>
      <c r="CM652" s="71"/>
      <c r="CN652" s="71"/>
      <c r="CO652" s="71"/>
      <c r="CP652" s="71"/>
      <c r="CQ652" s="71"/>
      <c r="CR652" s="71"/>
      <c r="CS652" s="71"/>
      <c r="CT652" s="71"/>
      <c r="CU652" s="71"/>
      <c r="CV652" s="71"/>
      <c r="CW652" s="71"/>
      <c r="CX652" s="71"/>
      <c r="CY652" s="71"/>
      <c r="CZ652" s="71"/>
      <c r="DA652" s="71"/>
      <c r="DB652"/>
    </row>
    <row r="653" spans="1:214" s="26" customFormat="1" x14ac:dyDescent="0.25">
      <c r="A653" s="156"/>
      <c r="B653" s="80" t="s">
        <v>34</v>
      </c>
      <c r="C653" s="81"/>
      <c r="D653" s="82">
        <v>3</v>
      </c>
      <c r="E653" s="83">
        <v>3</v>
      </c>
      <c r="F653" s="157"/>
      <c r="G653" s="83"/>
      <c r="H653" s="82"/>
      <c r="I653" s="157"/>
      <c r="J653" s="149"/>
      <c r="K653" s="88"/>
      <c r="L653" s="88"/>
      <c r="M653" s="88"/>
      <c r="N653" s="88"/>
      <c r="O653" s="88"/>
      <c r="P653" s="88"/>
      <c r="Q653" s="88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/>
      <c r="BQ653" s="71"/>
      <c r="BR653" s="71"/>
      <c r="BS653" s="71"/>
      <c r="BT653" s="71"/>
      <c r="BU653" s="71"/>
      <c r="BV653" s="71"/>
      <c r="BW653" s="71"/>
      <c r="BX653" s="71"/>
      <c r="BY653" s="71"/>
      <c r="BZ653" s="71"/>
      <c r="CA653" s="71"/>
      <c r="CB653" s="71"/>
      <c r="CC653" s="71"/>
      <c r="CD653" s="71"/>
      <c r="CE653" s="71"/>
      <c r="CF653" s="71"/>
      <c r="CG653" s="71"/>
      <c r="CH653" s="71"/>
      <c r="CI653" s="71"/>
      <c r="CJ653" s="71"/>
      <c r="CK653" s="71"/>
      <c r="CL653" s="71"/>
      <c r="CM653" s="71"/>
      <c r="CN653" s="71"/>
      <c r="CO653" s="71"/>
      <c r="CP653" s="71"/>
      <c r="CQ653" s="71"/>
      <c r="CR653" s="71"/>
      <c r="CS653" s="71"/>
      <c r="CT653" s="71"/>
      <c r="CU653" s="71"/>
      <c r="CV653" s="71"/>
      <c r="CW653" s="71"/>
      <c r="CX653" s="71"/>
      <c r="CY653" s="71"/>
      <c r="CZ653" s="71"/>
      <c r="DA653" s="71"/>
      <c r="DB653"/>
    </row>
    <row r="654" spans="1:214" s="35" customFormat="1" x14ac:dyDescent="0.25">
      <c r="A654" s="156"/>
      <c r="B654" s="80" t="s">
        <v>36</v>
      </c>
      <c r="C654" s="81"/>
      <c r="D654" s="82">
        <v>5</v>
      </c>
      <c r="E654" s="83">
        <v>5</v>
      </c>
      <c r="F654" s="157"/>
      <c r="G654" s="83"/>
      <c r="H654" s="82"/>
      <c r="I654" s="157"/>
      <c r="J654" s="149"/>
      <c r="K654" s="88"/>
      <c r="L654" s="88"/>
      <c r="M654" s="88"/>
      <c r="N654" s="88"/>
      <c r="O654" s="88"/>
      <c r="P654" s="88"/>
      <c r="Q654" s="88"/>
      <c r="R654" s="73"/>
      <c r="S654" s="73"/>
      <c r="T654" s="73"/>
      <c r="U654" s="73"/>
      <c r="V654" s="73"/>
      <c r="W654" s="73"/>
      <c r="X654" s="73"/>
      <c r="Y654" s="73"/>
      <c r="Z654" s="73"/>
      <c r="AA654" s="73"/>
      <c r="AB654" s="73"/>
      <c r="AC654" s="73"/>
      <c r="AD654" s="73"/>
      <c r="AE654" s="73"/>
      <c r="AF654" s="73"/>
      <c r="AG654" s="73"/>
      <c r="AH654" s="73"/>
      <c r="AI654" s="73"/>
      <c r="AJ654" s="73"/>
      <c r="AK654" s="73"/>
      <c r="AL654" s="73"/>
      <c r="AM654" s="73"/>
      <c r="AN654" s="73"/>
      <c r="AO654" s="73"/>
      <c r="AP654" s="73"/>
      <c r="AQ654" s="73"/>
      <c r="AR654" s="73"/>
      <c r="AS654" s="73"/>
      <c r="AT654" s="73"/>
      <c r="AU654" s="73"/>
      <c r="AV654" s="73"/>
      <c r="AW654" s="73"/>
      <c r="AX654" s="73"/>
      <c r="AY654" s="73"/>
      <c r="AZ654" s="73"/>
      <c r="BA654" s="73"/>
      <c r="BB654" s="73"/>
      <c r="BC654" s="73"/>
      <c r="BD654" s="73"/>
      <c r="BE654" s="73"/>
      <c r="BF654" s="73"/>
      <c r="BG654" s="73"/>
      <c r="BH654" s="73"/>
      <c r="BI654" s="73"/>
      <c r="BJ654" s="73"/>
      <c r="BK654" s="73"/>
      <c r="BL654" s="73"/>
      <c r="BM654" s="73"/>
      <c r="BN654" s="73"/>
      <c r="BO654" s="73"/>
      <c r="BP654" s="73"/>
      <c r="BQ654" s="73"/>
      <c r="BR654" s="73"/>
      <c r="BS654" s="73"/>
      <c r="BT654" s="73"/>
      <c r="BU654" s="73"/>
      <c r="BV654" s="73"/>
      <c r="BW654" s="73"/>
      <c r="BX654" s="73"/>
      <c r="BY654" s="73"/>
      <c r="BZ654" s="73"/>
      <c r="CA654" s="73"/>
      <c r="CB654" s="73"/>
      <c r="CC654" s="73"/>
      <c r="CD654" s="73"/>
      <c r="CE654" s="73"/>
      <c r="CF654" s="73"/>
      <c r="CG654" s="73"/>
      <c r="CH654" s="73"/>
      <c r="CI654" s="73"/>
      <c r="CJ654" s="73"/>
      <c r="CK654" s="73"/>
      <c r="CL654" s="73"/>
      <c r="CM654" s="73"/>
      <c r="CN654" s="73"/>
      <c r="CO654" s="73"/>
      <c r="CP654" s="73"/>
      <c r="CQ654" s="73"/>
      <c r="CR654" s="73"/>
      <c r="CS654" s="73"/>
      <c r="CT654" s="73"/>
      <c r="CU654" s="73"/>
      <c r="CV654" s="73"/>
      <c r="CW654" s="73"/>
      <c r="CX654" s="73"/>
      <c r="CY654" s="73"/>
      <c r="CZ654" s="73"/>
      <c r="DA654" s="73"/>
      <c r="DB654" s="27"/>
    </row>
    <row r="655" spans="1:214" s="26" customFormat="1" x14ac:dyDescent="0.25">
      <c r="A655" s="156"/>
      <c r="B655" s="80" t="s">
        <v>19</v>
      </c>
      <c r="C655" s="81"/>
      <c r="D655" s="82">
        <v>1.6</v>
      </c>
      <c r="E655" s="83">
        <v>1.6</v>
      </c>
      <c r="F655" s="157"/>
      <c r="G655" s="83"/>
      <c r="H655" s="82"/>
      <c r="I655" s="157"/>
      <c r="J655" s="149"/>
      <c r="K655" s="88"/>
      <c r="L655" s="88"/>
      <c r="M655" s="88"/>
      <c r="N655" s="88"/>
      <c r="O655" s="88"/>
      <c r="P655" s="88"/>
      <c r="Q655" s="88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/>
      <c r="BT655" s="71"/>
      <c r="BU655" s="71"/>
      <c r="BV655" s="71"/>
      <c r="BW655" s="71"/>
      <c r="BX655" s="71"/>
      <c r="BY655" s="71"/>
      <c r="BZ655" s="71"/>
      <c r="CA655" s="71"/>
      <c r="CB655" s="71"/>
      <c r="CC655" s="71"/>
      <c r="CD655" s="71"/>
      <c r="CE655" s="71"/>
      <c r="CF655" s="71"/>
      <c r="CG655" s="71"/>
      <c r="CH655" s="71"/>
      <c r="CI655" s="71"/>
      <c r="CJ655" s="71"/>
      <c r="CK655" s="71"/>
      <c r="CL655" s="71"/>
      <c r="CM655" s="71"/>
      <c r="CN655" s="71"/>
      <c r="CO655" s="71"/>
      <c r="CP655" s="71"/>
      <c r="CQ655" s="71"/>
      <c r="CR655" s="71"/>
      <c r="CS655" s="71"/>
      <c r="CT655" s="71"/>
      <c r="CU655" s="71"/>
      <c r="CV655" s="71"/>
      <c r="CW655" s="71"/>
      <c r="CX655" s="71"/>
      <c r="CY655" s="71"/>
      <c r="CZ655" s="71"/>
      <c r="DA655" s="71"/>
      <c r="DB655"/>
    </row>
    <row r="656" spans="1:214" s="26" customFormat="1" x14ac:dyDescent="0.25">
      <c r="A656" s="156"/>
      <c r="B656" s="80" t="s">
        <v>17</v>
      </c>
      <c r="C656" s="81"/>
      <c r="D656" s="82">
        <v>160</v>
      </c>
      <c r="E656" s="83">
        <v>160</v>
      </c>
      <c r="F656" s="157"/>
      <c r="G656" s="83"/>
      <c r="H656" s="82"/>
      <c r="I656" s="157"/>
      <c r="J656" s="149"/>
      <c r="K656" s="88"/>
      <c r="L656" s="88"/>
      <c r="M656" s="88"/>
      <c r="N656" s="88"/>
      <c r="O656" s="88"/>
      <c r="P656" s="88"/>
      <c r="Q656" s="88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  <c r="AP656" s="71"/>
      <c r="AQ656" s="71"/>
      <c r="AR656" s="71"/>
      <c r="AS656" s="71"/>
      <c r="AT656" s="71"/>
      <c r="AU656" s="71"/>
      <c r="AV656" s="71"/>
      <c r="AW656" s="71"/>
      <c r="AX656" s="71"/>
      <c r="AY656" s="71"/>
      <c r="AZ656" s="71"/>
      <c r="BA656" s="71"/>
      <c r="BB656" s="71"/>
      <c r="BC656" s="71"/>
      <c r="BD656" s="71"/>
      <c r="BE656" s="71"/>
      <c r="BF656" s="71"/>
      <c r="BG656" s="71"/>
      <c r="BH656" s="71"/>
      <c r="BI656" s="71"/>
      <c r="BJ656" s="71"/>
      <c r="BK656" s="71"/>
      <c r="BL656" s="71"/>
      <c r="BM656" s="71"/>
      <c r="BN656" s="71"/>
      <c r="BO656" s="71"/>
      <c r="BP656" s="71"/>
      <c r="BQ656" s="71"/>
      <c r="BR656" s="71"/>
      <c r="BS656" s="71"/>
      <c r="BT656" s="71"/>
      <c r="BU656" s="71"/>
      <c r="BV656" s="71"/>
      <c r="BW656" s="71"/>
      <c r="BX656" s="71"/>
      <c r="BY656" s="71"/>
      <c r="BZ656" s="71"/>
      <c r="CA656" s="71"/>
      <c r="CB656" s="71"/>
      <c r="CC656" s="71"/>
      <c r="CD656" s="71"/>
      <c r="CE656" s="71"/>
      <c r="CF656" s="71"/>
      <c r="CG656" s="71"/>
      <c r="CH656" s="71"/>
      <c r="CI656" s="71"/>
      <c r="CJ656" s="71"/>
      <c r="CK656" s="71"/>
      <c r="CL656" s="71"/>
      <c r="CM656" s="71"/>
      <c r="CN656" s="71"/>
      <c r="CO656" s="71"/>
      <c r="CP656" s="71"/>
      <c r="CQ656" s="71"/>
      <c r="CR656" s="71"/>
      <c r="CS656" s="71"/>
      <c r="CT656" s="71"/>
      <c r="CU656" s="71"/>
      <c r="CV656" s="71"/>
      <c r="CW656" s="71"/>
      <c r="CX656" s="71"/>
      <c r="CY656" s="71"/>
      <c r="CZ656" s="71"/>
      <c r="DA656" s="71"/>
      <c r="DB656"/>
    </row>
    <row r="657" spans="1:122" s="35" customFormat="1" x14ac:dyDescent="0.25">
      <c r="A657" s="156" t="s">
        <v>297</v>
      </c>
      <c r="B657" s="80"/>
      <c r="C657" s="81">
        <v>160</v>
      </c>
      <c r="D657" s="179"/>
      <c r="E657" s="180"/>
      <c r="F657" s="82">
        <v>13.5</v>
      </c>
      <c r="G657" s="83">
        <v>12.2</v>
      </c>
      <c r="H657" s="82">
        <v>35</v>
      </c>
      <c r="I657" s="83">
        <v>303</v>
      </c>
      <c r="J657" s="149" t="s">
        <v>296</v>
      </c>
      <c r="K657" s="88"/>
      <c r="L657" s="88"/>
      <c r="M657" s="88"/>
      <c r="N657" s="88"/>
      <c r="O657" s="88"/>
      <c r="P657" s="88"/>
      <c r="Q657" s="88"/>
      <c r="R657" s="73"/>
      <c r="S657" s="73"/>
      <c r="T657" s="73"/>
      <c r="U657" s="73"/>
      <c r="V657" s="73"/>
      <c r="W657" s="73"/>
      <c r="X657" s="73"/>
      <c r="Y657" s="73"/>
      <c r="Z657" s="73"/>
      <c r="AA657" s="73"/>
      <c r="AB657" s="73"/>
      <c r="AC657" s="73"/>
      <c r="AD657" s="73"/>
      <c r="AE657" s="73"/>
      <c r="AF657" s="73"/>
      <c r="AG657" s="73"/>
      <c r="AH657" s="73"/>
      <c r="AI657" s="73"/>
      <c r="AJ657" s="73"/>
      <c r="AK657" s="73"/>
      <c r="AL657" s="73"/>
      <c r="AM657" s="73"/>
      <c r="AN657" s="73"/>
      <c r="AO657" s="73"/>
      <c r="AP657" s="73"/>
      <c r="AQ657" s="73"/>
      <c r="AR657" s="73"/>
      <c r="AS657" s="73"/>
      <c r="AT657" s="73"/>
      <c r="AU657" s="73"/>
      <c r="AV657" s="73"/>
      <c r="AW657" s="73"/>
      <c r="AX657" s="73"/>
      <c r="AY657" s="73"/>
      <c r="AZ657" s="73"/>
      <c r="BA657" s="73"/>
      <c r="BB657" s="73"/>
      <c r="BC657" s="73"/>
      <c r="BD657" s="73"/>
      <c r="BE657" s="73"/>
      <c r="BF657" s="73"/>
      <c r="BG657" s="73"/>
      <c r="BH657" s="73"/>
      <c r="BI657" s="73"/>
      <c r="BJ657" s="73"/>
      <c r="BK657" s="73"/>
      <c r="BL657" s="73"/>
      <c r="BM657" s="73"/>
      <c r="BN657" s="73"/>
      <c r="BO657" s="73"/>
      <c r="BP657" s="73"/>
      <c r="BQ657" s="73"/>
      <c r="BR657" s="73"/>
      <c r="BS657" s="73"/>
      <c r="BT657" s="73"/>
      <c r="BU657" s="73"/>
      <c r="BV657" s="73"/>
      <c r="BW657" s="73"/>
      <c r="BX657" s="73"/>
      <c r="BY657" s="73"/>
      <c r="BZ657" s="73"/>
      <c r="CA657" s="73"/>
      <c r="CB657" s="73"/>
      <c r="CC657" s="73"/>
      <c r="CD657" s="73"/>
      <c r="CE657" s="73"/>
      <c r="CF657" s="73"/>
      <c r="CG657" s="73"/>
      <c r="CH657" s="73"/>
      <c r="CI657" s="73"/>
      <c r="CJ657" s="73"/>
      <c r="CK657" s="73"/>
      <c r="CL657" s="73"/>
      <c r="CM657" s="73"/>
      <c r="CN657" s="73"/>
      <c r="CO657" s="73"/>
      <c r="CP657" s="73"/>
      <c r="CQ657" s="73"/>
      <c r="CR657" s="73"/>
      <c r="CS657" s="73"/>
      <c r="CT657" s="73"/>
      <c r="CU657" s="73"/>
      <c r="CV657" s="73"/>
      <c r="CW657" s="73"/>
      <c r="CX657" s="73"/>
      <c r="CY657" s="73"/>
      <c r="CZ657" s="73"/>
      <c r="DA657" s="73"/>
      <c r="DB657" s="27"/>
    </row>
    <row r="658" spans="1:122" s="26" customFormat="1" x14ac:dyDescent="0.25">
      <c r="A658" s="156"/>
      <c r="B658" s="80" t="s">
        <v>37</v>
      </c>
      <c r="C658" s="166"/>
      <c r="D658" s="82">
        <v>52</v>
      </c>
      <c r="E658" s="180">
        <v>52</v>
      </c>
      <c r="F658" s="82"/>
      <c r="G658" s="83"/>
      <c r="H658" s="82"/>
      <c r="I658" s="83"/>
      <c r="J658" s="149"/>
      <c r="K658" s="88"/>
      <c r="L658" s="88"/>
      <c r="M658" s="88"/>
      <c r="N658" s="88"/>
      <c r="O658" s="88"/>
      <c r="P658" s="88"/>
      <c r="Q658" s="88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/>
      <c r="BY658" s="71"/>
      <c r="BZ658" s="71"/>
      <c r="CA658" s="71"/>
      <c r="CB658" s="71"/>
      <c r="CC658" s="71"/>
      <c r="CD658" s="71"/>
      <c r="CE658" s="71"/>
      <c r="CF658" s="71"/>
      <c r="CG658" s="71"/>
      <c r="CH658" s="71"/>
      <c r="CI658" s="71"/>
      <c r="CJ658" s="71"/>
      <c r="CK658" s="71"/>
      <c r="CL658" s="71"/>
      <c r="CM658" s="71"/>
      <c r="CN658" s="71"/>
      <c r="CO658" s="71"/>
      <c r="CP658" s="71"/>
      <c r="CQ658" s="71"/>
      <c r="CR658" s="71"/>
      <c r="CS658" s="71"/>
      <c r="CT658" s="71"/>
      <c r="CU658" s="71"/>
      <c r="CV658" s="71"/>
      <c r="CW658" s="71"/>
      <c r="CX658" s="71"/>
      <c r="CY658" s="71"/>
      <c r="CZ658" s="71"/>
      <c r="DA658" s="71"/>
      <c r="DB658"/>
    </row>
    <row r="659" spans="1:122" s="26" customFormat="1" x14ac:dyDescent="0.25">
      <c r="A659" s="156"/>
      <c r="B659" s="80" t="s">
        <v>67</v>
      </c>
      <c r="C659" s="166"/>
      <c r="D659" s="82"/>
      <c r="E659" s="180">
        <v>32</v>
      </c>
      <c r="F659" s="82"/>
      <c r="G659" s="83"/>
      <c r="H659" s="82"/>
      <c r="I659" s="83"/>
      <c r="J659" s="149"/>
      <c r="K659" s="88"/>
      <c r="L659" s="88"/>
      <c r="M659" s="88"/>
      <c r="N659" s="88"/>
      <c r="O659" s="88"/>
      <c r="P659" s="88"/>
      <c r="Q659" s="88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  <c r="AI659" s="71"/>
      <c r="AJ659" s="71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1"/>
      <c r="BN659" s="71"/>
      <c r="BO659" s="71"/>
      <c r="BP659" s="71"/>
      <c r="BQ659" s="71"/>
      <c r="BR659" s="71"/>
      <c r="BS659" s="71"/>
      <c r="BT659" s="71"/>
      <c r="BU659" s="71"/>
      <c r="BV659" s="71"/>
      <c r="BW659" s="71"/>
      <c r="BX659" s="71"/>
      <c r="BY659" s="71"/>
      <c r="BZ659" s="71"/>
      <c r="CA659" s="71"/>
      <c r="CB659" s="71"/>
      <c r="CC659" s="71"/>
      <c r="CD659" s="71"/>
      <c r="CE659" s="71"/>
      <c r="CF659" s="71"/>
      <c r="CG659" s="71"/>
      <c r="CH659" s="71"/>
      <c r="CI659" s="71"/>
      <c r="CJ659" s="71"/>
      <c r="CK659" s="71"/>
      <c r="CL659" s="71"/>
      <c r="CM659" s="71"/>
      <c r="CN659" s="71"/>
      <c r="CO659" s="71"/>
      <c r="CP659" s="71"/>
      <c r="CQ659" s="71"/>
      <c r="CR659" s="71"/>
      <c r="CS659" s="71"/>
      <c r="CT659" s="71"/>
      <c r="CU659" s="71"/>
      <c r="CV659" s="71"/>
      <c r="CW659" s="71"/>
      <c r="CX659" s="71"/>
      <c r="CY659" s="71"/>
      <c r="CZ659" s="71"/>
      <c r="DA659" s="71"/>
      <c r="DB659"/>
    </row>
    <row r="660" spans="1:122" s="35" customFormat="1" x14ac:dyDescent="0.25">
      <c r="A660" s="156"/>
      <c r="B660" s="80" t="s">
        <v>34</v>
      </c>
      <c r="C660" s="166"/>
      <c r="D660" s="179">
        <v>6</v>
      </c>
      <c r="E660" s="180">
        <v>6</v>
      </c>
      <c r="F660" s="82"/>
      <c r="G660" s="83"/>
      <c r="H660" s="82"/>
      <c r="I660" s="83"/>
      <c r="J660" s="149"/>
      <c r="K660" s="88"/>
      <c r="L660" s="88"/>
      <c r="M660" s="88"/>
      <c r="N660" s="88"/>
      <c r="O660" s="88"/>
      <c r="P660" s="88"/>
      <c r="Q660" s="88"/>
      <c r="R660" s="73"/>
      <c r="S660" s="73"/>
      <c r="T660" s="73"/>
      <c r="U660" s="73"/>
      <c r="V660" s="73"/>
      <c r="W660" s="73"/>
      <c r="X660" s="73"/>
      <c r="Y660" s="73"/>
      <c r="Z660" s="73"/>
      <c r="AA660" s="73"/>
      <c r="AB660" s="73"/>
      <c r="AC660" s="73"/>
      <c r="AD660" s="73"/>
      <c r="AE660" s="73"/>
      <c r="AF660" s="73"/>
      <c r="AG660" s="73"/>
      <c r="AH660" s="73"/>
      <c r="AI660" s="73"/>
      <c r="AJ660" s="73"/>
      <c r="AK660" s="73"/>
      <c r="AL660" s="73"/>
      <c r="AM660" s="73"/>
      <c r="AN660" s="73"/>
      <c r="AO660" s="73"/>
      <c r="AP660" s="73"/>
      <c r="AQ660" s="73"/>
      <c r="AR660" s="73"/>
      <c r="AS660" s="73"/>
      <c r="AT660" s="73"/>
      <c r="AU660" s="73"/>
      <c r="AV660" s="73"/>
      <c r="AW660" s="73"/>
      <c r="AX660" s="73"/>
      <c r="AY660" s="73"/>
      <c r="AZ660" s="73"/>
      <c r="BA660" s="73"/>
      <c r="BB660" s="73"/>
      <c r="BC660" s="73"/>
      <c r="BD660" s="73"/>
      <c r="BE660" s="73"/>
      <c r="BF660" s="73"/>
      <c r="BG660" s="73"/>
      <c r="BH660" s="73"/>
      <c r="BI660" s="73"/>
      <c r="BJ660" s="73"/>
      <c r="BK660" s="73"/>
      <c r="BL660" s="73"/>
      <c r="BM660" s="73"/>
      <c r="BN660" s="73"/>
      <c r="BO660" s="73"/>
      <c r="BP660" s="73"/>
      <c r="BQ660" s="73"/>
      <c r="BR660" s="73"/>
      <c r="BS660" s="73"/>
      <c r="BT660" s="73"/>
      <c r="BU660" s="73"/>
      <c r="BV660" s="73"/>
      <c r="BW660" s="73"/>
      <c r="BX660" s="73"/>
      <c r="BY660" s="73"/>
      <c r="BZ660" s="73"/>
      <c r="CA660" s="73"/>
      <c r="CB660" s="73"/>
      <c r="CC660" s="73"/>
      <c r="CD660" s="73"/>
      <c r="CE660" s="73"/>
      <c r="CF660" s="73"/>
      <c r="CG660" s="73"/>
      <c r="CH660" s="73"/>
      <c r="CI660" s="73"/>
      <c r="CJ660" s="73"/>
      <c r="CK660" s="73"/>
      <c r="CL660" s="73"/>
      <c r="CM660" s="73"/>
      <c r="CN660" s="73"/>
      <c r="CO660" s="73"/>
      <c r="CP660" s="73"/>
      <c r="CQ660" s="73"/>
      <c r="CR660" s="73"/>
      <c r="CS660" s="73"/>
      <c r="CT660" s="73"/>
      <c r="CU660" s="73"/>
      <c r="CV660" s="73"/>
      <c r="CW660" s="73"/>
      <c r="CX660" s="73"/>
      <c r="CY660" s="73"/>
      <c r="CZ660" s="73"/>
      <c r="DA660" s="73"/>
      <c r="DB660" s="27"/>
    </row>
    <row r="661" spans="1:122" s="35" customFormat="1" x14ac:dyDescent="0.25">
      <c r="A661" s="156"/>
      <c r="B661" s="80" t="s">
        <v>33</v>
      </c>
      <c r="C661" s="166"/>
      <c r="D661" s="82">
        <v>9.52</v>
      </c>
      <c r="E661" s="83">
        <v>8</v>
      </c>
      <c r="F661" s="82"/>
      <c r="G661" s="83"/>
      <c r="H661" s="82"/>
      <c r="I661" s="83"/>
      <c r="J661" s="149"/>
      <c r="K661" s="88"/>
      <c r="L661" s="88"/>
      <c r="M661" s="88"/>
      <c r="N661" s="88"/>
      <c r="O661" s="88"/>
      <c r="P661" s="88"/>
      <c r="Q661" s="88"/>
      <c r="R661" s="73"/>
      <c r="S661" s="73"/>
      <c r="T661" s="73"/>
      <c r="U661" s="73"/>
      <c r="V661" s="73"/>
      <c r="W661" s="73"/>
      <c r="X661" s="73"/>
      <c r="Y661" s="73"/>
      <c r="Z661" s="73"/>
      <c r="AA661" s="73"/>
      <c r="AB661" s="73"/>
      <c r="AC661" s="73"/>
      <c r="AD661" s="73"/>
      <c r="AE661" s="73"/>
      <c r="AF661" s="73"/>
      <c r="AG661" s="73"/>
      <c r="AH661" s="73"/>
      <c r="AI661" s="73"/>
      <c r="AJ661" s="73"/>
      <c r="AK661" s="73"/>
      <c r="AL661" s="73"/>
      <c r="AM661" s="73"/>
      <c r="AN661" s="73"/>
      <c r="AO661" s="73"/>
      <c r="AP661" s="73"/>
      <c r="AQ661" s="73"/>
      <c r="AR661" s="73"/>
      <c r="AS661" s="73"/>
      <c r="AT661" s="73"/>
      <c r="AU661" s="73"/>
      <c r="AV661" s="73"/>
      <c r="AW661" s="73"/>
      <c r="AX661" s="73"/>
      <c r="AY661" s="73"/>
      <c r="AZ661" s="73"/>
      <c r="BA661" s="73"/>
      <c r="BB661" s="73"/>
      <c r="BC661" s="73"/>
      <c r="BD661" s="73"/>
      <c r="BE661" s="73"/>
      <c r="BF661" s="73"/>
      <c r="BG661" s="73"/>
      <c r="BH661" s="73"/>
      <c r="BI661" s="73"/>
      <c r="BJ661" s="73"/>
      <c r="BK661" s="73"/>
      <c r="BL661" s="73"/>
      <c r="BM661" s="73"/>
      <c r="BN661" s="73"/>
      <c r="BO661" s="73"/>
      <c r="BP661" s="73"/>
      <c r="BQ661" s="73"/>
      <c r="BR661" s="73"/>
      <c r="BS661" s="73"/>
      <c r="BT661" s="73"/>
      <c r="BU661" s="73"/>
      <c r="BV661" s="73"/>
      <c r="BW661" s="73"/>
      <c r="BX661" s="73"/>
      <c r="BY661" s="73"/>
      <c r="BZ661" s="73"/>
      <c r="CA661" s="73"/>
      <c r="CB661" s="73"/>
      <c r="CC661" s="73"/>
      <c r="CD661" s="73"/>
      <c r="CE661" s="73"/>
      <c r="CF661" s="73"/>
      <c r="CG661" s="73"/>
      <c r="CH661" s="73"/>
      <c r="CI661" s="73"/>
      <c r="CJ661" s="73"/>
      <c r="CK661" s="73"/>
      <c r="CL661" s="73"/>
      <c r="CM661" s="73"/>
      <c r="CN661" s="73"/>
      <c r="CO661" s="73"/>
      <c r="CP661" s="73"/>
      <c r="CQ661" s="73"/>
      <c r="CR661" s="73"/>
      <c r="CS661" s="73"/>
      <c r="CT661" s="73"/>
      <c r="CU661" s="73"/>
      <c r="CV661" s="73"/>
      <c r="CW661" s="73"/>
      <c r="CX661" s="73"/>
      <c r="CY661" s="73"/>
      <c r="CZ661" s="73"/>
      <c r="DA661" s="73"/>
      <c r="DB661" s="27"/>
    </row>
    <row r="662" spans="1:122" s="35" customFormat="1" x14ac:dyDescent="0.25">
      <c r="A662" s="156"/>
      <c r="B662" s="80" t="s">
        <v>32</v>
      </c>
      <c r="C662" s="166"/>
      <c r="D662" s="179">
        <v>13.83</v>
      </c>
      <c r="E662" s="180">
        <v>10.4</v>
      </c>
      <c r="F662" s="82"/>
      <c r="G662" s="83"/>
      <c r="H662" s="82"/>
      <c r="I662" s="83"/>
      <c r="J662" s="149"/>
      <c r="K662" s="88"/>
      <c r="L662" s="88"/>
      <c r="M662" s="88"/>
      <c r="N662" s="88"/>
      <c r="O662" s="88"/>
      <c r="P662" s="88"/>
      <c r="Q662" s="88"/>
      <c r="R662" s="73"/>
      <c r="S662" s="73"/>
      <c r="T662" s="73"/>
      <c r="U662" s="73"/>
      <c r="V662" s="73"/>
      <c r="W662" s="73"/>
      <c r="X662" s="73"/>
      <c r="Y662" s="73"/>
      <c r="Z662" s="73"/>
      <c r="AA662" s="73"/>
      <c r="AB662" s="73"/>
      <c r="AC662" s="73"/>
      <c r="AD662" s="73"/>
      <c r="AE662" s="73"/>
      <c r="AF662" s="73"/>
      <c r="AG662" s="73"/>
      <c r="AH662" s="73"/>
      <c r="AI662" s="73"/>
      <c r="AJ662" s="73"/>
      <c r="AK662" s="73"/>
      <c r="AL662" s="73"/>
      <c r="AM662" s="73"/>
      <c r="AN662" s="73"/>
      <c r="AO662" s="73"/>
      <c r="AP662" s="73"/>
      <c r="AQ662" s="73"/>
      <c r="AR662" s="73"/>
      <c r="AS662" s="73"/>
      <c r="AT662" s="73"/>
      <c r="AU662" s="73"/>
      <c r="AV662" s="73"/>
      <c r="AW662" s="73"/>
      <c r="AX662" s="73"/>
      <c r="AY662" s="73"/>
      <c r="AZ662" s="73"/>
      <c r="BA662" s="73"/>
      <c r="BB662" s="73"/>
      <c r="BC662" s="73"/>
      <c r="BD662" s="73"/>
      <c r="BE662" s="73"/>
      <c r="BF662" s="73"/>
      <c r="BG662" s="73"/>
      <c r="BH662" s="73"/>
      <c r="BI662" s="73"/>
      <c r="BJ662" s="73"/>
      <c r="BK662" s="73"/>
      <c r="BL662" s="73"/>
      <c r="BM662" s="73"/>
      <c r="BN662" s="73"/>
      <c r="BO662" s="73"/>
      <c r="BP662" s="73"/>
      <c r="BQ662" s="73"/>
      <c r="BR662" s="73"/>
      <c r="BS662" s="73"/>
      <c r="BT662" s="73"/>
      <c r="BU662" s="73"/>
      <c r="BV662" s="73"/>
      <c r="BW662" s="73"/>
      <c r="BX662" s="73"/>
      <c r="BY662" s="73"/>
      <c r="BZ662" s="73"/>
      <c r="CA662" s="73"/>
      <c r="CB662" s="73"/>
      <c r="CC662" s="73"/>
      <c r="CD662" s="73"/>
      <c r="CE662" s="73"/>
      <c r="CF662" s="73"/>
      <c r="CG662" s="73"/>
      <c r="CH662" s="73"/>
      <c r="CI662" s="73"/>
      <c r="CJ662" s="73"/>
      <c r="CK662" s="73"/>
      <c r="CL662" s="73"/>
      <c r="CM662" s="73"/>
      <c r="CN662" s="73"/>
      <c r="CO662" s="73"/>
      <c r="CP662" s="73"/>
      <c r="CQ662" s="73"/>
      <c r="CR662" s="73"/>
      <c r="CS662" s="73"/>
      <c r="CT662" s="73"/>
      <c r="CU662" s="73"/>
      <c r="CV662" s="73"/>
      <c r="CW662" s="73"/>
      <c r="CX662" s="73"/>
      <c r="CY662" s="73"/>
      <c r="CZ662" s="73"/>
      <c r="DA662" s="73"/>
      <c r="DB662" s="27"/>
    </row>
    <row r="663" spans="1:122" s="35" customFormat="1" x14ac:dyDescent="0.25">
      <c r="A663" s="156"/>
      <c r="B663" s="80" t="s">
        <v>68</v>
      </c>
      <c r="C663" s="166"/>
      <c r="D663" s="179">
        <v>45.6</v>
      </c>
      <c r="E663" s="180">
        <v>45.6</v>
      </c>
      <c r="F663" s="157"/>
      <c r="G663" s="83"/>
      <c r="H663" s="82"/>
      <c r="I663" s="83"/>
      <c r="J663" s="149"/>
      <c r="K663" s="88"/>
      <c r="L663" s="88"/>
      <c r="M663" s="88"/>
      <c r="N663" s="88"/>
      <c r="O663" s="88"/>
      <c r="P663" s="88"/>
      <c r="Q663" s="88"/>
      <c r="R663" s="73"/>
      <c r="S663" s="73"/>
      <c r="T663" s="73"/>
      <c r="U663" s="73"/>
      <c r="V663" s="73"/>
      <c r="W663" s="73"/>
      <c r="X663" s="73"/>
      <c r="Y663" s="73"/>
      <c r="Z663" s="73"/>
      <c r="AA663" s="73"/>
      <c r="AB663" s="73"/>
      <c r="AC663" s="73"/>
      <c r="AD663" s="73"/>
      <c r="AE663" s="73"/>
      <c r="AF663" s="73"/>
      <c r="AG663" s="73"/>
      <c r="AH663" s="73"/>
      <c r="AI663" s="73"/>
      <c r="AJ663" s="73"/>
      <c r="AK663" s="73"/>
      <c r="AL663" s="73"/>
      <c r="AM663" s="73"/>
      <c r="AN663" s="73"/>
      <c r="AO663" s="73"/>
      <c r="AP663" s="73"/>
      <c r="AQ663" s="73"/>
      <c r="AR663" s="73"/>
      <c r="AS663" s="73"/>
      <c r="AT663" s="73"/>
      <c r="AU663" s="73"/>
      <c r="AV663" s="73"/>
      <c r="AW663" s="73"/>
      <c r="AX663" s="73"/>
      <c r="AY663" s="73"/>
      <c r="AZ663" s="73"/>
      <c r="BA663" s="73"/>
      <c r="BB663" s="73"/>
      <c r="BC663" s="73"/>
      <c r="BD663" s="73"/>
      <c r="BE663" s="73"/>
      <c r="BF663" s="73"/>
      <c r="BG663" s="73"/>
      <c r="BH663" s="73"/>
      <c r="BI663" s="73"/>
      <c r="BJ663" s="73"/>
      <c r="BK663" s="73"/>
      <c r="BL663" s="73"/>
      <c r="BM663" s="73"/>
      <c r="BN663" s="73"/>
      <c r="BO663" s="73"/>
      <c r="BP663" s="73"/>
      <c r="BQ663" s="73"/>
      <c r="BR663" s="73"/>
      <c r="BS663" s="73"/>
      <c r="BT663" s="73"/>
      <c r="BU663" s="73"/>
      <c r="BV663" s="73"/>
      <c r="BW663" s="73"/>
      <c r="BX663" s="73"/>
      <c r="BY663" s="73"/>
      <c r="BZ663" s="73"/>
      <c r="CA663" s="73"/>
      <c r="CB663" s="73"/>
      <c r="CC663" s="73"/>
      <c r="CD663" s="73"/>
      <c r="CE663" s="73"/>
      <c r="CF663" s="73"/>
      <c r="CG663" s="73"/>
      <c r="CH663" s="73"/>
      <c r="CI663" s="73"/>
      <c r="CJ663" s="73"/>
      <c r="CK663" s="73"/>
      <c r="CL663" s="73"/>
      <c r="CM663" s="73"/>
      <c r="CN663" s="73"/>
      <c r="CO663" s="73"/>
      <c r="CP663" s="73"/>
      <c r="CQ663" s="73"/>
      <c r="CR663" s="73"/>
      <c r="CS663" s="73"/>
      <c r="CT663" s="73"/>
      <c r="CU663" s="73"/>
      <c r="CV663" s="73"/>
      <c r="CW663" s="73"/>
      <c r="CX663" s="73"/>
      <c r="CY663" s="73"/>
      <c r="CZ663" s="73"/>
      <c r="DA663" s="73"/>
      <c r="DB663" s="27"/>
    </row>
    <row r="664" spans="1:122" s="35" customFormat="1" x14ac:dyDescent="0.25">
      <c r="A664" s="156"/>
      <c r="B664" s="80" t="s">
        <v>52</v>
      </c>
      <c r="C664" s="166"/>
      <c r="D664" s="179">
        <v>69</v>
      </c>
      <c r="E664" s="180">
        <v>69</v>
      </c>
      <c r="F664" s="82"/>
      <c r="G664" s="83"/>
      <c r="H664" s="82"/>
      <c r="I664" s="83"/>
      <c r="J664" s="149"/>
      <c r="K664" s="88"/>
      <c r="L664" s="88"/>
      <c r="M664" s="88"/>
      <c r="N664" s="88"/>
      <c r="O664" s="88"/>
      <c r="P664" s="88"/>
      <c r="Q664" s="88"/>
      <c r="R664" s="73"/>
      <c r="S664" s="73"/>
      <c r="T664" s="73"/>
      <c r="U664" s="73"/>
      <c r="V664" s="73"/>
      <c r="W664" s="73"/>
      <c r="X664" s="73"/>
      <c r="Y664" s="73"/>
      <c r="Z664" s="73"/>
      <c r="AA664" s="73"/>
      <c r="AB664" s="73"/>
      <c r="AC664" s="73"/>
      <c r="AD664" s="73"/>
      <c r="AE664" s="73"/>
      <c r="AF664" s="73"/>
      <c r="AG664" s="73"/>
      <c r="AH664" s="73"/>
      <c r="AI664" s="73"/>
      <c r="AJ664" s="73"/>
      <c r="AK664" s="73"/>
      <c r="AL664" s="73"/>
      <c r="AM664" s="73"/>
      <c r="AN664" s="73"/>
      <c r="AO664" s="73"/>
      <c r="AP664" s="73"/>
      <c r="AQ664" s="73"/>
      <c r="AR664" s="73"/>
      <c r="AS664" s="73"/>
      <c r="AT664" s="73"/>
      <c r="AU664" s="73"/>
      <c r="AV664" s="73"/>
      <c r="AW664" s="73"/>
      <c r="AX664" s="73"/>
      <c r="AY664" s="73"/>
      <c r="AZ664" s="73"/>
      <c r="BA664" s="73"/>
      <c r="BB664" s="73"/>
      <c r="BC664" s="73"/>
      <c r="BD664" s="73"/>
      <c r="BE664" s="73"/>
      <c r="BF664" s="73"/>
      <c r="BG664" s="73"/>
      <c r="BH664" s="73"/>
      <c r="BI664" s="73"/>
      <c r="BJ664" s="73"/>
      <c r="BK664" s="73"/>
      <c r="BL664" s="73"/>
      <c r="BM664" s="73"/>
      <c r="BN664" s="73"/>
      <c r="BO664" s="73"/>
      <c r="BP664" s="73"/>
      <c r="BQ664" s="73"/>
      <c r="BR664" s="73"/>
      <c r="BS664" s="73"/>
      <c r="BT664" s="73"/>
      <c r="BU664" s="73"/>
      <c r="BV664" s="73"/>
      <c r="BW664" s="73"/>
      <c r="BX664" s="73"/>
      <c r="BY664" s="73"/>
      <c r="BZ664" s="73"/>
      <c r="CA664" s="73"/>
      <c r="CB664" s="73"/>
      <c r="CC664" s="73"/>
      <c r="CD664" s="73"/>
      <c r="CE664" s="73"/>
      <c r="CF664" s="73"/>
      <c r="CG664" s="73"/>
      <c r="CH664" s="73"/>
      <c r="CI664" s="73"/>
      <c r="CJ664" s="73"/>
      <c r="CK664" s="73"/>
      <c r="CL664" s="73"/>
      <c r="CM664" s="73"/>
      <c r="CN664" s="73"/>
      <c r="CO664" s="73"/>
      <c r="CP664" s="73"/>
      <c r="CQ664" s="73"/>
      <c r="CR664" s="73"/>
      <c r="CS664" s="73"/>
      <c r="CT664" s="73"/>
      <c r="CU664" s="73"/>
      <c r="CV664" s="73"/>
      <c r="CW664" s="73"/>
      <c r="CX664" s="73"/>
      <c r="CY664" s="73"/>
      <c r="CZ664" s="73"/>
      <c r="DA664" s="73"/>
      <c r="DB664" s="27"/>
    </row>
    <row r="665" spans="1:122" s="35" customFormat="1" x14ac:dyDescent="0.25">
      <c r="A665" s="156"/>
      <c r="B665" s="80" t="s">
        <v>19</v>
      </c>
      <c r="C665" s="166"/>
      <c r="D665" s="180">
        <v>1</v>
      </c>
      <c r="E665" s="180">
        <v>1</v>
      </c>
      <c r="F665" s="83"/>
      <c r="G665" s="83"/>
      <c r="H665" s="83"/>
      <c r="I665" s="83"/>
      <c r="J665" s="149"/>
      <c r="K665" s="88"/>
      <c r="L665" s="88"/>
      <c r="M665" s="88"/>
      <c r="N665" s="88"/>
      <c r="O665" s="88"/>
      <c r="P665" s="88"/>
      <c r="Q665" s="88"/>
      <c r="R665" s="73"/>
      <c r="S665" s="73"/>
      <c r="T665" s="73"/>
      <c r="U665" s="73"/>
      <c r="V665" s="73"/>
      <c r="W665" s="73"/>
      <c r="X665" s="73"/>
      <c r="Y665" s="73"/>
      <c r="Z665" s="73"/>
      <c r="AA665" s="73"/>
      <c r="AB665" s="73"/>
      <c r="AC665" s="73"/>
      <c r="AD665" s="73"/>
      <c r="AE665" s="73"/>
      <c r="AF665" s="73"/>
      <c r="AG665" s="73"/>
      <c r="AH665" s="73"/>
      <c r="AI665" s="73"/>
      <c r="AJ665" s="73"/>
      <c r="AK665" s="73"/>
      <c r="AL665" s="73"/>
      <c r="AM665" s="73"/>
      <c r="AN665" s="73"/>
      <c r="AO665" s="73"/>
      <c r="AP665" s="73"/>
      <c r="AQ665" s="73"/>
      <c r="AR665" s="73"/>
      <c r="AS665" s="73"/>
      <c r="AT665" s="73"/>
      <c r="AU665" s="73"/>
      <c r="AV665" s="73"/>
      <c r="AW665" s="73"/>
      <c r="AX665" s="73"/>
      <c r="AY665" s="73"/>
      <c r="AZ665" s="73"/>
      <c r="BA665" s="73"/>
      <c r="BB665" s="73"/>
      <c r="BC665" s="73"/>
      <c r="BD665" s="73"/>
      <c r="BE665" s="73"/>
      <c r="BF665" s="73"/>
      <c r="BG665" s="73"/>
      <c r="BH665" s="73"/>
      <c r="BI665" s="73"/>
      <c r="BJ665" s="73"/>
      <c r="BK665" s="73"/>
      <c r="BL665" s="73"/>
      <c r="BM665" s="73"/>
      <c r="BN665" s="73"/>
      <c r="BO665" s="73"/>
      <c r="BP665" s="73"/>
      <c r="BQ665" s="73"/>
      <c r="BR665" s="73"/>
      <c r="BS665" s="73"/>
      <c r="BT665" s="73"/>
      <c r="BU665" s="73"/>
      <c r="BV665" s="73"/>
      <c r="BW665" s="73"/>
      <c r="BX665" s="73"/>
      <c r="BY665" s="73"/>
      <c r="BZ665" s="73"/>
      <c r="CA665" s="73"/>
      <c r="CB665" s="73"/>
      <c r="CC665" s="73"/>
      <c r="CD665" s="73"/>
      <c r="CE665" s="73"/>
      <c r="CF665" s="73"/>
      <c r="CG665" s="73"/>
      <c r="CH665" s="73"/>
      <c r="CI665" s="73"/>
      <c r="CJ665" s="73"/>
      <c r="CK665" s="73"/>
      <c r="CL665" s="73"/>
      <c r="CM665" s="73"/>
      <c r="CN665" s="73"/>
      <c r="CO665" s="73"/>
      <c r="CP665" s="73"/>
      <c r="CQ665" s="73"/>
      <c r="CR665" s="73"/>
      <c r="CS665" s="73"/>
      <c r="CT665" s="73"/>
      <c r="CU665" s="73"/>
      <c r="CV665" s="73"/>
      <c r="CW665" s="73"/>
      <c r="CX665" s="73"/>
      <c r="CY665" s="73"/>
      <c r="CZ665" s="73"/>
      <c r="DA665" s="73"/>
      <c r="DB665" s="27"/>
    </row>
    <row r="666" spans="1:122" s="35" customFormat="1" x14ac:dyDescent="0.25">
      <c r="A666" s="156"/>
      <c r="B666" s="80" t="s">
        <v>69</v>
      </c>
      <c r="C666" s="166"/>
      <c r="D666" s="179"/>
      <c r="E666" s="180">
        <v>134</v>
      </c>
      <c r="F666" s="82"/>
      <c r="G666" s="83"/>
      <c r="H666" s="82"/>
      <c r="I666" s="157"/>
      <c r="J666" s="149"/>
      <c r="K666" s="88"/>
      <c r="L666" s="88"/>
      <c r="M666" s="88"/>
      <c r="N666" s="88"/>
      <c r="O666" s="88"/>
      <c r="P666" s="88"/>
      <c r="Q666" s="88"/>
      <c r="R666" s="73"/>
      <c r="S666" s="73"/>
      <c r="T666" s="73"/>
      <c r="U666" s="73"/>
      <c r="V666" s="73"/>
      <c r="W666" s="73"/>
      <c r="X666" s="73"/>
      <c r="Y666" s="73"/>
      <c r="Z666" s="73"/>
      <c r="AA666" s="73"/>
      <c r="AB666" s="73"/>
      <c r="AC666" s="73"/>
      <c r="AD666" s="73"/>
      <c r="AE666" s="73"/>
      <c r="AF666" s="73"/>
      <c r="AG666" s="73"/>
      <c r="AH666" s="73"/>
      <c r="AI666" s="73"/>
      <c r="AJ666" s="73"/>
      <c r="AK666" s="73"/>
      <c r="AL666" s="73"/>
      <c r="AM666" s="73"/>
      <c r="AN666" s="73"/>
      <c r="AO666" s="73"/>
      <c r="AP666" s="73"/>
      <c r="AQ666" s="73"/>
      <c r="AR666" s="73"/>
      <c r="AS666" s="73"/>
      <c r="AT666" s="73"/>
      <c r="AU666" s="73"/>
      <c r="AV666" s="73"/>
      <c r="AW666" s="73"/>
      <c r="AX666" s="73"/>
      <c r="AY666" s="73"/>
      <c r="AZ666" s="73"/>
      <c r="BA666" s="73"/>
      <c r="BB666" s="73"/>
      <c r="BC666" s="73"/>
      <c r="BD666" s="73"/>
      <c r="BE666" s="73"/>
      <c r="BF666" s="73"/>
      <c r="BG666" s="73"/>
      <c r="BH666" s="73"/>
      <c r="BI666" s="73"/>
      <c r="BJ666" s="73"/>
      <c r="BK666" s="73"/>
      <c r="BL666" s="73"/>
      <c r="BM666" s="73"/>
      <c r="BN666" s="73"/>
      <c r="BO666" s="73"/>
      <c r="BP666" s="73"/>
      <c r="BQ666" s="73"/>
      <c r="BR666" s="73"/>
      <c r="BS666" s="73"/>
      <c r="BT666" s="73"/>
      <c r="BU666" s="73"/>
      <c r="BV666" s="73"/>
      <c r="BW666" s="73"/>
      <c r="BX666" s="73"/>
      <c r="BY666" s="73"/>
      <c r="BZ666" s="73"/>
      <c r="CA666" s="73"/>
      <c r="CB666" s="73"/>
      <c r="CC666" s="73"/>
      <c r="CD666" s="73"/>
      <c r="CE666" s="73"/>
      <c r="CF666" s="73"/>
      <c r="CG666" s="73"/>
      <c r="CH666" s="73"/>
      <c r="CI666" s="73"/>
      <c r="CJ666" s="73"/>
      <c r="CK666" s="73"/>
      <c r="CL666" s="73"/>
      <c r="CM666" s="73"/>
      <c r="CN666" s="73"/>
      <c r="CO666" s="73"/>
      <c r="CP666" s="73"/>
      <c r="CQ666" s="73"/>
      <c r="CR666" s="73"/>
      <c r="CS666" s="73"/>
      <c r="CT666" s="73"/>
      <c r="CU666" s="73"/>
      <c r="CV666" s="73"/>
      <c r="CW666" s="73"/>
      <c r="CX666" s="73"/>
      <c r="CY666" s="73"/>
      <c r="CZ666" s="73"/>
      <c r="DA666" s="73"/>
      <c r="DB666" s="27"/>
    </row>
    <row r="667" spans="1:122" s="38" customFormat="1" x14ac:dyDescent="0.25">
      <c r="A667" s="193" t="s">
        <v>329</v>
      </c>
      <c r="B667" s="80"/>
      <c r="C667" s="81">
        <v>180</v>
      </c>
      <c r="D667" s="82"/>
      <c r="E667" s="83"/>
      <c r="F667" s="85">
        <v>0.6</v>
      </c>
      <c r="G667" s="180">
        <v>0.06</v>
      </c>
      <c r="H667" s="179">
        <v>15</v>
      </c>
      <c r="I667" s="87">
        <v>62.5</v>
      </c>
      <c r="J667" s="181" t="s">
        <v>330</v>
      </c>
      <c r="K667" s="88"/>
      <c r="L667" s="88"/>
      <c r="M667" s="88"/>
      <c r="N667" s="88"/>
      <c r="O667" s="88"/>
      <c r="P667" s="88"/>
      <c r="Q667" s="88"/>
      <c r="R667" s="73"/>
      <c r="S667" s="73"/>
      <c r="T667" s="73"/>
      <c r="U667" s="73"/>
      <c r="V667" s="73"/>
      <c r="W667" s="73"/>
      <c r="X667" s="73"/>
      <c r="Y667" s="73"/>
      <c r="Z667" s="73"/>
      <c r="AA667" s="73"/>
      <c r="AB667" s="73"/>
      <c r="AC667" s="73"/>
      <c r="AD667" s="73"/>
      <c r="AE667" s="73"/>
      <c r="AF667" s="73"/>
      <c r="AG667" s="73"/>
      <c r="AH667" s="73"/>
      <c r="AI667" s="73"/>
      <c r="AJ667" s="73"/>
      <c r="AK667" s="73"/>
      <c r="AL667" s="73"/>
      <c r="AM667" s="73"/>
      <c r="AN667" s="73"/>
      <c r="AO667" s="73"/>
      <c r="AP667" s="73"/>
      <c r="AQ667" s="73"/>
      <c r="AR667" s="73"/>
      <c r="AS667" s="73"/>
      <c r="AT667" s="73"/>
      <c r="AU667" s="73"/>
      <c r="AV667" s="73"/>
      <c r="AW667" s="73"/>
      <c r="AX667" s="73"/>
      <c r="AY667" s="73"/>
      <c r="AZ667" s="73"/>
      <c r="BA667" s="73"/>
      <c r="BB667" s="73"/>
      <c r="BC667" s="73"/>
      <c r="BD667" s="73"/>
      <c r="BE667" s="73"/>
      <c r="BF667" s="73"/>
      <c r="BG667" s="73"/>
      <c r="BH667" s="73"/>
      <c r="BI667" s="73"/>
      <c r="BJ667" s="73"/>
      <c r="BK667" s="73"/>
      <c r="BL667" s="73"/>
      <c r="BM667" s="73"/>
      <c r="BN667" s="73"/>
      <c r="BO667" s="73"/>
      <c r="BP667" s="73"/>
      <c r="BQ667" s="73"/>
      <c r="BR667" s="73"/>
      <c r="BS667" s="73"/>
      <c r="BT667" s="73"/>
      <c r="BU667" s="73"/>
      <c r="BV667" s="73"/>
      <c r="BW667" s="73"/>
      <c r="BX667" s="73"/>
      <c r="BY667" s="73"/>
      <c r="BZ667" s="73"/>
      <c r="CA667" s="73"/>
      <c r="CB667" s="73"/>
      <c r="CC667" s="73"/>
      <c r="CD667" s="73"/>
      <c r="CE667" s="73"/>
      <c r="CF667" s="73"/>
      <c r="CG667" s="73"/>
      <c r="CH667" s="73"/>
      <c r="CI667" s="73"/>
      <c r="CJ667" s="73"/>
      <c r="CK667" s="73"/>
      <c r="CL667" s="73"/>
      <c r="CM667" s="73"/>
      <c r="CN667" s="73"/>
      <c r="CO667" s="73"/>
      <c r="CP667" s="73"/>
      <c r="CQ667" s="73"/>
      <c r="CR667" s="73"/>
      <c r="CS667" s="73"/>
      <c r="CT667" s="73"/>
      <c r="CU667" s="73"/>
      <c r="CV667" s="73"/>
      <c r="CW667" s="73"/>
      <c r="CX667" s="73"/>
      <c r="CY667" s="73"/>
      <c r="CZ667" s="73"/>
      <c r="DA667" s="73"/>
      <c r="DB667" s="27"/>
      <c r="DC667" s="27"/>
      <c r="DD667" s="27"/>
      <c r="DE667" s="27"/>
      <c r="DF667" s="27"/>
      <c r="DG667" s="27"/>
      <c r="DH667" s="27"/>
      <c r="DI667" s="27"/>
      <c r="DJ667" s="27"/>
      <c r="DK667" s="27"/>
      <c r="DL667" s="27"/>
      <c r="DM667" s="27"/>
      <c r="DN667" s="27"/>
      <c r="DO667" s="27"/>
      <c r="DP667" s="27"/>
      <c r="DQ667" s="27"/>
      <c r="DR667" s="27"/>
    </row>
    <row r="668" spans="1:122" s="38" customFormat="1" x14ac:dyDescent="0.25">
      <c r="A668" s="193"/>
      <c r="B668" s="80" t="s">
        <v>290</v>
      </c>
      <c r="C668" s="81"/>
      <c r="D668" s="82">
        <v>15.3</v>
      </c>
      <c r="E668" s="83">
        <v>15</v>
      </c>
      <c r="F668" s="85"/>
      <c r="G668" s="81"/>
      <c r="H668" s="86"/>
      <c r="I668" s="87"/>
      <c r="J668" s="181"/>
      <c r="K668" s="88"/>
      <c r="L668" s="88"/>
      <c r="M668" s="88"/>
      <c r="N668" s="88"/>
      <c r="O668" s="88"/>
      <c r="P668" s="88"/>
      <c r="Q668" s="88"/>
      <c r="R668" s="73"/>
      <c r="S668" s="73"/>
      <c r="T668" s="73"/>
      <c r="U668" s="73"/>
      <c r="V668" s="73"/>
      <c r="W668" s="73"/>
      <c r="X668" s="73"/>
      <c r="Y668" s="73"/>
      <c r="Z668" s="73"/>
      <c r="AA668" s="73"/>
      <c r="AB668" s="73"/>
      <c r="AC668" s="73"/>
      <c r="AD668" s="73"/>
      <c r="AE668" s="73"/>
      <c r="AF668" s="73"/>
      <c r="AG668" s="73"/>
      <c r="AH668" s="73"/>
      <c r="AI668" s="73"/>
      <c r="AJ668" s="73"/>
      <c r="AK668" s="73"/>
      <c r="AL668" s="73"/>
      <c r="AM668" s="73"/>
      <c r="AN668" s="73"/>
      <c r="AO668" s="73"/>
      <c r="AP668" s="73"/>
      <c r="AQ668" s="73"/>
      <c r="AR668" s="73"/>
      <c r="AS668" s="73"/>
      <c r="AT668" s="73"/>
      <c r="AU668" s="73"/>
      <c r="AV668" s="73"/>
      <c r="AW668" s="73"/>
      <c r="AX668" s="73"/>
      <c r="AY668" s="73"/>
      <c r="AZ668" s="73"/>
      <c r="BA668" s="73"/>
      <c r="BB668" s="73"/>
      <c r="BC668" s="73"/>
      <c r="BD668" s="73"/>
      <c r="BE668" s="73"/>
      <c r="BF668" s="73"/>
      <c r="BG668" s="73"/>
      <c r="BH668" s="73"/>
      <c r="BI668" s="73"/>
      <c r="BJ668" s="73"/>
      <c r="BK668" s="73"/>
      <c r="BL668" s="73"/>
      <c r="BM668" s="73"/>
      <c r="BN668" s="73"/>
      <c r="BO668" s="73"/>
      <c r="BP668" s="73"/>
      <c r="BQ668" s="73"/>
      <c r="BR668" s="73"/>
      <c r="BS668" s="73"/>
      <c r="BT668" s="73"/>
      <c r="BU668" s="73"/>
      <c r="BV668" s="73"/>
      <c r="BW668" s="73"/>
      <c r="BX668" s="73"/>
      <c r="BY668" s="73"/>
      <c r="BZ668" s="73"/>
      <c r="CA668" s="73"/>
      <c r="CB668" s="73"/>
      <c r="CC668" s="73"/>
      <c r="CD668" s="73"/>
      <c r="CE668" s="73"/>
      <c r="CF668" s="73"/>
      <c r="CG668" s="73"/>
      <c r="CH668" s="73"/>
      <c r="CI668" s="73"/>
      <c r="CJ668" s="73"/>
      <c r="CK668" s="73"/>
      <c r="CL668" s="73"/>
      <c r="CM668" s="73"/>
      <c r="CN668" s="73"/>
      <c r="CO668" s="73"/>
      <c r="CP668" s="73"/>
      <c r="CQ668" s="73"/>
      <c r="CR668" s="73"/>
      <c r="CS668" s="73"/>
      <c r="CT668" s="73"/>
      <c r="CU668" s="73"/>
      <c r="CV668" s="73"/>
      <c r="CW668" s="73"/>
      <c r="CX668" s="73"/>
      <c r="CY668" s="73"/>
      <c r="CZ668" s="73"/>
      <c r="DA668" s="73"/>
      <c r="DB668" s="27"/>
      <c r="DC668" s="27"/>
      <c r="DD668" s="27"/>
      <c r="DE668" s="27"/>
      <c r="DF668" s="27"/>
      <c r="DG668" s="27"/>
      <c r="DH668" s="27"/>
      <c r="DI668" s="27"/>
      <c r="DJ668" s="27"/>
      <c r="DK668" s="27"/>
      <c r="DL668" s="27"/>
      <c r="DM668" s="27"/>
      <c r="DN668" s="27"/>
      <c r="DO668" s="27"/>
      <c r="DP668" s="27"/>
      <c r="DQ668" s="27"/>
      <c r="DR668" s="27"/>
    </row>
    <row r="669" spans="1:122" s="38" customFormat="1" x14ac:dyDescent="0.25">
      <c r="A669" s="193"/>
      <c r="B669" s="80" t="s">
        <v>52</v>
      </c>
      <c r="C669" s="81"/>
      <c r="D669" s="82">
        <v>180</v>
      </c>
      <c r="E669" s="83">
        <v>180</v>
      </c>
      <c r="F669" s="85"/>
      <c r="G669" s="81"/>
      <c r="H669" s="86"/>
      <c r="I669" s="87"/>
      <c r="J669" s="181"/>
      <c r="K669" s="88"/>
      <c r="L669" s="88"/>
      <c r="M669" s="88"/>
      <c r="N669" s="88"/>
      <c r="O669" s="88"/>
      <c r="P669" s="88"/>
      <c r="Q669" s="88"/>
      <c r="R669" s="73"/>
      <c r="S669" s="73"/>
      <c r="T669" s="73"/>
      <c r="U669" s="73"/>
      <c r="V669" s="73"/>
      <c r="W669" s="73"/>
      <c r="X669" s="73"/>
      <c r="Y669" s="73"/>
      <c r="Z669" s="73"/>
      <c r="AA669" s="73"/>
      <c r="AB669" s="73"/>
      <c r="AC669" s="73"/>
      <c r="AD669" s="73"/>
      <c r="AE669" s="73"/>
      <c r="AF669" s="73"/>
      <c r="AG669" s="73"/>
      <c r="AH669" s="73"/>
      <c r="AI669" s="73"/>
      <c r="AJ669" s="73"/>
      <c r="AK669" s="73"/>
      <c r="AL669" s="73"/>
      <c r="AM669" s="73"/>
      <c r="AN669" s="73"/>
      <c r="AO669" s="73"/>
      <c r="AP669" s="73"/>
      <c r="AQ669" s="73"/>
      <c r="AR669" s="73"/>
      <c r="AS669" s="73"/>
      <c r="AT669" s="73"/>
      <c r="AU669" s="73"/>
      <c r="AV669" s="73"/>
      <c r="AW669" s="73"/>
      <c r="AX669" s="73"/>
      <c r="AY669" s="73"/>
      <c r="AZ669" s="73"/>
      <c r="BA669" s="73"/>
      <c r="BB669" s="73"/>
      <c r="BC669" s="73"/>
      <c r="BD669" s="73"/>
      <c r="BE669" s="73"/>
      <c r="BF669" s="73"/>
      <c r="BG669" s="73"/>
      <c r="BH669" s="73"/>
      <c r="BI669" s="73"/>
      <c r="BJ669" s="73"/>
      <c r="BK669" s="73"/>
      <c r="BL669" s="73"/>
      <c r="BM669" s="73"/>
      <c r="BN669" s="73"/>
      <c r="BO669" s="73"/>
      <c r="BP669" s="73"/>
      <c r="BQ669" s="73"/>
      <c r="BR669" s="73"/>
      <c r="BS669" s="73"/>
      <c r="BT669" s="73"/>
      <c r="BU669" s="73"/>
      <c r="BV669" s="73"/>
      <c r="BW669" s="73"/>
      <c r="BX669" s="73"/>
      <c r="BY669" s="73"/>
      <c r="BZ669" s="73"/>
      <c r="CA669" s="73"/>
      <c r="CB669" s="73"/>
      <c r="CC669" s="73"/>
      <c r="CD669" s="73"/>
      <c r="CE669" s="73"/>
      <c r="CF669" s="73"/>
      <c r="CG669" s="73"/>
      <c r="CH669" s="73"/>
      <c r="CI669" s="73"/>
      <c r="CJ669" s="73"/>
      <c r="CK669" s="73"/>
      <c r="CL669" s="73"/>
      <c r="CM669" s="73"/>
      <c r="CN669" s="73"/>
      <c r="CO669" s="73"/>
      <c r="CP669" s="73"/>
      <c r="CQ669" s="73"/>
      <c r="CR669" s="73"/>
      <c r="CS669" s="73"/>
      <c r="CT669" s="73"/>
      <c r="CU669" s="73"/>
      <c r="CV669" s="73"/>
      <c r="CW669" s="73"/>
      <c r="CX669" s="73"/>
      <c r="CY669" s="73"/>
      <c r="CZ669" s="73"/>
      <c r="DA669" s="73"/>
      <c r="DB669" s="27"/>
      <c r="DC669" s="27"/>
      <c r="DD669" s="27"/>
      <c r="DE669" s="27"/>
      <c r="DF669" s="27"/>
      <c r="DG669" s="27"/>
      <c r="DH669" s="27"/>
      <c r="DI669" s="27"/>
      <c r="DJ669" s="27"/>
      <c r="DK669" s="27"/>
      <c r="DL669" s="27"/>
      <c r="DM669" s="27"/>
      <c r="DN669" s="27"/>
      <c r="DO669" s="27"/>
      <c r="DP669" s="27"/>
      <c r="DQ669" s="27"/>
      <c r="DR669" s="27"/>
    </row>
    <row r="670" spans="1:122" s="38" customFormat="1" x14ac:dyDescent="0.25">
      <c r="A670" s="193"/>
      <c r="B670" s="80" t="s">
        <v>18</v>
      </c>
      <c r="C670" s="81"/>
      <c r="D670" s="82">
        <v>5</v>
      </c>
      <c r="E670" s="83">
        <v>5</v>
      </c>
      <c r="F670" s="85"/>
      <c r="G670" s="81"/>
      <c r="H670" s="86"/>
      <c r="I670" s="87"/>
      <c r="J670" s="181"/>
      <c r="K670" s="88"/>
      <c r="L670" s="88"/>
      <c r="M670" s="88"/>
      <c r="N670" s="88"/>
      <c r="O670" s="88"/>
      <c r="P670" s="88"/>
      <c r="Q670" s="88"/>
      <c r="R670" s="73"/>
      <c r="S670" s="73"/>
      <c r="T670" s="73"/>
      <c r="U670" s="73"/>
      <c r="V670" s="73"/>
      <c r="W670" s="73"/>
      <c r="X670" s="73"/>
      <c r="Y670" s="73"/>
      <c r="Z670" s="73"/>
      <c r="AA670" s="73"/>
      <c r="AB670" s="73"/>
      <c r="AC670" s="73"/>
      <c r="AD670" s="73"/>
      <c r="AE670" s="73"/>
      <c r="AF670" s="73"/>
      <c r="AG670" s="73"/>
      <c r="AH670" s="73"/>
      <c r="AI670" s="73"/>
      <c r="AJ670" s="73"/>
      <c r="AK670" s="73"/>
      <c r="AL670" s="73"/>
      <c r="AM670" s="73"/>
      <c r="AN670" s="73"/>
      <c r="AO670" s="73"/>
      <c r="AP670" s="73"/>
      <c r="AQ670" s="73"/>
      <c r="AR670" s="73"/>
      <c r="AS670" s="73"/>
      <c r="AT670" s="73"/>
      <c r="AU670" s="73"/>
      <c r="AV670" s="73"/>
      <c r="AW670" s="73"/>
      <c r="AX670" s="73"/>
      <c r="AY670" s="73"/>
      <c r="AZ670" s="73"/>
      <c r="BA670" s="73"/>
      <c r="BB670" s="73"/>
      <c r="BC670" s="73"/>
      <c r="BD670" s="73"/>
      <c r="BE670" s="73"/>
      <c r="BF670" s="73"/>
      <c r="BG670" s="73"/>
      <c r="BH670" s="73"/>
      <c r="BI670" s="73"/>
      <c r="BJ670" s="73"/>
      <c r="BK670" s="73"/>
      <c r="BL670" s="73"/>
      <c r="BM670" s="73"/>
      <c r="BN670" s="73"/>
      <c r="BO670" s="73"/>
      <c r="BP670" s="73"/>
      <c r="BQ670" s="73"/>
      <c r="BR670" s="73"/>
      <c r="BS670" s="73"/>
      <c r="BT670" s="73"/>
      <c r="BU670" s="73"/>
      <c r="BV670" s="73"/>
      <c r="BW670" s="73"/>
      <c r="BX670" s="73"/>
      <c r="BY670" s="73"/>
      <c r="BZ670" s="73"/>
      <c r="CA670" s="73"/>
      <c r="CB670" s="73"/>
      <c r="CC670" s="73"/>
      <c r="CD670" s="73"/>
      <c r="CE670" s="73"/>
      <c r="CF670" s="73"/>
      <c r="CG670" s="73"/>
      <c r="CH670" s="73"/>
      <c r="CI670" s="73"/>
      <c r="CJ670" s="73"/>
      <c r="CK670" s="73"/>
      <c r="CL670" s="73"/>
      <c r="CM670" s="73"/>
      <c r="CN670" s="73"/>
      <c r="CO670" s="73"/>
      <c r="CP670" s="73"/>
      <c r="CQ670" s="73"/>
      <c r="CR670" s="73"/>
      <c r="CS670" s="73"/>
      <c r="CT670" s="73"/>
      <c r="CU670" s="73"/>
      <c r="CV670" s="73"/>
      <c r="CW670" s="73"/>
      <c r="CX670" s="73"/>
      <c r="CY670" s="73"/>
      <c r="CZ670" s="73"/>
      <c r="DA670" s="73"/>
      <c r="DB670" s="27"/>
      <c r="DC670" s="27"/>
      <c r="DD670" s="27"/>
      <c r="DE670" s="27"/>
      <c r="DF670" s="27"/>
      <c r="DG670" s="27"/>
      <c r="DH670" s="27"/>
      <c r="DI670" s="27"/>
      <c r="DJ670" s="27"/>
      <c r="DK670" s="27"/>
      <c r="DL670" s="27"/>
      <c r="DM670" s="27"/>
      <c r="DN670" s="27"/>
      <c r="DO670" s="27"/>
      <c r="DP670" s="27"/>
      <c r="DQ670" s="27"/>
      <c r="DR670" s="27"/>
    </row>
    <row r="671" spans="1:122" ht="15.75" thickBot="1" x14ac:dyDescent="0.3">
      <c r="A671" s="182" t="s">
        <v>46</v>
      </c>
      <c r="B671" s="183"/>
      <c r="C671" s="184">
        <v>37.5</v>
      </c>
      <c r="D671" s="185">
        <v>37.5</v>
      </c>
      <c r="E671" s="185">
        <v>37.5</v>
      </c>
      <c r="F671" s="184">
        <v>1.8</v>
      </c>
      <c r="G671" s="184">
        <v>0.4</v>
      </c>
      <c r="H671" s="184">
        <v>18</v>
      </c>
      <c r="I671" s="184">
        <v>82.5</v>
      </c>
      <c r="J671" s="186"/>
    </row>
    <row r="672" spans="1:122" ht="15.75" thickBot="1" x14ac:dyDescent="0.3">
      <c r="A672" s="168" t="s">
        <v>26</v>
      </c>
      <c r="B672" s="169"/>
      <c r="C672" s="170">
        <v>632.5</v>
      </c>
      <c r="D672" s="187"/>
      <c r="E672" s="153"/>
      <c r="F672" s="153">
        <f>SUM(F643:F671)</f>
        <v>19.450000000000003</v>
      </c>
      <c r="G672" s="153">
        <f t="shared" ref="G672:I672" si="10">SUM(G643:G671)</f>
        <v>20.659999999999997</v>
      </c>
      <c r="H672" s="153">
        <f t="shared" si="10"/>
        <v>88.7</v>
      </c>
      <c r="I672" s="153">
        <f t="shared" si="10"/>
        <v>618</v>
      </c>
      <c r="J672" s="155"/>
    </row>
    <row r="673" spans="1:106" x14ac:dyDescent="0.25">
      <c r="A673" s="172"/>
      <c r="B673" s="173" t="s">
        <v>47</v>
      </c>
      <c r="C673" s="174"/>
      <c r="D673" s="175"/>
      <c r="E673" s="138"/>
      <c r="F673" s="137"/>
      <c r="G673" s="138"/>
      <c r="H673" s="175"/>
      <c r="I673" s="137"/>
      <c r="J673" s="149"/>
    </row>
    <row r="674" spans="1:106" s="26" customFormat="1" x14ac:dyDescent="0.25">
      <c r="A674" s="156" t="s">
        <v>49</v>
      </c>
      <c r="B674" s="159"/>
      <c r="C674" s="160">
        <v>50</v>
      </c>
      <c r="D674" s="161"/>
      <c r="E674" s="83"/>
      <c r="F674" s="157">
        <v>1</v>
      </c>
      <c r="G674" s="83">
        <v>2</v>
      </c>
      <c r="H674" s="161">
        <v>43.5</v>
      </c>
      <c r="I674" s="157">
        <v>196</v>
      </c>
      <c r="J674" s="149" t="s">
        <v>218</v>
      </c>
      <c r="K674" s="88"/>
      <c r="L674" s="88"/>
      <c r="M674" s="88"/>
      <c r="N674" s="88"/>
      <c r="O674" s="88"/>
      <c r="P674" s="88"/>
      <c r="Q674" s="88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71"/>
      <c r="CB674" s="71"/>
      <c r="CC674" s="71"/>
      <c r="CD674" s="71"/>
      <c r="CE674" s="71"/>
      <c r="CF674" s="71"/>
      <c r="CG674" s="71"/>
      <c r="CH674" s="71"/>
      <c r="CI674" s="71"/>
      <c r="CJ674" s="71"/>
      <c r="CK674" s="71"/>
      <c r="CL674" s="71"/>
      <c r="CM674" s="71"/>
      <c r="CN674" s="71"/>
      <c r="CO674" s="71"/>
      <c r="CP674" s="71"/>
      <c r="CQ674" s="71"/>
      <c r="CR674" s="71"/>
      <c r="CS674" s="71"/>
      <c r="CT674" s="71"/>
      <c r="CU674" s="71"/>
      <c r="CV674" s="71"/>
      <c r="CW674" s="71"/>
      <c r="CX674" s="71"/>
      <c r="CY674" s="71"/>
      <c r="CZ674" s="71"/>
      <c r="DA674" s="71"/>
    </row>
    <row r="675" spans="1:106" s="26" customFormat="1" x14ac:dyDescent="0.25">
      <c r="A675" s="156"/>
      <c r="B675" s="159" t="s">
        <v>43</v>
      </c>
      <c r="C675" s="160"/>
      <c r="D675" s="161">
        <v>24.1</v>
      </c>
      <c r="E675" s="83">
        <v>24.1</v>
      </c>
      <c r="F675" s="157"/>
      <c r="G675" s="83"/>
      <c r="H675" s="161"/>
      <c r="I675" s="157"/>
      <c r="J675" s="149"/>
      <c r="K675" s="88"/>
      <c r="L675" s="88"/>
      <c r="M675" s="88"/>
      <c r="N675" s="88"/>
      <c r="O675" s="88"/>
      <c r="P675" s="88"/>
      <c r="Q675" s="88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1"/>
      <c r="BR675" s="71"/>
      <c r="BS675" s="71"/>
      <c r="BT675" s="71"/>
      <c r="BU675" s="71"/>
      <c r="BV675" s="71"/>
      <c r="BW675" s="71"/>
      <c r="BX675" s="71"/>
      <c r="BY675" s="71"/>
      <c r="BZ675" s="71"/>
      <c r="CA675" s="71"/>
      <c r="CB675" s="71"/>
      <c r="CC675" s="71"/>
      <c r="CD675" s="71"/>
      <c r="CE675" s="71"/>
      <c r="CF675" s="71"/>
      <c r="CG675" s="71"/>
      <c r="CH675" s="71"/>
      <c r="CI675" s="71"/>
      <c r="CJ675" s="71"/>
      <c r="CK675" s="71"/>
      <c r="CL675" s="71"/>
      <c r="CM675" s="71"/>
      <c r="CN675" s="71"/>
      <c r="CO675" s="71"/>
      <c r="CP675" s="71"/>
      <c r="CQ675" s="71"/>
      <c r="CR675" s="71"/>
      <c r="CS675" s="71"/>
      <c r="CT675" s="71"/>
      <c r="CU675" s="71"/>
      <c r="CV675" s="71"/>
      <c r="CW675" s="71"/>
      <c r="CX675" s="71"/>
      <c r="CY675" s="71"/>
      <c r="CZ675" s="71"/>
      <c r="DA675" s="71"/>
    </row>
    <row r="676" spans="1:106" s="26" customFormat="1" x14ac:dyDescent="0.25">
      <c r="A676" s="156"/>
      <c r="B676" s="159" t="s">
        <v>20</v>
      </c>
      <c r="C676" s="160"/>
      <c r="D676" s="161">
        <v>2.5</v>
      </c>
      <c r="E676" s="83">
        <v>2.5</v>
      </c>
      <c r="F676" s="157"/>
      <c r="G676" s="83"/>
      <c r="H676" s="161"/>
      <c r="I676" s="157"/>
      <c r="J676" s="149"/>
      <c r="K676" s="88"/>
      <c r="L676" s="88"/>
      <c r="M676" s="88"/>
      <c r="N676" s="88"/>
      <c r="O676" s="88"/>
      <c r="P676" s="88"/>
      <c r="Q676" s="88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1"/>
      <c r="BR676" s="71"/>
      <c r="BS676" s="71"/>
      <c r="BT676" s="71"/>
      <c r="BU676" s="71"/>
      <c r="BV676" s="71"/>
      <c r="BW676" s="71"/>
      <c r="BX676" s="71"/>
      <c r="BY676" s="71"/>
      <c r="BZ676" s="71"/>
      <c r="CA676" s="71"/>
      <c r="CB676" s="71"/>
      <c r="CC676" s="71"/>
      <c r="CD676" s="71"/>
      <c r="CE676" s="71"/>
      <c r="CF676" s="71"/>
      <c r="CG676" s="71"/>
      <c r="CH676" s="71"/>
      <c r="CI676" s="71"/>
      <c r="CJ676" s="71"/>
      <c r="CK676" s="71"/>
      <c r="CL676" s="71"/>
      <c r="CM676" s="71"/>
      <c r="CN676" s="71"/>
      <c r="CO676" s="71"/>
      <c r="CP676" s="71"/>
      <c r="CQ676" s="71"/>
      <c r="CR676" s="71"/>
      <c r="CS676" s="71"/>
      <c r="CT676" s="71"/>
      <c r="CU676" s="71"/>
      <c r="CV676" s="71"/>
      <c r="CW676" s="71"/>
      <c r="CX676" s="71"/>
      <c r="CY676" s="71"/>
      <c r="CZ676" s="71"/>
      <c r="DA676" s="71"/>
    </row>
    <row r="677" spans="1:106" s="26" customFormat="1" x14ac:dyDescent="0.25">
      <c r="A677" s="156"/>
      <c r="B677" s="159" t="s">
        <v>50</v>
      </c>
      <c r="C677" s="160"/>
      <c r="D677" s="161">
        <v>1.6</v>
      </c>
      <c r="E677" s="83">
        <v>1.6</v>
      </c>
      <c r="F677" s="157"/>
      <c r="G677" s="83"/>
      <c r="H677" s="161"/>
      <c r="I677" s="157"/>
      <c r="J677" s="149"/>
      <c r="K677" s="88"/>
      <c r="L677" s="88"/>
      <c r="M677" s="88"/>
      <c r="N677" s="88"/>
      <c r="O677" s="88"/>
      <c r="P677" s="88"/>
      <c r="Q677" s="88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  <c r="AC677" s="71"/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/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  <c r="BK677" s="71"/>
      <c r="BL677" s="71"/>
      <c r="BM677" s="71"/>
      <c r="BN677" s="71"/>
      <c r="BO677" s="71"/>
      <c r="BP677" s="71"/>
      <c r="BQ677" s="71"/>
      <c r="BR677" s="71"/>
      <c r="BS677" s="71"/>
      <c r="BT677" s="71"/>
      <c r="BU677" s="71"/>
      <c r="BV677" s="71"/>
      <c r="BW677" s="71"/>
      <c r="BX677" s="71"/>
      <c r="BY677" s="71"/>
      <c r="BZ677" s="71"/>
      <c r="CA677" s="71"/>
      <c r="CB677" s="71"/>
      <c r="CC677" s="71"/>
      <c r="CD677" s="71"/>
      <c r="CE677" s="71"/>
      <c r="CF677" s="71"/>
      <c r="CG677" s="71"/>
      <c r="CH677" s="71"/>
      <c r="CI677" s="71"/>
      <c r="CJ677" s="71"/>
      <c r="CK677" s="71"/>
      <c r="CL677" s="71"/>
      <c r="CM677" s="71"/>
      <c r="CN677" s="71"/>
      <c r="CO677" s="71"/>
      <c r="CP677" s="71"/>
      <c r="CQ677" s="71"/>
      <c r="CR677" s="71"/>
      <c r="CS677" s="71"/>
      <c r="CT677" s="71"/>
      <c r="CU677" s="71"/>
      <c r="CV677" s="71"/>
      <c r="CW677" s="71"/>
      <c r="CX677" s="71"/>
      <c r="CY677" s="71"/>
      <c r="CZ677" s="71"/>
      <c r="DA677" s="71"/>
    </row>
    <row r="678" spans="1:106" s="26" customFormat="1" x14ac:dyDescent="0.25">
      <c r="A678" s="156"/>
      <c r="B678" s="159" t="s">
        <v>51</v>
      </c>
      <c r="C678" s="160"/>
      <c r="D678" s="161">
        <v>2.5</v>
      </c>
      <c r="E678" s="83">
        <v>2.5</v>
      </c>
      <c r="F678" s="157"/>
      <c r="G678" s="83"/>
      <c r="H678" s="161"/>
      <c r="I678" s="157"/>
      <c r="J678" s="149"/>
      <c r="K678" s="88"/>
      <c r="L678" s="88"/>
      <c r="M678" s="88"/>
      <c r="N678" s="88"/>
      <c r="O678" s="88"/>
      <c r="P678" s="88"/>
      <c r="Q678" s="88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/>
      <c r="BU678" s="71"/>
      <c r="BV678" s="71"/>
      <c r="BW678" s="71"/>
      <c r="BX678" s="71"/>
      <c r="BY678" s="71"/>
      <c r="BZ678" s="71"/>
      <c r="CA678" s="71"/>
      <c r="CB678" s="71"/>
      <c r="CC678" s="71"/>
      <c r="CD678" s="71"/>
      <c r="CE678" s="71"/>
      <c r="CF678" s="71"/>
      <c r="CG678" s="71"/>
      <c r="CH678" s="71"/>
      <c r="CI678" s="71"/>
      <c r="CJ678" s="71"/>
      <c r="CK678" s="71"/>
      <c r="CL678" s="71"/>
      <c r="CM678" s="71"/>
      <c r="CN678" s="71"/>
      <c r="CO678" s="71"/>
      <c r="CP678" s="71"/>
      <c r="CQ678" s="71"/>
      <c r="CR678" s="71"/>
      <c r="CS678" s="71"/>
      <c r="CT678" s="71"/>
      <c r="CU678" s="71"/>
      <c r="CV678" s="71"/>
      <c r="CW678" s="71"/>
      <c r="CX678" s="71"/>
      <c r="CY678" s="71"/>
      <c r="CZ678" s="71"/>
      <c r="DA678" s="71"/>
    </row>
    <row r="679" spans="1:106" s="26" customFormat="1" x14ac:dyDescent="0.25">
      <c r="A679" s="156"/>
      <c r="B679" s="159" t="s">
        <v>39</v>
      </c>
      <c r="C679" s="160"/>
      <c r="D679" s="161">
        <v>0.3</v>
      </c>
      <c r="E679" s="83">
        <v>0.3</v>
      </c>
      <c r="F679" s="157"/>
      <c r="G679" s="83"/>
      <c r="H679" s="161"/>
      <c r="I679" s="157"/>
      <c r="J679" s="149"/>
      <c r="K679" s="88"/>
      <c r="L679" s="88"/>
      <c r="M679" s="88"/>
      <c r="N679" s="88"/>
      <c r="O679" s="88"/>
      <c r="P679" s="88"/>
      <c r="Q679" s="88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71"/>
      <c r="CB679" s="71"/>
      <c r="CC679" s="71"/>
      <c r="CD679" s="71"/>
      <c r="CE679" s="71"/>
      <c r="CF679" s="71"/>
      <c r="CG679" s="71"/>
      <c r="CH679" s="71"/>
      <c r="CI679" s="71"/>
      <c r="CJ679" s="71"/>
      <c r="CK679" s="71"/>
      <c r="CL679" s="71"/>
      <c r="CM679" s="71"/>
      <c r="CN679" s="71"/>
      <c r="CO679" s="71"/>
      <c r="CP679" s="71"/>
      <c r="CQ679" s="71"/>
      <c r="CR679" s="71"/>
      <c r="CS679" s="71"/>
      <c r="CT679" s="71"/>
      <c r="CU679" s="71"/>
      <c r="CV679" s="71"/>
      <c r="CW679" s="71"/>
      <c r="CX679" s="71"/>
      <c r="CY679" s="71"/>
      <c r="CZ679" s="71"/>
      <c r="DA679" s="71"/>
    </row>
    <row r="680" spans="1:106" s="26" customFormat="1" x14ac:dyDescent="0.25">
      <c r="A680" s="156"/>
      <c r="B680" s="159" t="s">
        <v>52</v>
      </c>
      <c r="C680" s="160"/>
      <c r="D680" s="161">
        <v>6</v>
      </c>
      <c r="E680" s="83">
        <v>6</v>
      </c>
      <c r="F680" s="157"/>
      <c r="G680" s="83"/>
      <c r="H680" s="161"/>
      <c r="I680" s="157"/>
      <c r="J680" s="149"/>
      <c r="K680" s="88"/>
      <c r="L680" s="88"/>
      <c r="M680" s="88"/>
      <c r="N680" s="88"/>
      <c r="O680" s="88"/>
      <c r="P680" s="88"/>
      <c r="Q680" s="88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71"/>
      <c r="CB680" s="71"/>
      <c r="CC680" s="71"/>
      <c r="CD680" s="71"/>
      <c r="CE680" s="71"/>
      <c r="CF680" s="71"/>
      <c r="CG680" s="71"/>
      <c r="CH680" s="71"/>
      <c r="CI680" s="71"/>
      <c r="CJ680" s="71"/>
      <c r="CK680" s="71"/>
      <c r="CL680" s="71"/>
      <c r="CM680" s="71"/>
      <c r="CN680" s="71"/>
      <c r="CO680" s="71"/>
      <c r="CP680" s="71"/>
      <c r="CQ680" s="71"/>
      <c r="CR680" s="71"/>
      <c r="CS680" s="71"/>
      <c r="CT680" s="71"/>
      <c r="CU680" s="71"/>
      <c r="CV680" s="71"/>
      <c r="CW680" s="71"/>
      <c r="CX680" s="71"/>
      <c r="CY680" s="71"/>
      <c r="CZ680" s="71"/>
      <c r="DA680" s="71"/>
    </row>
    <row r="681" spans="1:106" s="26" customFormat="1" x14ac:dyDescent="0.25">
      <c r="A681" s="156"/>
      <c r="B681" s="159" t="s">
        <v>53</v>
      </c>
      <c r="C681" s="160"/>
      <c r="D681" s="161">
        <v>0.2</v>
      </c>
      <c r="E681" s="83">
        <v>0.2</v>
      </c>
      <c r="F681" s="157"/>
      <c r="G681" s="83"/>
      <c r="H681" s="161"/>
      <c r="I681" s="157"/>
      <c r="J681" s="149"/>
      <c r="K681" s="88"/>
      <c r="L681" s="88"/>
      <c r="M681" s="88"/>
      <c r="N681" s="88"/>
      <c r="O681" s="88"/>
      <c r="P681" s="88"/>
      <c r="Q681" s="88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71"/>
      <c r="CB681" s="71"/>
      <c r="CC681" s="71"/>
      <c r="CD681" s="71"/>
      <c r="CE681" s="71"/>
      <c r="CF681" s="71"/>
      <c r="CG681" s="71"/>
      <c r="CH681" s="71"/>
      <c r="CI681" s="71"/>
      <c r="CJ681" s="71"/>
      <c r="CK681" s="71"/>
      <c r="CL681" s="71"/>
      <c r="CM681" s="71"/>
      <c r="CN681" s="71"/>
      <c r="CO681" s="71"/>
      <c r="CP681" s="71"/>
      <c r="CQ681" s="71"/>
      <c r="CR681" s="71"/>
      <c r="CS681" s="71"/>
      <c r="CT681" s="71"/>
      <c r="CU681" s="71"/>
      <c r="CV681" s="71"/>
      <c r="CW681" s="71"/>
      <c r="CX681" s="71"/>
      <c r="CY681" s="71"/>
      <c r="CZ681" s="71"/>
      <c r="DA681" s="71"/>
    </row>
    <row r="682" spans="1:106" s="26" customFormat="1" x14ac:dyDescent="0.25">
      <c r="A682" s="156"/>
      <c r="B682" s="159" t="s">
        <v>183</v>
      </c>
      <c r="C682" s="160"/>
      <c r="D682" s="161"/>
      <c r="E682" s="83">
        <v>36</v>
      </c>
      <c r="F682" s="157"/>
      <c r="G682" s="83"/>
      <c r="H682" s="161"/>
      <c r="I682" s="157"/>
      <c r="J682" s="149"/>
      <c r="K682" s="88"/>
      <c r="L682" s="88"/>
      <c r="M682" s="88"/>
      <c r="N682" s="88"/>
      <c r="O682" s="88"/>
      <c r="P682" s="88"/>
      <c r="Q682" s="88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/>
      <c r="BX682" s="71"/>
      <c r="BY682" s="71"/>
      <c r="BZ682" s="71"/>
      <c r="CA682" s="71"/>
      <c r="CB682" s="71"/>
      <c r="CC682" s="71"/>
      <c r="CD682" s="71"/>
      <c r="CE682" s="71"/>
      <c r="CF682" s="71"/>
      <c r="CG682" s="71"/>
      <c r="CH682" s="71"/>
      <c r="CI682" s="71"/>
      <c r="CJ682" s="71"/>
      <c r="CK682" s="71"/>
      <c r="CL682" s="71"/>
      <c r="CM682" s="71"/>
      <c r="CN682" s="71"/>
      <c r="CO682" s="71"/>
      <c r="CP682" s="71"/>
      <c r="CQ682" s="71"/>
      <c r="CR682" s="71"/>
      <c r="CS682" s="71"/>
      <c r="CT682" s="71"/>
      <c r="CU682" s="71"/>
      <c r="CV682" s="71"/>
      <c r="CW682" s="71"/>
      <c r="CX682" s="71"/>
      <c r="CY682" s="71"/>
      <c r="CZ682" s="71"/>
      <c r="DA682" s="71"/>
    </row>
    <row r="683" spans="1:106" s="26" customFormat="1" x14ac:dyDescent="0.25">
      <c r="A683" s="159"/>
      <c r="B683" s="159" t="s">
        <v>34</v>
      </c>
      <c r="C683" s="160"/>
      <c r="D683" s="161">
        <v>0.2</v>
      </c>
      <c r="E683" s="158">
        <v>0.2</v>
      </c>
      <c r="F683" s="157"/>
      <c r="G683" s="83"/>
      <c r="H683" s="161"/>
      <c r="I683" s="161"/>
      <c r="J683" s="149"/>
      <c r="K683" s="88"/>
      <c r="L683" s="88"/>
      <c r="M683" s="88"/>
      <c r="N683" s="88"/>
      <c r="O683" s="88"/>
      <c r="P683" s="88"/>
      <c r="Q683" s="88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/>
      <c r="BU683" s="71"/>
      <c r="BV683" s="71"/>
      <c r="BW683" s="71"/>
      <c r="BX683" s="71"/>
      <c r="BY683" s="71"/>
      <c r="BZ683" s="71"/>
      <c r="CA683" s="71"/>
      <c r="CB683" s="71"/>
      <c r="CC683" s="71"/>
      <c r="CD683" s="71"/>
      <c r="CE683" s="71"/>
      <c r="CF683" s="71"/>
      <c r="CG683" s="71"/>
      <c r="CH683" s="71"/>
      <c r="CI683" s="71"/>
      <c r="CJ683" s="71"/>
      <c r="CK683" s="71"/>
      <c r="CL683" s="71"/>
      <c r="CM683" s="71"/>
      <c r="CN683" s="71"/>
      <c r="CO683" s="71"/>
      <c r="CP683" s="71"/>
      <c r="CQ683" s="71"/>
      <c r="CR683" s="71"/>
      <c r="CS683" s="71"/>
      <c r="CT683" s="71"/>
      <c r="CU683" s="71"/>
      <c r="CV683" s="71"/>
      <c r="CW683" s="71"/>
      <c r="CX683" s="71"/>
      <c r="CY683" s="71"/>
      <c r="CZ683" s="71"/>
      <c r="DA683" s="71"/>
    </row>
    <row r="684" spans="1:106" s="26" customFormat="1" x14ac:dyDescent="0.25">
      <c r="A684" s="159"/>
      <c r="B684" s="159" t="s">
        <v>205</v>
      </c>
      <c r="C684" s="160"/>
      <c r="D684" s="83">
        <v>20</v>
      </c>
      <c r="E684" s="158">
        <v>20</v>
      </c>
      <c r="F684" s="83"/>
      <c r="G684" s="83"/>
      <c r="H684" s="83"/>
      <c r="I684" s="161"/>
      <c r="J684" s="149"/>
      <c r="K684" s="88"/>
      <c r="L684" s="88"/>
      <c r="M684" s="88"/>
      <c r="N684" s="88"/>
      <c r="O684" s="88"/>
      <c r="P684" s="88"/>
      <c r="Q684" s="88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/>
      <c r="CA684" s="71"/>
      <c r="CB684" s="71"/>
      <c r="CC684" s="71"/>
      <c r="CD684" s="71"/>
      <c r="CE684" s="71"/>
      <c r="CF684" s="71"/>
      <c r="CG684" s="71"/>
      <c r="CH684" s="71"/>
      <c r="CI684" s="71"/>
      <c r="CJ684" s="71"/>
      <c r="CK684" s="71"/>
      <c r="CL684" s="71"/>
      <c r="CM684" s="71"/>
      <c r="CN684" s="71"/>
      <c r="CO684" s="71"/>
      <c r="CP684" s="71"/>
      <c r="CQ684" s="71"/>
      <c r="CR684" s="71"/>
      <c r="CS684" s="71"/>
      <c r="CT684" s="71"/>
      <c r="CU684" s="71"/>
      <c r="CV684" s="71"/>
      <c r="CW684" s="71"/>
      <c r="CX684" s="71"/>
      <c r="CY684" s="71"/>
      <c r="CZ684" s="71"/>
      <c r="DA684" s="71"/>
    </row>
    <row r="685" spans="1:106" x14ac:dyDescent="0.25">
      <c r="A685" s="156" t="s">
        <v>83</v>
      </c>
      <c r="C685" s="81">
        <v>110</v>
      </c>
      <c r="D685" s="82"/>
      <c r="E685" s="83"/>
      <c r="F685" s="86">
        <v>3.77</v>
      </c>
      <c r="G685" s="81">
        <v>2.75</v>
      </c>
      <c r="H685" s="86">
        <v>5</v>
      </c>
      <c r="I685" s="81">
        <v>62.1</v>
      </c>
      <c r="J685" s="149" t="s">
        <v>160</v>
      </c>
    </row>
    <row r="686" spans="1:106" x14ac:dyDescent="0.25">
      <c r="A686" s="156"/>
      <c r="B686" s="80" t="s">
        <v>84</v>
      </c>
      <c r="C686" s="81"/>
      <c r="D686" s="82">
        <v>114</v>
      </c>
      <c r="E686" s="83">
        <v>110</v>
      </c>
      <c r="F686" s="83"/>
      <c r="G686" s="83"/>
      <c r="H686" s="83"/>
      <c r="I686" s="83"/>
      <c r="J686" s="149"/>
    </row>
    <row r="687" spans="1:106" s="57" customFormat="1" ht="17.25" customHeight="1" thickBot="1" x14ac:dyDescent="0.3">
      <c r="A687" s="88" t="s">
        <v>204</v>
      </c>
      <c r="B687" s="88"/>
      <c r="C687" s="89" t="s">
        <v>383</v>
      </c>
      <c r="D687" s="88"/>
      <c r="E687" s="88"/>
      <c r="F687" s="89">
        <v>10.7</v>
      </c>
      <c r="G687" s="89">
        <v>13.7</v>
      </c>
      <c r="H687" s="89">
        <v>11</v>
      </c>
      <c r="I687" s="89">
        <v>210</v>
      </c>
      <c r="J687" s="192" t="s">
        <v>386</v>
      </c>
      <c r="K687" s="88"/>
      <c r="L687" s="88"/>
      <c r="M687" s="88"/>
      <c r="N687" s="88"/>
      <c r="O687" s="88"/>
      <c r="P687" s="88"/>
      <c r="Q687" s="88"/>
      <c r="R687" s="75"/>
      <c r="S687" s="75"/>
      <c r="T687" s="75"/>
      <c r="U687" s="75"/>
      <c r="V687" s="75"/>
      <c r="W687" s="75"/>
      <c r="X687" s="75"/>
      <c r="Y687" s="75"/>
      <c r="Z687" s="75"/>
      <c r="AA687" s="75"/>
      <c r="AB687" s="75"/>
      <c r="AC687" s="75"/>
      <c r="AD687" s="75"/>
      <c r="AE687" s="75"/>
      <c r="AF687" s="75"/>
      <c r="AG687" s="75"/>
      <c r="AH687" s="75"/>
      <c r="AI687" s="75"/>
      <c r="AJ687" s="75"/>
      <c r="AK687" s="75"/>
      <c r="AL687" s="75"/>
      <c r="AM687" s="75"/>
      <c r="AN687" s="75"/>
      <c r="AO687" s="75"/>
      <c r="AP687" s="75"/>
      <c r="AQ687" s="75"/>
      <c r="AR687" s="75"/>
      <c r="AS687" s="75"/>
      <c r="AT687" s="75"/>
      <c r="AU687" s="75"/>
      <c r="AV687" s="75"/>
      <c r="AW687" s="75"/>
      <c r="AX687" s="75"/>
      <c r="AY687" s="75"/>
      <c r="AZ687" s="75"/>
      <c r="BA687" s="75"/>
      <c r="BB687" s="75"/>
      <c r="BC687" s="75"/>
      <c r="BD687" s="75"/>
      <c r="BE687" s="75"/>
      <c r="BF687" s="75"/>
      <c r="BG687" s="75"/>
      <c r="BH687" s="75"/>
      <c r="BI687" s="75"/>
      <c r="BJ687" s="75"/>
      <c r="BK687" s="75"/>
      <c r="BL687" s="75"/>
      <c r="BM687" s="75"/>
      <c r="BN687" s="75"/>
      <c r="BO687" s="75"/>
      <c r="BP687" s="75"/>
      <c r="BQ687" s="75"/>
      <c r="BR687" s="75"/>
      <c r="BS687" s="75"/>
      <c r="BT687" s="75"/>
      <c r="BU687" s="75"/>
      <c r="BV687" s="75"/>
      <c r="BW687" s="75"/>
      <c r="BX687" s="75"/>
      <c r="BY687" s="75"/>
      <c r="BZ687" s="75"/>
      <c r="CA687" s="75"/>
      <c r="CB687" s="75"/>
      <c r="CC687" s="75"/>
      <c r="CD687" s="75"/>
      <c r="CE687" s="75"/>
      <c r="CF687" s="75"/>
      <c r="CG687" s="75"/>
      <c r="CH687" s="75"/>
      <c r="CI687" s="75"/>
      <c r="CJ687" s="75"/>
      <c r="CK687" s="75"/>
      <c r="CL687" s="75"/>
      <c r="CM687" s="75"/>
      <c r="CN687" s="75"/>
      <c r="CO687" s="75"/>
      <c r="CP687" s="75"/>
      <c r="CQ687" s="75"/>
      <c r="CR687" s="75"/>
      <c r="CS687" s="75"/>
      <c r="CT687" s="75"/>
      <c r="CU687" s="75"/>
      <c r="CV687" s="75"/>
      <c r="CW687" s="75"/>
      <c r="CX687" s="75"/>
      <c r="CY687" s="75"/>
      <c r="CZ687" s="75"/>
      <c r="DA687" s="75"/>
      <c r="DB687" s="34"/>
    </row>
    <row r="688" spans="1:106" s="57" customFormat="1" x14ac:dyDescent="0.25">
      <c r="A688" s="88"/>
      <c r="B688" s="88" t="s">
        <v>206</v>
      </c>
      <c r="C688" s="88"/>
      <c r="D688" s="88">
        <v>60.65</v>
      </c>
      <c r="E688" s="88">
        <v>39.42</v>
      </c>
      <c r="F688" s="94"/>
      <c r="G688" s="95"/>
      <c r="H688" s="96"/>
      <c r="I688" s="97"/>
      <c r="J688" s="189"/>
      <c r="K688" s="88"/>
      <c r="L688" s="88"/>
      <c r="M688" s="88"/>
      <c r="N688" s="88"/>
      <c r="O688" s="88"/>
      <c r="P688" s="88"/>
      <c r="Q688" s="88"/>
      <c r="R688" s="75"/>
      <c r="S688" s="75"/>
      <c r="T688" s="75"/>
      <c r="U688" s="75"/>
      <c r="V688" s="75"/>
      <c r="W688" s="75"/>
      <c r="X688" s="75"/>
      <c r="Y688" s="75"/>
      <c r="Z688" s="75"/>
      <c r="AA688" s="75"/>
      <c r="AB688" s="75"/>
      <c r="AC688" s="75"/>
      <c r="AD688" s="75"/>
      <c r="AE688" s="75"/>
      <c r="AF688" s="75"/>
      <c r="AG688" s="75"/>
      <c r="AH688" s="75"/>
      <c r="AI688" s="75"/>
      <c r="AJ688" s="75"/>
      <c r="AK688" s="75"/>
      <c r="AL688" s="75"/>
      <c r="AM688" s="75"/>
      <c r="AN688" s="75"/>
      <c r="AO688" s="75"/>
      <c r="AP688" s="75"/>
      <c r="AQ688" s="75"/>
      <c r="AR688" s="75"/>
      <c r="AS688" s="75"/>
      <c r="AT688" s="75"/>
      <c r="AU688" s="75"/>
      <c r="AV688" s="75"/>
      <c r="AW688" s="75"/>
      <c r="AX688" s="75"/>
      <c r="AY688" s="75"/>
      <c r="AZ688" s="75"/>
      <c r="BA688" s="75"/>
      <c r="BB688" s="75"/>
      <c r="BC688" s="75"/>
      <c r="BD688" s="75"/>
      <c r="BE688" s="75"/>
      <c r="BF688" s="75"/>
      <c r="BG688" s="75"/>
      <c r="BH688" s="75"/>
      <c r="BI688" s="75"/>
      <c r="BJ688" s="75"/>
      <c r="BK688" s="75"/>
      <c r="BL688" s="75"/>
      <c r="BM688" s="75"/>
      <c r="BN688" s="75"/>
      <c r="BO688" s="75"/>
      <c r="BP688" s="75"/>
      <c r="BQ688" s="75"/>
      <c r="BR688" s="75"/>
      <c r="BS688" s="75"/>
      <c r="BT688" s="75"/>
      <c r="BU688" s="75"/>
      <c r="BV688" s="75"/>
      <c r="BW688" s="75"/>
      <c r="BX688" s="75"/>
      <c r="BY688" s="75"/>
      <c r="BZ688" s="75"/>
      <c r="CA688" s="75"/>
      <c r="CB688" s="75"/>
      <c r="CC688" s="75"/>
      <c r="CD688" s="75"/>
      <c r="CE688" s="75"/>
      <c r="CF688" s="75"/>
      <c r="CG688" s="75"/>
      <c r="CH688" s="75"/>
      <c r="CI688" s="75"/>
      <c r="CJ688" s="75"/>
      <c r="CK688" s="75"/>
      <c r="CL688" s="75"/>
      <c r="CM688" s="75"/>
      <c r="CN688" s="75"/>
      <c r="CO688" s="75"/>
      <c r="CP688" s="75"/>
      <c r="CQ688" s="75"/>
      <c r="CR688" s="75"/>
      <c r="CS688" s="75"/>
      <c r="CT688" s="75"/>
      <c r="CU688" s="75"/>
      <c r="CV688" s="75"/>
      <c r="CW688" s="75"/>
      <c r="CX688" s="75"/>
      <c r="CY688" s="75"/>
      <c r="CZ688" s="75"/>
      <c r="DA688" s="75"/>
      <c r="DB688" s="34"/>
    </row>
    <row r="689" spans="1:106" s="57" customFormat="1" x14ac:dyDescent="0.25">
      <c r="A689" s="88"/>
      <c r="B689" s="88" t="s">
        <v>113</v>
      </c>
      <c r="C689" s="88"/>
      <c r="D689" s="88"/>
      <c r="E689" s="88">
        <v>25</v>
      </c>
      <c r="F689" s="99"/>
      <c r="G689" s="190"/>
      <c r="H689" s="89"/>
      <c r="I689" s="191"/>
      <c r="J689" s="192"/>
      <c r="K689" s="88"/>
      <c r="L689" s="88"/>
      <c r="M689" s="88"/>
      <c r="N689" s="88"/>
      <c r="O689" s="88"/>
      <c r="P689" s="88"/>
      <c r="Q689" s="88"/>
      <c r="R689" s="75"/>
      <c r="S689" s="75"/>
      <c r="T689" s="75"/>
      <c r="U689" s="75"/>
      <c r="V689" s="75"/>
      <c r="W689" s="75"/>
      <c r="X689" s="75"/>
      <c r="Y689" s="75"/>
      <c r="Z689" s="75"/>
      <c r="AA689" s="75"/>
      <c r="AB689" s="75"/>
      <c r="AC689" s="75"/>
      <c r="AD689" s="75"/>
      <c r="AE689" s="75"/>
      <c r="AF689" s="75"/>
      <c r="AG689" s="75"/>
      <c r="AH689" s="75"/>
      <c r="AI689" s="75"/>
      <c r="AJ689" s="75"/>
      <c r="AK689" s="75"/>
      <c r="AL689" s="75"/>
      <c r="AM689" s="75"/>
      <c r="AN689" s="75"/>
      <c r="AO689" s="75"/>
      <c r="AP689" s="75"/>
      <c r="AQ689" s="75"/>
      <c r="AR689" s="75"/>
      <c r="AS689" s="75"/>
      <c r="AT689" s="75"/>
      <c r="AU689" s="75"/>
      <c r="AV689" s="75"/>
      <c r="AW689" s="75"/>
      <c r="AX689" s="75"/>
      <c r="AY689" s="75"/>
      <c r="AZ689" s="75"/>
      <c r="BA689" s="75"/>
      <c r="BB689" s="75"/>
      <c r="BC689" s="75"/>
      <c r="BD689" s="75"/>
      <c r="BE689" s="75"/>
      <c r="BF689" s="75"/>
      <c r="BG689" s="75"/>
      <c r="BH689" s="75"/>
      <c r="BI689" s="75"/>
      <c r="BJ689" s="75"/>
      <c r="BK689" s="75"/>
      <c r="BL689" s="75"/>
      <c r="BM689" s="75"/>
      <c r="BN689" s="75"/>
      <c r="BO689" s="75"/>
      <c r="BP689" s="75"/>
      <c r="BQ689" s="75"/>
      <c r="BR689" s="75"/>
      <c r="BS689" s="75"/>
      <c r="BT689" s="75"/>
      <c r="BU689" s="75"/>
      <c r="BV689" s="75"/>
      <c r="BW689" s="75"/>
      <c r="BX689" s="75"/>
      <c r="BY689" s="75"/>
      <c r="BZ689" s="75"/>
      <c r="CA689" s="75"/>
      <c r="CB689" s="75"/>
      <c r="CC689" s="75"/>
      <c r="CD689" s="75"/>
      <c r="CE689" s="75"/>
      <c r="CF689" s="75"/>
      <c r="CG689" s="75"/>
      <c r="CH689" s="75"/>
      <c r="CI689" s="75"/>
      <c r="CJ689" s="75"/>
      <c r="CK689" s="75"/>
      <c r="CL689" s="75"/>
      <c r="CM689" s="75"/>
      <c r="CN689" s="75"/>
      <c r="CO689" s="75"/>
      <c r="CP689" s="75"/>
      <c r="CQ689" s="75"/>
      <c r="CR689" s="75"/>
      <c r="CS689" s="75"/>
      <c r="CT689" s="75"/>
      <c r="CU689" s="75"/>
      <c r="CV689" s="75"/>
      <c r="CW689" s="75"/>
      <c r="CX689" s="75"/>
      <c r="CY689" s="75"/>
      <c r="CZ689" s="75"/>
      <c r="DA689" s="75"/>
      <c r="DB689" s="34"/>
    </row>
    <row r="690" spans="1:106" s="57" customFormat="1" x14ac:dyDescent="0.25">
      <c r="A690" s="88"/>
      <c r="B690" s="88" t="s">
        <v>42</v>
      </c>
      <c r="C690" s="88"/>
      <c r="D690" s="88">
        <v>36.6</v>
      </c>
      <c r="E690" s="88">
        <v>29.3</v>
      </c>
      <c r="F690" s="99"/>
      <c r="G690" s="190"/>
      <c r="H690" s="89"/>
      <c r="I690" s="191"/>
      <c r="J690" s="192"/>
      <c r="K690" s="88"/>
      <c r="L690" s="88"/>
      <c r="M690" s="88"/>
      <c r="N690" s="88"/>
      <c r="O690" s="88"/>
      <c r="P690" s="88"/>
      <c r="Q690" s="88"/>
      <c r="R690" s="75"/>
      <c r="S690" s="75"/>
      <c r="T690" s="75"/>
      <c r="U690" s="75"/>
      <c r="V690" s="75"/>
      <c r="W690" s="75"/>
      <c r="X690" s="75"/>
      <c r="Y690" s="75"/>
      <c r="Z690" s="75"/>
      <c r="AA690" s="75"/>
      <c r="AB690" s="75"/>
      <c r="AC690" s="75"/>
      <c r="AD690" s="75"/>
      <c r="AE690" s="75"/>
      <c r="AF690" s="75"/>
      <c r="AG690" s="75"/>
      <c r="AH690" s="75"/>
      <c r="AI690" s="75"/>
      <c r="AJ690" s="75"/>
      <c r="AK690" s="75"/>
      <c r="AL690" s="75"/>
      <c r="AM690" s="75"/>
      <c r="AN690" s="75"/>
      <c r="AO690" s="75"/>
      <c r="AP690" s="75"/>
      <c r="AQ690" s="75"/>
      <c r="AR690" s="75"/>
      <c r="AS690" s="75"/>
      <c r="AT690" s="75"/>
      <c r="AU690" s="75"/>
      <c r="AV690" s="75"/>
      <c r="AW690" s="75"/>
      <c r="AX690" s="75"/>
      <c r="AY690" s="75"/>
      <c r="AZ690" s="75"/>
      <c r="BA690" s="75"/>
      <c r="BB690" s="75"/>
      <c r="BC690" s="75"/>
      <c r="BD690" s="75"/>
      <c r="BE690" s="75"/>
      <c r="BF690" s="75"/>
      <c r="BG690" s="75"/>
      <c r="BH690" s="75"/>
      <c r="BI690" s="75"/>
      <c r="BJ690" s="75"/>
      <c r="BK690" s="75"/>
      <c r="BL690" s="75"/>
      <c r="BM690" s="75"/>
      <c r="BN690" s="75"/>
      <c r="BO690" s="75"/>
      <c r="BP690" s="75"/>
      <c r="BQ690" s="75"/>
      <c r="BR690" s="75"/>
      <c r="BS690" s="75"/>
      <c r="BT690" s="75"/>
      <c r="BU690" s="75"/>
      <c r="BV690" s="75"/>
      <c r="BW690" s="75"/>
      <c r="BX690" s="75"/>
      <c r="BY690" s="75"/>
      <c r="BZ690" s="75"/>
      <c r="CA690" s="75"/>
      <c r="CB690" s="75"/>
      <c r="CC690" s="75"/>
      <c r="CD690" s="75"/>
      <c r="CE690" s="75"/>
      <c r="CF690" s="75"/>
      <c r="CG690" s="75"/>
      <c r="CH690" s="75"/>
      <c r="CI690" s="75"/>
      <c r="CJ690" s="75"/>
      <c r="CK690" s="75"/>
      <c r="CL690" s="75"/>
      <c r="CM690" s="75"/>
      <c r="CN690" s="75"/>
      <c r="CO690" s="75"/>
      <c r="CP690" s="75"/>
      <c r="CQ690" s="75"/>
      <c r="CR690" s="75"/>
      <c r="CS690" s="75"/>
      <c r="CT690" s="75"/>
      <c r="CU690" s="75"/>
      <c r="CV690" s="75"/>
      <c r="CW690" s="75"/>
      <c r="CX690" s="75"/>
      <c r="CY690" s="75"/>
      <c r="CZ690" s="75"/>
      <c r="DA690" s="75"/>
      <c r="DB690" s="34"/>
    </row>
    <row r="691" spans="1:106" s="57" customFormat="1" x14ac:dyDescent="0.25">
      <c r="A691" s="88"/>
      <c r="B691" s="88" t="s">
        <v>211</v>
      </c>
      <c r="C691" s="88"/>
      <c r="D691" s="88">
        <v>66.8</v>
      </c>
      <c r="E691" s="88">
        <v>40</v>
      </c>
      <c r="F691" s="99"/>
      <c r="G691" s="190"/>
      <c r="H691" s="89"/>
      <c r="I691" s="191"/>
      <c r="J691" s="192"/>
      <c r="K691" s="88"/>
      <c r="L691" s="88"/>
      <c r="M691" s="88"/>
      <c r="N691" s="88"/>
      <c r="O691" s="88"/>
      <c r="P691" s="88"/>
      <c r="Q691" s="88"/>
      <c r="R691" s="75"/>
      <c r="S691" s="75"/>
      <c r="T691" s="75"/>
      <c r="U691" s="75"/>
      <c r="V691" s="75"/>
      <c r="W691" s="75"/>
      <c r="X691" s="75"/>
      <c r="Y691" s="75"/>
      <c r="Z691" s="75"/>
      <c r="AA691" s="75"/>
      <c r="AB691" s="75"/>
      <c r="AC691" s="75"/>
      <c r="AD691" s="75"/>
      <c r="AE691" s="75"/>
      <c r="AF691" s="75"/>
      <c r="AG691" s="75"/>
      <c r="AH691" s="75"/>
      <c r="AI691" s="75"/>
      <c r="AJ691" s="75"/>
      <c r="AK691" s="75"/>
      <c r="AL691" s="75"/>
      <c r="AM691" s="75"/>
      <c r="AN691" s="75"/>
      <c r="AO691" s="75"/>
      <c r="AP691" s="75"/>
      <c r="AQ691" s="75"/>
      <c r="AR691" s="75"/>
      <c r="AS691" s="75"/>
      <c r="AT691" s="75"/>
      <c r="AU691" s="75"/>
      <c r="AV691" s="75"/>
      <c r="AW691" s="75"/>
      <c r="AX691" s="75"/>
      <c r="AY691" s="75"/>
      <c r="AZ691" s="75"/>
      <c r="BA691" s="75"/>
      <c r="BB691" s="75"/>
      <c r="BC691" s="75"/>
      <c r="BD691" s="75"/>
      <c r="BE691" s="75"/>
      <c r="BF691" s="75"/>
      <c r="BG691" s="75"/>
      <c r="BH691" s="75"/>
      <c r="BI691" s="75"/>
      <c r="BJ691" s="75"/>
      <c r="BK691" s="75"/>
      <c r="BL691" s="75"/>
      <c r="BM691" s="75"/>
      <c r="BN691" s="75"/>
      <c r="BO691" s="75"/>
      <c r="BP691" s="75"/>
      <c r="BQ691" s="75"/>
      <c r="BR691" s="75"/>
      <c r="BS691" s="75"/>
      <c r="BT691" s="75"/>
      <c r="BU691" s="75"/>
      <c r="BV691" s="75"/>
      <c r="BW691" s="75"/>
      <c r="BX691" s="75"/>
      <c r="BY691" s="75"/>
      <c r="BZ691" s="75"/>
      <c r="CA691" s="75"/>
      <c r="CB691" s="75"/>
      <c r="CC691" s="75"/>
      <c r="CD691" s="75"/>
      <c r="CE691" s="75"/>
      <c r="CF691" s="75"/>
      <c r="CG691" s="75"/>
      <c r="CH691" s="75"/>
      <c r="CI691" s="75"/>
      <c r="CJ691" s="75"/>
      <c r="CK691" s="75"/>
      <c r="CL691" s="75"/>
      <c r="CM691" s="75"/>
      <c r="CN691" s="75"/>
      <c r="CO691" s="75"/>
      <c r="CP691" s="75"/>
      <c r="CQ691" s="75"/>
      <c r="CR691" s="75"/>
      <c r="CS691" s="75"/>
      <c r="CT691" s="75"/>
      <c r="CU691" s="75"/>
      <c r="CV691" s="75"/>
      <c r="CW691" s="75"/>
      <c r="CX691" s="75"/>
      <c r="CY691" s="75"/>
      <c r="CZ691" s="75"/>
      <c r="DA691" s="75"/>
      <c r="DB691" s="34"/>
    </row>
    <row r="692" spans="1:106" s="57" customFormat="1" x14ac:dyDescent="0.25">
      <c r="A692" s="88"/>
      <c r="B692" s="88" t="s">
        <v>112</v>
      </c>
      <c r="C692" s="88"/>
      <c r="D692" s="88">
        <v>17.14</v>
      </c>
      <c r="E692" s="88">
        <v>14.4</v>
      </c>
      <c r="F692" s="99"/>
      <c r="G692" s="100"/>
      <c r="H692" s="89"/>
      <c r="I692" s="101"/>
      <c r="J692" s="192"/>
      <c r="K692" s="88"/>
      <c r="L692" s="88"/>
      <c r="M692" s="88"/>
      <c r="N692" s="88"/>
      <c r="O692" s="88"/>
      <c r="P692" s="88"/>
      <c r="Q692" s="88"/>
      <c r="R692" s="75"/>
      <c r="S692" s="75"/>
      <c r="T692" s="75"/>
      <c r="U692" s="75"/>
      <c r="V692" s="75"/>
      <c r="W692" s="75"/>
      <c r="X692" s="75"/>
      <c r="Y692" s="75"/>
      <c r="Z692" s="75"/>
      <c r="AA692" s="75"/>
      <c r="AB692" s="75"/>
      <c r="AC692" s="75"/>
      <c r="AD692" s="75"/>
      <c r="AE692" s="75"/>
      <c r="AF692" s="75"/>
      <c r="AG692" s="75"/>
      <c r="AH692" s="75"/>
      <c r="AI692" s="75"/>
      <c r="AJ692" s="75"/>
      <c r="AK692" s="75"/>
      <c r="AL692" s="75"/>
      <c r="AM692" s="75"/>
      <c r="AN692" s="75"/>
      <c r="AO692" s="75"/>
      <c r="AP692" s="75"/>
      <c r="AQ692" s="75"/>
      <c r="AR692" s="75"/>
      <c r="AS692" s="75"/>
      <c r="AT692" s="75"/>
      <c r="AU692" s="75"/>
      <c r="AV692" s="75"/>
      <c r="AW692" s="75"/>
      <c r="AX692" s="75"/>
      <c r="AY692" s="75"/>
      <c r="AZ692" s="75"/>
      <c r="BA692" s="75"/>
      <c r="BB692" s="75"/>
      <c r="BC692" s="75"/>
      <c r="BD692" s="75"/>
      <c r="BE692" s="75"/>
      <c r="BF692" s="75"/>
      <c r="BG692" s="75"/>
      <c r="BH692" s="75"/>
      <c r="BI692" s="75"/>
      <c r="BJ692" s="75"/>
      <c r="BK692" s="75"/>
      <c r="BL692" s="75"/>
      <c r="BM692" s="75"/>
      <c r="BN692" s="75"/>
      <c r="BO692" s="75"/>
      <c r="BP692" s="75"/>
      <c r="BQ692" s="75"/>
      <c r="BR692" s="75"/>
      <c r="BS692" s="75"/>
      <c r="BT692" s="75"/>
      <c r="BU692" s="75"/>
      <c r="BV692" s="75"/>
      <c r="BW692" s="75"/>
      <c r="BX692" s="75"/>
      <c r="BY692" s="75"/>
      <c r="BZ692" s="75"/>
      <c r="CA692" s="75"/>
      <c r="CB692" s="75"/>
      <c r="CC692" s="75"/>
      <c r="CD692" s="75"/>
      <c r="CE692" s="75"/>
      <c r="CF692" s="75"/>
      <c r="CG692" s="75"/>
      <c r="CH692" s="75"/>
      <c r="CI692" s="75"/>
      <c r="CJ692" s="75"/>
      <c r="CK692" s="75"/>
      <c r="CL692" s="75"/>
      <c r="CM692" s="75"/>
      <c r="CN692" s="75"/>
      <c r="CO692" s="75"/>
      <c r="CP692" s="75"/>
      <c r="CQ692" s="75"/>
      <c r="CR692" s="75"/>
      <c r="CS692" s="75"/>
      <c r="CT692" s="75"/>
      <c r="CU692" s="75"/>
      <c r="CV692" s="75"/>
      <c r="CW692" s="75"/>
      <c r="CX692" s="75"/>
      <c r="CY692" s="75"/>
      <c r="CZ692" s="75"/>
      <c r="DA692" s="75"/>
      <c r="DB692" s="34"/>
    </row>
    <row r="693" spans="1:106" s="57" customFormat="1" x14ac:dyDescent="0.25">
      <c r="A693" s="88"/>
      <c r="B693" s="88" t="s">
        <v>190</v>
      </c>
      <c r="C693" s="88"/>
      <c r="D693" s="88">
        <v>31.92</v>
      </c>
      <c r="E693" s="88">
        <v>24</v>
      </c>
      <c r="F693" s="99"/>
      <c r="G693" s="100"/>
      <c r="H693" s="89"/>
      <c r="I693" s="101"/>
      <c r="J693" s="192"/>
      <c r="K693" s="88"/>
      <c r="L693" s="88"/>
      <c r="M693" s="88"/>
      <c r="N693" s="88"/>
      <c r="O693" s="88"/>
      <c r="P693" s="88"/>
      <c r="Q693" s="88"/>
      <c r="R693" s="75"/>
      <c r="S693" s="75"/>
      <c r="T693" s="75"/>
      <c r="U693" s="75"/>
      <c r="V693" s="75"/>
      <c r="W693" s="75"/>
      <c r="X693" s="75"/>
      <c r="Y693" s="75"/>
      <c r="Z693" s="75"/>
      <c r="AA693" s="75"/>
      <c r="AB693" s="75"/>
      <c r="AC693" s="75"/>
      <c r="AD693" s="75"/>
      <c r="AE693" s="75"/>
      <c r="AF693" s="75"/>
      <c r="AG693" s="75"/>
      <c r="AH693" s="75"/>
      <c r="AI693" s="75"/>
      <c r="AJ693" s="75"/>
      <c r="AK693" s="75"/>
      <c r="AL693" s="75"/>
      <c r="AM693" s="75"/>
      <c r="AN693" s="75"/>
      <c r="AO693" s="75"/>
      <c r="AP693" s="75"/>
      <c r="AQ693" s="75"/>
      <c r="AR693" s="75"/>
      <c r="AS693" s="75"/>
      <c r="AT693" s="75"/>
      <c r="AU693" s="75"/>
      <c r="AV693" s="75"/>
      <c r="AW693" s="75"/>
      <c r="AX693" s="75"/>
      <c r="AY693" s="75"/>
      <c r="AZ693" s="75"/>
      <c r="BA693" s="75"/>
      <c r="BB693" s="75"/>
      <c r="BC693" s="75"/>
      <c r="BD693" s="75"/>
      <c r="BE693" s="75"/>
      <c r="BF693" s="75"/>
      <c r="BG693" s="75"/>
      <c r="BH693" s="75"/>
      <c r="BI693" s="75"/>
      <c r="BJ693" s="75"/>
      <c r="BK693" s="75"/>
      <c r="BL693" s="75"/>
      <c r="BM693" s="75"/>
      <c r="BN693" s="75"/>
      <c r="BO693" s="75"/>
      <c r="BP693" s="75"/>
      <c r="BQ693" s="75"/>
      <c r="BR693" s="75"/>
      <c r="BS693" s="75"/>
      <c r="BT693" s="75"/>
      <c r="BU693" s="75"/>
      <c r="BV693" s="75"/>
      <c r="BW693" s="75"/>
      <c r="BX693" s="75"/>
      <c r="BY693" s="75"/>
      <c r="BZ693" s="75"/>
      <c r="CA693" s="75"/>
      <c r="CB693" s="75"/>
      <c r="CC693" s="75"/>
      <c r="CD693" s="75"/>
      <c r="CE693" s="75"/>
      <c r="CF693" s="75"/>
      <c r="CG693" s="75"/>
      <c r="CH693" s="75"/>
      <c r="CI693" s="75"/>
      <c r="CJ693" s="75"/>
      <c r="CK693" s="75"/>
      <c r="CL693" s="75"/>
      <c r="CM693" s="75"/>
      <c r="CN693" s="75"/>
      <c r="CO693" s="75"/>
      <c r="CP693" s="75"/>
      <c r="CQ693" s="75"/>
      <c r="CR693" s="75"/>
      <c r="CS693" s="75"/>
      <c r="CT693" s="75"/>
      <c r="CU693" s="75"/>
      <c r="CV693" s="75"/>
      <c r="CW693" s="75"/>
      <c r="CX693" s="75"/>
      <c r="CY693" s="75"/>
      <c r="CZ693" s="75"/>
      <c r="DA693" s="75"/>
      <c r="DB693" s="34"/>
    </row>
    <row r="694" spans="1:106" s="57" customFormat="1" x14ac:dyDescent="0.25">
      <c r="A694" s="88"/>
      <c r="B694" s="88" t="s">
        <v>39</v>
      </c>
      <c r="C694" s="88"/>
      <c r="D694" s="88">
        <v>1.1000000000000001</v>
      </c>
      <c r="E694" s="88">
        <v>1.1000000000000001</v>
      </c>
      <c r="F694" s="99"/>
      <c r="G694" s="100"/>
      <c r="H694" s="89"/>
      <c r="I694" s="101"/>
      <c r="J694" s="192"/>
      <c r="K694" s="88"/>
      <c r="L694" s="88"/>
      <c r="M694" s="88"/>
      <c r="N694" s="88"/>
      <c r="O694" s="88"/>
      <c r="P694" s="88"/>
      <c r="Q694" s="88"/>
      <c r="R694" s="75"/>
      <c r="S694" s="75"/>
      <c r="T694" s="75"/>
      <c r="U694" s="75"/>
      <c r="V694" s="75"/>
      <c r="W694" s="75"/>
      <c r="X694" s="75"/>
      <c r="Y694" s="75"/>
      <c r="Z694" s="75"/>
      <c r="AA694" s="75"/>
      <c r="AB694" s="75"/>
      <c r="AC694" s="75"/>
      <c r="AD694" s="75"/>
      <c r="AE694" s="75"/>
      <c r="AF694" s="75"/>
      <c r="AG694" s="75"/>
      <c r="AH694" s="75"/>
      <c r="AI694" s="75"/>
      <c r="AJ694" s="75"/>
      <c r="AK694" s="75"/>
      <c r="AL694" s="75"/>
      <c r="AM694" s="75"/>
      <c r="AN694" s="75"/>
      <c r="AO694" s="75"/>
      <c r="AP694" s="75"/>
      <c r="AQ694" s="75"/>
      <c r="AR694" s="75"/>
      <c r="AS694" s="75"/>
      <c r="AT694" s="75"/>
      <c r="AU694" s="75"/>
      <c r="AV694" s="75"/>
      <c r="AW694" s="75"/>
      <c r="AX694" s="75"/>
      <c r="AY694" s="75"/>
      <c r="AZ694" s="75"/>
      <c r="BA694" s="75"/>
      <c r="BB694" s="75"/>
      <c r="BC694" s="75"/>
      <c r="BD694" s="75"/>
      <c r="BE694" s="75"/>
      <c r="BF694" s="75"/>
      <c r="BG694" s="75"/>
      <c r="BH694" s="75"/>
      <c r="BI694" s="75"/>
      <c r="BJ694" s="75"/>
      <c r="BK694" s="75"/>
      <c r="BL694" s="75"/>
      <c r="BM694" s="75"/>
      <c r="BN694" s="75"/>
      <c r="BO694" s="75"/>
      <c r="BP694" s="75"/>
      <c r="BQ694" s="75"/>
      <c r="BR694" s="75"/>
      <c r="BS694" s="75"/>
      <c r="BT694" s="75"/>
      <c r="BU694" s="75"/>
      <c r="BV694" s="75"/>
      <c r="BW694" s="75"/>
      <c r="BX694" s="75"/>
      <c r="BY694" s="75"/>
      <c r="BZ694" s="75"/>
      <c r="CA694" s="75"/>
      <c r="CB694" s="75"/>
      <c r="CC694" s="75"/>
      <c r="CD694" s="75"/>
      <c r="CE694" s="75"/>
      <c r="CF694" s="75"/>
      <c r="CG694" s="75"/>
      <c r="CH694" s="75"/>
      <c r="CI694" s="75"/>
      <c r="CJ694" s="75"/>
      <c r="CK694" s="75"/>
      <c r="CL694" s="75"/>
      <c r="CM694" s="75"/>
      <c r="CN694" s="75"/>
      <c r="CO694" s="75"/>
      <c r="CP694" s="75"/>
      <c r="CQ694" s="75"/>
      <c r="CR694" s="75"/>
      <c r="CS694" s="75"/>
      <c r="CT694" s="75"/>
      <c r="CU694" s="75"/>
      <c r="CV694" s="75"/>
      <c r="CW694" s="75"/>
      <c r="CX694" s="75"/>
      <c r="CY694" s="75"/>
      <c r="CZ694" s="75"/>
      <c r="DA694" s="75"/>
      <c r="DB694" s="34"/>
    </row>
    <row r="695" spans="1:106" s="57" customFormat="1" x14ac:dyDescent="0.25">
      <c r="A695" s="88"/>
      <c r="B695" s="88" t="s">
        <v>384</v>
      </c>
      <c r="C695" s="88"/>
      <c r="D695" s="88">
        <v>2</v>
      </c>
      <c r="E695" s="88">
        <v>2</v>
      </c>
      <c r="F695" s="99"/>
      <c r="G695" s="100"/>
      <c r="H695" s="89"/>
      <c r="I695" s="101"/>
      <c r="J695" s="192"/>
      <c r="K695" s="88"/>
      <c r="L695" s="88"/>
      <c r="M695" s="88"/>
      <c r="N695" s="88"/>
      <c r="O695" s="88"/>
      <c r="P695" s="88"/>
      <c r="Q695" s="88"/>
      <c r="R695" s="75"/>
      <c r="S695" s="75"/>
      <c r="T695" s="75"/>
      <c r="U695" s="75"/>
      <c r="V695" s="75"/>
      <c r="W695" s="75"/>
      <c r="X695" s="75"/>
      <c r="Y695" s="75"/>
      <c r="Z695" s="75"/>
      <c r="AA695" s="75"/>
      <c r="AB695" s="75"/>
      <c r="AC695" s="75"/>
      <c r="AD695" s="75"/>
      <c r="AE695" s="75"/>
      <c r="AF695" s="75"/>
      <c r="AG695" s="75"/>
      <c r="AH695" s="75"/>
      <c r="AI695" s="75"/>
      <c r="AJ695" s="75"/>
      <c r="AK695" s="75"/>
      <c r="AL695" s="75"/>
      <c r="AM695" s="75"/>
      <c r="AN695" s="75"/>
      <c r="AO695" s="75"/>
      <c r="AP695" s="75"/>
      <c r="AQ695" s="75"/>
      <c r="AR695" s="75"/>
      <c r="AS695" s="75"/>
      <c r="AT695" s="75"/>
      <c r="AU695" s="75"/>
      <c r="AV695" s="75"/>
      <c r="AW695" s="75"/>
      <c r="AX695" s="75"/>
      <c r="AY695" s="75"/>
      <c r="AZ695" s="75"/>
      <c r="BA695" s="75"/>
      <c r="BB695" s="75"/>
      <c r="BC695" s="75"/>
      <c r="BD695" s="75"/>
      <c r="BE695" s="75"/>
      <c r="BF695" s="75"/>
      <c r="BG695" s="75"/>
      <c r="BH695" s="75"/>
      <c r="BI695" s="75"/>
      <c r="BJ695" s="75"/>
      <c r="BK695" s="75"/>
      <c r="BL695" s="75"/>
      <c r="BM695" s="75"/>
      <c r="BN695" s="75"/>
      <c r="BO695" s="75"/>
      <c r="BP695" s="75"/>
      <c r="BQ695" s="75"/>
      <c r="BR695" s="75"/>
      <c r="BS695" s="75"/>
      <c r="BT695" s="75"/>
      <c r="BU695" s="75"/>
      <c r="BV695" s="75"/>
      <c r="BW695" s="75"/>
      <c r="BX695" s="75"/>
      <c r="BY695" s="75"/>
      <c r="BZ695" s="75"/>
      <c r="CA695" s="75"/>
      <c r="CB695" s="75"/>
      <c r="CC695" s="75"/>
      <c r="CD695" s="75"/>
      <c r="CE695" s="75"/>
      <c r="CF695" s="75"/>
      <c r="CG695" s="75"/>
      <c r="CH695" s="75"/>
      <c r="CI695" s="75"/>
      <c r="CJ695" s="75"/>
      <c r="CK695" s="75"/>
      <c r="CL695" s="75"/>
      <c r="CM695" s="75"/>
      <c r="CN695" s="75"/>
      <c r="CO695" s="75"/>
      <c r="CP695" s="75"/>
      <c r="CQ695" s="75"/>
      <c r="CR695" s="75"/>
      <c r="CS695" s="75"/>
      <c r="CT695" s="75"/>
      <c r="CU695" s="75"/>
      <c r="CV695" s="75"/>
      <c r="CW695" s="75"/>
      <c r="CX695" s="75"/>
      <c r="CY695" s="75"/>
      <c r="CZ695" s="75"/>
      <c r="DA695" s="75"/>
      <c r="DB695" s="34"/>
    </row>
    <row r="696" spans="1:106" s="57" customFormat="1" x14ac:dyDescent="0.25">
      <c r="A696" s="88"/>
      <c r="B696" s="88" t="s">
        <v>385</v>
      </c>
      <c r="C696" s="88"/>
      <c r="D696" s="88"/>
      <c r="E696" s="88"/>
      <c r="F696" s="99"/>
      <c r="G696" s="100"/>
      <c r="H696" s="89"/>
      <c r="I696" s="101"/>
      <c r="J696" s="192"/>
      <c r="K696" s="88"/>
      <c r="L696" s="88"/>
      <c r="M696" s="88"/>
      <c r="N696" s="88"/>
      <c r="O696" s="88"/>
      <c r="P696" s="88"/>
      <c r="Q696" s="88"/>
      <c r="R696" s="75"/>
      <c r="S696" s="75"/>
      <c r="T696" s="75"/>
      <c r="U696" s="75"/>
      <c r="V696" s="75"/>
      <c r="W696" s="75"/>
      <c r="X696" s="75"/>
      <c r="Y696" s="75"/>
      <c r="Z696" s="75"/>
      <c r="AA696" s="75"/>
      <c r="AB696" s="75"/>
      <c r="AC696" s="75"/>
      <c r="AD696" s="75"/>
      <c r="AE696" s="75"/>
      <c r="AF696" s="75"/>
      <c r="AG696" s="75"/>
      <c r="AH696" s="75"/>
      <c r="AI696" s="75"/>
      <c r="AJ696" s="75"/>
      <c r="AK696" s="75"/>
      <c r="AL696" s="75"/>
      <c r="AM696" s="75"/>
      <c r="AN696" s="75"/>
      <c r="AO696" s="75"/>
      <c r="AP696" s="75"/>
      <c r="AQ696" s="75"/>
      <c r="AR696" s="75"/>
      <c r="AS696" s="75"/>
      <c r="AT696" s="75"/>
      <c r="AU696" s="75"/>
      <c r="AV696" s="75"/>
      <c r="AW696" s="75"/>
      <c r="AX696" s="75"/>
      <c r="AY696" s="75"/>
      <c r="AZ696" s="75"/>
      <c r="BA696" s="75"/>
      <c r="BB696" s="75"/>
      <c r="BC696" s="75"/>
      <c r="BD696" s="75"/>
      <c r="BE696" s="75"/>
      <c r="BF696" s="75"/>
      <c r="BG696" s="75"/>
      <c r="BH696" s="75"/>
      <c r="BI696" s="75"/>
      <c r="BJ696" s="75"/>
      <c r="BK696" s="75"/>
      <c r="BL696" s="75"/>
      <c r="BM696" s="75"/>
      <c r="BN696" s="75"/>
      <c r="BO696" s="75"/>
      <c r="BP696" s="75"/>
      <c r="BQ696" s="75"/>
      <c r="BR696" s="75"/>
      <c r="BS696" s="75"/>
      <c r="BT696" s="75"/>
      <c r="BU696" s="75"/>
      <c r="BV696" s="75"/>
      <c r="BW696" s="75"/>
      <c r="BX696" s="75"/>
      <c r="BY696" s="75"/>
      <c r="BZ696" s="75"/>
      <c r="CA696" s="75"/>
      <c r="CB696" s="75"/>
      <c r="CC696" s="75"/>
      <c r="CD696" s="75"/>
      <c r="CE696" s="75"/>
      <c r="CF696" s="75"/>
      <c r="CG696" s="75"/>
      <c r="CH696" s="75"/>
      <c r="CI696" s="75"/>
      <c r="CJ696" s="75"/>
      <c r="CK696" s="75"/>
      <c r="CL696" s="75"/>
      <c r="CM696" s="75"/>
      <c r="CN696" s="75"/>
      <c r="CO696" s="75"/>
      <c r="CP696" s="75"/>
      <c r="CQ696" s="75"/>
      <c r="CR696" s="75"/>
      <c r="CS696" s="75"/>
      <c r="CT696" s="75"/>
      <c r="CU696" s="75"/>
      <c r="CV696" s="75"/>
      <c r="CW696" s="75"/>
      <c r="CX696" s="75"/>
      <c r="CY696" s="75"/>
      <c r="CZ696" s="75"/>
      <c r="DA696" s="75"/>
      <c r="DB696" s="34"/>
    </row>
    <row r="697" spans="1:106" s="57" customFormat="1" x14ac:dyDescent="0.25">
      <c r="A697" s="88"/>
      <c r="B697" s="88" t="s">
        <v>253</v>
      </c>
      <c r="C697" s="88"/>
      <c r="D697" s="88">
        <v>2</v>
      </c>
      <c r="E697" s="88">
        <v>2</v>
      </c>
      <c r="F697" s="99"/>
      <c r="G697" s="100"/>
      <c r="H697" s="89"/>
      <c r="I697" s="101"/>
      <c r="J697" s="192"/>
      <c r="K697" s="88"/>
      <c r="L697" s="88"/>
      <c r="M697" s="88"/>
      <c r="N697" s="88"/>
      <c r="O697" s="88"/>
      <c r="P697" s="88"/>
      <c r="Q697" s="88"/>
      <c r="R697" s="75"/>
      <c r="S697" s="75"/>
      <c r="T697" s="75"/>
      <c r="U697" s="75"/>
      <c r="V697" s="75"/>
      <c r="W697" s="75"/>
      <c r="X697" s="75"/>
      <c r="Y697" s="75"/>
      <c r="Z697" s="75"/>
      <c r="AA697" s="75"/>
      <c r="AB697" s="75"/>
      <c r="AC697" s="75"/>
      <c r="AD697" s="75"/>
      <c r="AE697" s="75"/>
      <c r="AF697" s="75"/>
      <c r="AG697" s="75"/>
      <c r="AH697" s="75"/>
      <c r="AI697" s="75"/>
      <c r="AJ697" s="75"/>
      <c r="AK697" s="75"/>
      <c r="AL697" s="75"/>
      <c r="AM697" s="75"/>
      <c r="AN697" s="75"/>
      <c r="AO697" s="75"/>
      <c r="AP697" s="75"/>
      <c r="AQ697" s="75"/>
      <c r="AR697" s="75"/>
      <c r="AS697" s="75"/>
      <c r="AT697" s="75"/>
      <c r="AU697" s="75"/>
      <c r="AV697" s="75"/>
      <c r="AW697" s="75"/>
      <c r="AX697" s="75"/>
      <c r="AY697" s="75"/>
      <c r="AZ697" s="75"/>
      <c r="BA697" s="75"/>
      <c r="BB697" s="75"/>
      <c r="BC697" s="75"/>
      <c r="BD697" s="75"/>
      <c r="BE697" s="75"/>
      <c r="BF697" s="75"/>
      <c r="BG697" s="75"/>
      <c r="BH697" s="75"/>
      <c r="BI697" s="75"/>
      <c r="BJ697" s="75"/>
      <c r="BK697" s="75"/>
      <c r="BL697" s="75"/>
      <c r="BM697" s="75"/>
      <c r="BN697" s="75"/>
      <c r="BO697" s="75"/>
      <c r="BP697" s="75"/>
      <c r="BQ697" s="75"/>
      <c r="BR697" s="75"/>
      <c r="BS697" s="75"/>
      <c r="BT697" s="75"/>
      <c r="BU697" s="75"/>
      <c r="BV697" s="75"/>
      <c r="BW697" s="75"/>
      <c r="BX697" s="75"/>
      <c r="BY697" s="75"/>
      <c r="BZ697" s="75"/>
      <c r="CA697" s="75"/>
      <c r="CB697" s="75"/>
      <c r="CC697" s="75"/>
      <c r="CD697" s="75"/>
      <c r="CE697" s="75"/>
      <c r="CF697" s="75"/>
      <c r="CG697" s="75"/>
      <c r="CH697" s="75"/>
      <c r="CI697" s="75"/>
      <c r="CJ697" s="75"/>
      <c r="CK697" s="75"/>
      <c r="CL697" s="75"/>
      <c r="CM697" s="75"/>
      <c r="CN697" s="75"/>
      <c r="CO697" s="75"/>
      <c r="CP697" s="75"/>
      <c r="CQ697" s="75"/>
      <c r="CR697" s="75"/>
      <c r="CS697" s="75"/>
      <c r="CT697" s="75"/>
      <c r="CU697" s="75"/>
      <c r="CV697" s="75"/>
      <c r="CW697" s="75"/>
      <c r="CX697" s="75"/>
      <c r="CY697" s="75"/>
      <c r="CZ697" s="75"/>
      <c r="DA697" s="75"/>
      <c r="DB697" s="34"/>
    </row>
    <row r="698" spans="1:106" s="57" customFormat="1" x14ac:dyDescent="0.25">
      <c r="A698" s="88"/>
      <c r="B698" s="88" t="s">
        <v>58</v>
      </c>
      <c r="C698" s="88"/>
      <c r="D698" s="88">
        <v>2.4</v>
      </c>
      <c r="E698" s="88">
        <v>2.4</v>
      </c>
      <c r="F698" s="99"/>
      <c r="G698" s="100"/>
      <c r="H698" s="89"/>
      <c r="I698" s="101"/>
      <c r="J698" s="192"/>
      <c r="K698" s="88"/>
      <c r="L698" s="88"/>
      <c r="M698" s="88"/>
      <c r="N698" s="88"/>
      <c r="O698" s="88"/>
      <c r="P698" s="88"/>
      <c r="Q698" s="88"/>
      <c r="R698" s="75"/>
      <c r="S698" s="75"/>
      <c r="T698" s="75"/>
      <c r="U698" s="75"/>
      <c r="V698" s="75"/>
      <c r="W698" s="75"/>
      <c r="X698" s="75"/>
      <c r="Y698" s="75"/>
      <c r="Z698" s="75"/>
      <c r="AA698" s="75"/>
      <c r="AB698" s="75"/>
      <c r="AC698" s="75"/>
      <c r="AD698" s="75"/>
      <c r="AE698" s="75"/>
      <c r="AF698" s="75"/>
      <c r="AG698" s="75"/>
      <c r="AH698" s="75"/>
      <c r="AI698" s="75"/>
      <c r="AJ698" s="75"/>
      <c r="AK698" s="75"/>
      <c r="AL698" s="75"/>
      <c r="AM698" s="75"/>
      <c r="AN698" s="75"/>
      <c r="AO698" s="75"/>
      <c r="AP698" s="75"/>
      <c r="AQ698" s="75"/>
      <c r="AR698" s="75"/>
      <c r="AS698" s="75"/>
      <c r="AT698" s="75"/>
      <c r="AU698" s="75"/>
      <c r="AV698" s="75"/>
      <c r="AW698" s="75"/>
      <c r="AX698" s="75"/>
      <c r="AY698" s="75"/>
      <c r="AZ698" s="75"/>
      <c r="BA698" s="75"/>
      <c r="BB698" s="75"/>
      <c r="BC698" s="75"/>
      <c r="BD698" s="75"/>
      <c r="BE698" s="75"/>
      <c r="BF698" s="75"/>
      <c r="BG698" s="75"/>
      <c r="BH698" s="75"/>
      <c r="BI698" s="75"/>
      <c r="BJ698" s="75"/>
      <c r="BK698" s="75"/>
      <c r="BL698" s="75"/>
      <c r="BM698" s="75"/>
      <c r="BN698" s="75"/>
      <c r="BO698" s="75"/>
      <c r="BP698" s="75"/>
      <c r="BQ698" s="75"/>
      <c r="BR698" s="75"/>
      <c r="BS698" s="75"/>
      <c r="BT698" s="75"/>
      <c r="BU698" s="75"/>
      <c r="BV698" s="75"/>
      <c r="BW698" s="75"/>
      <c r="BX698" s="75"/>
      <c r="BY698" s="75"/>
      <c r="BZ698" s="75"/>
      <c r="CA698" s="75"/>
      <c r="CB698" s="75"/>
      <c r="CC698" s="75"/>
      <c r="CD698" s="75"/>
      <c r="CE698" s="75"/>
      <c r="CF698" s="75"/>
      <c r="CG698" s="75"/>
      <c r="CH698" s="75"/>
      <c r="CI698" s="75"/>
      <c r="CJ698" s="75"/>
      <c r="CK698" s="75"/>
      <c r="CL698" s="75"/>
      <c r="CM698" s="75"/>
      <c r="CN698" s="75"/>
      <c r="CO698" s="75"/>
      <c r="CP698" s="75"/>
      <c r="CQ698" s="75"/>
      <c r="CR698" s="75"/>
      <c r="CS698" s="75"/>
      <c r="CT698" s="75"/>
      <c r="CU698" s="75"/>
      <c r="CV698" s="75"/>
      <c r="CW698" s="75"/>
      <c r="CX698" s="75"/>
      <c r="CY698" s="75"/>
      <c r="CZ698" s="75"/>
      <c r="DA698" s="75"/>
      <c r="DB698" s="34"/>
    </row>
    <row r="699" spans="1:106" s="57" customFormat="1" x14ac:dyDescent="0.25">
      <c r="A699" s="88"/>
      <c r="B699" s="88" t="s">
        <v>52</v>
      </c>
      <c r="C699" s="88"/>
      <c r="D699" s="88">
        <v>41</v>
      </c>
      <c r="E699" s="88">
        <v>41</v>
      </c>
      <c r="F699" s="99"/>
      <c r="G699" s="100"/>
      <c r="H699" s="89"/>
      <c r="I699" s="101"/>
      <c r="J699" s="192"/>
      <c r="K699" s="88"/>
      <c r="L699" s="88"/>
      <c r="M699" s="88"/>
      <c r="N699" s="88"/>
      <c r="O699" s="88"/>
      <c r="P699" s="88"/>
      <c r="Q699" s="88"/>
      <c r="R699" s="75"/>
      <c r="S699" s="75"/>
      <c r="T699" s="75"/>
      <c r="U699" s="75"/>
      <c r="V699" s="75"/>
      <c r="W699" s="75"/>
      <c r="X699" s="75"/>
      <c r="Y699" s="75"/>
      <c r="Z699" s="75"/>
      <c r="AA699" s="75"/>
      <c r="AB699" s="75"/>
      <c r="AC699" s="75"/>
      <c r="AD699" s="75"/>
      <c r="AE699" s="75"/>
      <c r="AF699" s="75"/>
      <c r="AG699" s="75"/>
      <c r="AH699" s="75"/>
      <c r="AI699" s="75"/>
      <c r="AJ699" s="75"/>
      <c r="AK699" s="75"/>
      <c r="AL699" s="75"/>
      <c r="AM699" s="75"/>
      <c r="AN699" s="75"/>
      <c r="AO699" s="75"/>
      <c r="AP699" s="75"/>
      <c r="AQ699" s="75"/>
      <c r="AR699" s="75"/>
      <c r="AS699" s="75"/>
      <c r="AT699" s="75"/>
      <c r="AU699" s="75"/>
      <c r="AV699" s="75"/>
      <c r="AW699" s="75"/>
      <c r="AX699" s="75"/>
      <c r="AY699" s="75"/>
      <c r="AZ699" s="75"/>
      <c r="BA699" s="75"/>
      <c r="BB699" s="75"/>
      <c r="BC699" s="75"/>
      <c r="BD699" s="75"/>
      <c r="BE699" s="75"/>
      <c r="BF699" s="75"/>
      <c r="BG699" s="75"/>
      <c r="BH699" s="75"/>
      <c r="BI699" s="75"/>
      <c r="BJ699" s="75"/>
      <c r="BK699" s="75"/>
      <c r="BL699" s="75"/>
      <c r="BM699" s="75"/>
      <c r="BN699" s="75"/>
      <c r="BO699" s="75"/>
      <c r="BP699" s="75"/>
      <c r="BQ699" s="75"/>
      <c r="BR699" s="75"/>
      <c r="BS699" s="75"/>
      <c r="BT699" s="75"/>
      <c r="BU699" s="75"/>
      <c r="BV699" s="75"/>
      <c r="BW699" s="75"/>
      <c r="BX699" s="75"/>
      <c r="BY699" s="75"/>
      <c r="BZ699" s="75"/>
      <c r="CA699" s="75"/>
      <c r="CB699" s="75"/>
      <c r="CC699" s="75"/>
      <c r="CD699" s="75"/>
      <c r="CE699" s="75"/>
      <c r="CF699" s="75"/>
      <c r="CG699" s="75"/>
      <c r="CH699" s="75"/>
      <c r="CI699" s="75"/>
      <c r="CJ699" s="75"/>
      <c r="CK699" s="75"/>
      <c r="CL699" s="75"/>
      <c r="CM699" s="75"/>
      <c r="CN699" s="75"/>
      <c r="CO699" s="75"/>
      <c r="CP699" s="75"/>
      <c r="CQ699" s="75"/>
      <c r="CR699" s="75"/>
      <c r="CS699" s="75"/>
      <c r="CT699" s="75"/>
      <c r="CU699" s="75"/>
      <c r="CV699" s="75"/>
      <c r="CW699" s="75"/>
      <c r="CX699" s="75"/>
      <c r="CY699" s="75"/>
      <c r="CZ699" s="75"/>
      <c r="DA699" s="75"/>
      <c r="DB699" s="34"/>
    </row>
    <row r="700" spans="1:106" s="57" customFormat="1" x14ac:dyDescent="0.25">
      <c r="A700" s="88"/>
      <c r="B700" s="88" t="s">
        <v>50</v>
      </c>
      <c r="C700" s="88"/>
      <c r="D700" s="88">
        <v>0.5</v>
      </c>
      <c r="E700" s="88">
        <v>0.5</v>
      </c>
      <c r="F700" s="99"/>
      <c r="G700" s="100"/>
      <c r="H700" s="89"/>
      <c r="I700" s="101"/>
      <c r="J700" s="192"/>
      <c r="K700" s="88"/>
      <c r="L700" s="88"/>
      <c r="M700" s="88"/>
      <c r="N700" s="88"/>
      <c r="O700" s="88"/>
      <c r="P700" s="88"/>
      <c r="Q700" s="88"/>
      <c r="R700" s="75"/>
      <c r="S700" s="75"/>
      <c r="T700" s="75"/>
      <c r="U700" s="75"/>
      <c r="V700" s="75"/>
      <c r="W700" s="75"/>
      <c r="X700" s="75"/>
      <c r="Y700" s="75"/>
      <c r="Z700" s="75"/>
      <c r="AA700" s="75"/>
      <c r="AB700" s="75"/>
      <c r="AC700" s="75"/>
      <c r="AD700" s="75"/>
      <c r="AE700" s="75"/>
      <c r="AF700" s="75"/>
      <c r="AG700" s="75"/>
      <c r="AH700" s="75"/>
      <c r="AI700" s="75"/>
      <c r="AJ700" s="75"/>
      <c r="AK700" s="75"/>
      <c r="AL700" s="75"/>
      <c r="AM700" s="75"/>
      <c r="AN700" s="75"/>
      <c r="AO700" s="75"/>
      <c r="AP700" s="75"/>
      <c r="AQ700" s="75"/>
      <c r="AR700" s="75"/>
      <c r="AS700" s="75"/>
      <c r="AT700" s="75"/>
      <c r="AU700" s="75"/>
      <c r="AV700" s="75"/>
      <c r="AW700" s="75"/>
      <c r="AX700" s="75"/>
      <c r="AY700" s="75"/>
      <c r="AZ700" s="75"/>
      <c r="BA700" s="75"/>
      <c r="BB700" s="75"/>
      <c r="BC700" s="75"/>
      <c r="BD700" s="75"/>
      <c r="BE700" s="75"/>
      <c r="BF700" s="75"/>
      <c r="BG700" s="75"/>
      <c r="BH700" s="75"/>
      <c r="BI700" s="75"/>
      <c r="BJ700" s="75"/>
      <c r="BK700" s="75"/>
      <c r="BL700" s="75"/>
      <c r="BM700" s="75"/>
      <c r="BN700" s="75"/>
      <c r="BO700" s="75"/>
      <c r="BP700" s="75"/>
      <c r="BQ700" s="75"/>
      <c r="BR700" s="75"/>
      <c r="BS700" s="75"/>
      <c r="BT700" s="75"/>
      <c r="BU700" s="75"/>
      <c r="BV700" s="75"/>
      <c r="BW700" s="75"/>
      <c r="BX700" s="75"/>
      <c r="BY700" s="75"/>
      <c r="BZ700" s="75"/>
      <c r="CA700" s="75"/>
      <c r="CB700" s="75"/>
      <c r="CC700" s="75"/>
      <c r="CD700" s="75"/>
      <c r="CE700" s="75"/>
      <c r="CF700" s="75"/>
      <c r="CG700" s="75"/>
      <c r="CH700" s="75"/>
      <c r="CI700" s="75"/>
      <c r="CJ700" s="75"/>
      <c r="CK700" s="75"/>
      <c r="CL700" s="75"/>
      <c r="CM700" s="75"/>
      <c r="CN700" s="75"/>
      <c r="CO700" s="75"/>
      <c r="CP700" s="75"/>
      <c r="CQ700" s="75"/>
      <c r="CR700" s="75"/>
      <c r="CS700" s="75"/>
      <c r="CT700" s="75"/>
      <c r="CU700" s="75"/>
      <c r="CV700" s="75"/>
      <c r="CW700" s="75"/>
      <c r="CX700" s="75"/>
      <c r="CY700" s="75"/>
      <c r="CZ700" s="75"/>
      <c r="DA700" s="75"/>
      <c r="DB700" s="34"/>
    </row>
    <row r="701" spans="1:106" s="57" customFormat="1" x14ac:dyDescent="0.25">
      <c r="A701" s="88"/>
      <c r="B701" s="88" t="s">
        <v>112</v>
      </c>
      <c r="C701" s="88"/>
      <c r="D701" s="88">
        <v>1.07</v>
      </c>
      <c r="E701" s="88">
        <v>0.9</v>
      </c>
      <c r="F701" s="99"/>
      <c r="G701" s="100"/>
      <c r="H701" s="89"/>
      <c r="I701" s="101"/>
      <c r="J701" s="192"/>
      <c r="K701" s="88"/>
      <c r="L701" s="88"/>
      <c r="M701" s="88"/>
      <c r="N701" s="88"/>
      <c r="O701" s="88"/>
      <c r="P701" s="88"/>
      <c r="Q701" s="88"/>
      <c r="R701" s="75"/>
      <c r="S701" s="75"/>
      <c r="T701" s="75"/>
      <c r="U701" s="75"/>
      <c r="V701" s="75"/>
      <c r="W701" s="75"/>
      <c r="X701" s="75"/>
      <c r="Y701" s="75"/>
      <c r="Z701" s="75"/>
      <c r="AA701" s="75"/>
      <c r="AB701" s="75"/>
      <c r="AC701" s="75"/>
      <c r="AD701" s="75"/>
      <c r="AE701" s="75"/>
      <c r="AF701" s="75"/>
      <c r="AG701" s="75"/>
      <c r="AH701" s="75"/>
      <c r="AI701" s="75"/>
      <c r="AJ701" s="75"/>
      <c r="AK701" s="75"/>
      <c r="AL701" s="75"/>
      <c r="AM701" s="75"/>
      <c r="AN701" s="75"/>
      <c r="AO701" s="75"/>
      <c r="AP701" s="75"/>
      <c r="AQ701" s="75"/>
      <c r="AR701" s="75"/>
      <c r="AS701" s="75"/>
      <c r="AT701" s="75"/>
      <c r="AU701" s="75"/>
      <c r="AV701" s="75"/>
      <c r="AW701" s="75"/>
      <c r="AX701" s="75"/>
      <c r="AY701" s="75"/>
      <c r="AZ701" s="75"/>
      <c r="BA701" s="75"/>
      <c r="BB701" s="75"/>
      <c r="BC701" s="75"/>
      <c r="BD701" s="75"/>
      <c r="BE701" s="75"/>
      <c r="BF701" s="75"/>
      <c r="BG701" s="75"/>
      <c r="BH701" s="75"/>
      <c r="BI701" s="75"/>
      <c r="BJ701" s="75"/>
      <c r="BK701" s="75"/>
      <c r="BL701" s="75"/>
      <c r="BM701" s="75"/>
      <c r="BN701" s="75"/>
      <c r="BO701" s="75"/>
      <c r="BP701" s="75"/>
      <c r="BQ701" s="75"/>
      <c r="BR701" s="75"/>
      <c r="BS701" s="75"/>
      <c r="BT701" s="75"/>
      <c r="BU701" s="75"/>
      <c r="BV701" s="75"/>
      <c r="BW701" s="75"/>
      <c r="BX701" s="75"/>
      <c r="BY701" s="75"/>
      <c r="BZ701" s="75"/>
      <c r="CA701" s="75"/>
      <c r="CB701" s="75"/>
      <c r="CC701" s="75"/>
      <c r="CD701" s="75"/>
      <c r="CE701" s="75"/>
      <c r="CF701" s="75"/>
      <c r="CG701" s="75"/>
      <c r="CH701" s="75"/>
      <c r="CI701" s="75"/>
      <c r="CJ701" s="75"/>
      <c r="CK701" s="75"/>
      <c r="CL701" s="75"/>
      <c r="CM701" s="75"/>
      <c r="CN701" s="75"/>
      <c r="CO701" s="75"/>
      <c r="CP701" s="75"/>
      <c r="CQ701" s="75"/>
      <c r="CR701" s="75"/>
      <c r="CS701" s="75"/>
      <c r="CT701" s="75"/>
      <c r="CU701" s="75"/>
      <c r="CV701" s="75"/>
      <c r="CW701" s="75"/>
      <c r="CX701" s="75"/>
      <c r="CY701" s="75"/>
      <c r="CZ701" s="75"/>
      <c r="DA701" s="75"/>
      <c r="DB701" s="34"/>
    </row>
    <row r="702" spans="1:106" s="57" customFormat="1" x14ac:dyDescent="0.25">
      <c r="A702" s="88"/>
      <c r="B702" s="88" t="s">
        <v>190</v>
      </c>
      <c r="C702" s="88"/>
      <c r="D702" s="88">
        <v>3.99</v>
      </c>
      <c r="E702" s="88">
        <v>3</v>
      </c>
      <c r="F702" s="99"/>
      <c r="G702" s="100"/>
      <c r="H702" s="89"/>
      <c r="I702" s="101"/>
      <c r="J702" s="192"/>
      <c r="K702" s="88"/>
      <c r="L702" s="88"/>
      <c r="M702" s="88"/>
      <c r="N702" s="88"/>
      <c r="O702" s="88"/>
      <c r="P702" s="88"/>
      <c r="Q702" s="88"/>
      <c r="R702" s="75"/>
      <c r="S702" s="75"/>
      <c r="T702" s="75"/>
      <c r="U702" s="75"/>
      <c r="V702" s="75"/>
      <c r="W702" s="75"/>
      <c r="X702" s="75"/>
      <c r="Y702" s="75"/>
      <c r="Z702" s="75"/>
      <c r="AA702" s="75"/>
      <c r="AB702" s="75"/>
      <c r="AC702" s="75"/>
      <c r="AD702" s="75"/>
      <c r="AE702" s="75"/>
      <c r="AF702" s="75"/>
      <c r="AG702" s="75"/>
      <c r="AH702" s="75"/>
      <c r="AI702" s="75"/>
      <c r="AJ702" s="75"/>
      <c r="AK702" s="75"/>
      <c r="AL702" s="75"/>
      <c r="AM702" s="75"/>
      <c r="AN702" s="75"/>
      <c r="AO702" s="75"/>
      <c r="AP702" s="75"/>
      <c r="AQ702" s="75"/>
      <c r="AR702" s="75"/>
      <c r="AS702" s="75"/>
      <c r="AT702" s="75"/>
      <c r="AU702" s="75"/>
      <c r="AV702" s="75"/>
      <c r="AW702" s="75"/>
      <c r="AX702" s="75"/>
      <c r="AY702" s="75"/>
      <c r="AZ702" s="75"/>
      <c r="BA702" s="75"/>
      <c r="BB702" s="75"/>
      <c r="BC702" s="75"/>
      <c r="BD702" s="75"/>
      <c r="BE702" s="75"/>
      <c r="BF702" s="75"/>
      <c r="BG702" s="75"/>
      <c r="BH702" s="75"/>
      <c r="BI702" s="75"/>
      <c r="BJ702" s="75"/>
      <c r="BK702" s="75"/>
      <c r="BL702" s="75"/>
      <c r="BM702" s="75"/>
      <c r="BN702" s="75"/>
      <c r="BO702" s="75"/>
      <c r="BP702" s="75"/>
      <c r="BQ702" s="75"/>
      <c r="BR702" s="75"/>
      <c r="BS702" s="75"/>
      <c r="BT702" s="75"/>
      <c r="BU702" s="75"/>
      <c r="BV702" s="75"/>
      <c r="BW702" s="75"/>
      <c r="BX702" s="75"/>
      <c r="BY702" s="75"/>
      <c r="BZ702" s="75"/>
      <c r="CA702" s="75"/>
      <c r="CB702" s="75"/>
      <c r="CC702" s="75"/>
      <c r="CD702" s="75"/>
      <c r="CE702" s="75"/>
      <c r="CF702" s="75"/>
      <c r="CG702" s="75"/>
      <c r="CH702" s="75"/>
      <c r="CI702" s="75"/>
      <c r="CJ702" s="75"/>
      <c r="CK702" s="75"/>
      <c r="CL702" s="75"/>
      <c r="CM702" s="75"/>
      <c r="CN702" s="75"/>
      <c r="CO702" s="75"/>
      <c r="CP702" s="75"/>
      <c r="CQ702" s="75"/>
      <c r="CR702" s="75"/>
      <c r="CS702" s="75"/>
      <c r="CT702" s="75"/>
      <c r="CU702" s="75"/>
      <c r="CV702" s="75"/>
      <c r="CW702" s="75"/>
      <c r="CX702" s="75"/>
      <c r="CY702" s="75"/>
      <c r="CZ702" s="75"/>
      <c r="DA702" s="75"/>
      <c r="DB702" s="34"/>
    </row>
    <row r="703" spans="1:106" s="57" customFormat="1" x14ac:dyDescent="0.25">
      <c r="A703" s="88"/>
      <c r="B703" s="88" t="s">
        <v>39</v>
      </c>
      <c r="C703" s="88"/>
      <c r="D703" s="88">
        <v>0.8</v>
      </c>
      <c r="E703" s="88">
        <v>0.8</v>
      </c>
      <c r="F703" s="99"/>
      <c r="G703" s="100"/>
      <c r="H703" s="89"/>
      <c r="I703" s="101"/>
      <c r="J703" s="192"/>
      <c r="K703" s="88"/>
      <c r="L703" s="88"/>
      <c r="M703" s="88"/>
      <c r="N703" s="88"/>
      <c r="O703" s="88"/>
      <c r="P703" s="88"/>
      <c r="Q703" s="88"/>
      <c r="R703" s="75"/>
      <c r="S703" s="75"/>
      <c r="T703" s="75"/>
      <c r="U703" s="75"/>
      <c r="V703" s="75"/>
      <c r="W703" s="75"/>
      <c r="X703" s="75"/>
      <c r="Y703" s="75"/>
      <c r="Z703" s="75"/>
      <c r="AA703" s="75"/>
      <c r="AB703" s="75"/>
      <c r="AC703" s="75"/>
      <c r="AD703" s="75"/>
      <c r="AE703" s="75"/>
      <c r="AF703" s="75"/>
      <c r="AG703" s="75"/>
      <c r="AH703" s="75"/>
      <c r="AI703" s="75"/>
      <c r="AJ703" s="75"/>
      <c r="AK703" s="75"/>
      <c r="AL703" s="75"/>
      <c r="AM703" s="75"/>
      <c r="AN703" s="75"/>
      <c r="AO703" s="75"/>
      <c r="AP703" s="75"/>
      <c r="AQ703" s="75"/>
      <c r="AR703" s="75"/>
      <c r="AS703" s="75"/>
      <c r="AT703" s="75"/>
      <c r="AU703" s="75"/>
      <c r="AV703" s="75"/>
      <c r="AW703" s="75"/>
      <c r="AX703" s="75"/>
      <c r="AY703" s="75"/>
      <c r="AZ703" s="75"/>
      <c r="BA703" s="75"/>
      <c r="BB703" s="75"/>
      <c r="BC703" s="75"/>
      <c r="BD703" s="75"/>
      <c r="BE703" s="75"/>
      <c r="BF703" s="75"/>
      <c r="BG703" s="75"/>
      <c r="BH703" s="75"/>
      <c r="BI703" s="75"/>
      <c r="BJ703" s="75"/>
      <c r="BK703" s="75"/>
      <c r="BL703" s="75"/>
      <c r="BM703" s="75"/>
      <c r="BN703" s="75"/>
      <c r="BO703" s="75"/>
      <c r="BP703" s="75"/>
      <c r="BQ703" s="75"/>
      <c r="BR703" s="75"/>
      <c r="BS703" s="75"/>
      <c r="BT703" s="75"/>
      <c r="BU703" s="75"/>
      <c r="BV703" s="75"/>
      <c r="BW703" s="75"/>
      <c r="BX703" s="75"/>
      <c r="BY703" s="75"/>
      <c r="BZ703" s="75"/>
      <c r="CA703" s="75"/>
      <c r="CB703" s="75"/>
      <c r="CC703" s="75"/>
      <c r="CD703" s="75"/>
      <c r="CE703" s="75"/>
      <c r="CF703" s="75"/>
      <c r="CG703" s="75"/>
      <c r="CH703" s="75"/>
      <c r="CI703" s="75"/>
      <c r="CJ703" s="75"/>
      <c r="CK703" s="75"/>
      <c r="CL703" s="75"/>
      <c r="CM703" s="75"/>
      <c r="CN703" s="75"/>
      <c r="CO703" s="75"/>
      <c r="CP703" s="75"/>
      <c r="CQ703" s="75"/>
      <c r="CR703" s="75"/>
      <c r="CS703" s="75"/>
      <c r="CT703" s="75"/>
      <c r="CU703" s="75"/>
      <c r="CV703" s="75"/>
      <c r="CW703" s="75"/>
      <c r="CX703" s="75"/>
      <c r="CY703" s="75"/>
      <c r="CZ703" s="75"/>
      <c r="DA703" s="75"/>
      <c r="DB703" s="34"/>
    </row>
    <row r="704" spans="1:106" s="26" customFormat="1" x14ac:dyDescent="0.25">
      <c r="A704" s="156" t="s">
        <v>312</v>
      </c>
      <c r="B704" s="80"/>
      <c r="C704" s="81" t="s">
        <v>264</v>
      </c>
      <c r="D704" s="86"/>
      <c r="E704" s="81"/>
      <c r="F704" s="85">
        <v>1.0999999999999999E-2</v>
      </c>
      <c r="G704" s="81">
        <v>1E-3</v>
      </c>
      <c r="H704" s="86">
        <v>5.1680000000000001</v>
      </c>
      <c r="I704" s="85">
        <v>21</v>
      </c>
      <c r="J704" s="149" t="s">
        <v>303</v>
      </c>
      <c r="K704" s="88"/>
      <c r="L704" s="88"/>
      <c r="M704" s="88"/>
      <c r="N704" s="88"/>
      <c r="O704" s="88"/>
      <c r="P704" s="88"/>
      <c r="Q704" s="88"/>
      <c r="R704" s="71"/>
      <c r="S704" s="71"/>
      <c r="T704" s="71"/>
      <c r="U704" s="71"/>
      <c r="V704" s="71"/>
      <c r="W704" s="71"/>
      <c r="X704" s="71"/>
      <c r="Y704" s="71"/>
      <c r="Z704" s="71"/>
      <c r="AA704" s="71"/>
      <c r="AB704" s="71"/>
      <c r="AC704" s="71"/>
      <c r="AD704" s="71"/>
      <c r="AE704" s="71"/>
      <c r="AF704" s="71"/>
      <c r="AG704" s="71"/>
      <c r="AH704" s="71"/>
      <c r="AI704" s="71"/>
      <c r="AJ704" s="71"/>
      <c r="AK704" s="71"/>
      <c r="AL704" s="71"/>
      <c r="AM704" s="71"/>
      <c r="AN704" s="71"/>
      <c r="AO704" s="71"/>
      <c r="AP704" s="71"/>
      <c r="AQ704" s="71"/>
      <c r="AR704" s="71"/>
      <c r="AS704" s="71"/>
      <c r="AT704" s="71"/>
      <c r="AU704" s="71"/>
      <c r="AV704" s="71"/>
      <c r="AW704" s="71"/>
      <c r="AX704" s="71"/>
      <c r="AY704" s="71"/>
      <c r="AZ704" s="71"/>
      <c r="BA704" s="71"/>
      <c r="BB704" s="71"/>
      <c r="BC704" s="71"/>
      <c r="BD704" s="71"/>
      <c r="BE704" s="71"/>
      <c r="BF704" s="71"/>
      <c r="BG704" s="71"/>
      <c r="BH704" s="71"/>
      <c r="BI704" s="71"/>
      <c r="BJ704" s="71"/>
      <c r="BK704" s="71"/>
      <c r="BL704" s="71"/>
      <c r="BM704" s="71"/>
      <c r="BN704" s="71"/>
      <c r="BO704" s="71"/>
      <c r="BP704" s="71"/>
      <c r="BQ704" s="71"/>
      <c r="BR704" s="71"/>
      <c r="BS704" s="71"/>
      <c r="BT704" s="71"/>
      <c r="BU704" s="71"/>
      <c r="BV704" s="71"/>
      <c r="BW704" s="71"/>
      <c r="BX704" s="71"/>
      <c r="BY704" s="71"/>
      <c r="BZ704" s="71"/>
      <c r="CA704" s="71"/>
      <c r="CB704" s="71"/>
      <c r="CC704" s="71"/>
      <c r="CD704" s="71"/>
      <c r="CE704" s="71"/>
      <c r="CF704" s="71"/>
      <c r="CG704" s="71"/>
      <c r="CH704" s="71"/>
      <c r="CI704" s="71"/>
      <c r="CJ704" s="71"/>
      <c r="CK704" s="71"/>
      <c r="CL704" s="71"/>
      <c r="CM704" s="71"/>
      <c r="CN704" s="71"/>
      <c r="CO704" s="71"/>
      <c r="CP704" s="71"/>
      <c r="CQ704" s="71"/>
      <c r="CR704" s="71"/>
      <c r="CS704" s="71"/>
      <c r="CT704" s="71"/>
      <c r="CU704" s="71"/>
      <c r="CV704" s="71"/>
      <c r="CW704" s="71"/>
      <c r="CX704" s="71"/>
      <c r="CY704" s="71"/>
      <c r="CZ704" s="71"/>
      <c r="DA704" s="71"/>
    </row>
    <row r="705" spans="1:105" s="26" customFormat="1" x14ac:dyDescent="0.25">
      <c r="A705" s="156"/>
      <c r="B705" s="80" t="s">
        <v>304</v>
      </c>
      <c r="C705" s="81"/>
      <c r="D705" s="86">
        <v>2.7</v>
      </c>
      <c r="E705" s="81">
        <v>2.7</v>
      </c>
      <c r="F705" s="85"/>
      <c r="G705" s="81"/>
      <c r="H705" s="86"/>
      <c r="I705" s="85"/>
      <c r="J705" s="149"/>
      <c r="K705" s="88"/>
      <c r="L705" s="88"/>
      <c r="M705" s="88"/>
      <c r="N705" s="88"/>
      <c r="O705" s="88"/>
      <c r="P705" s="88"/>
      <c r="Q705" s="88"/>
      <c r="R705" s="71"/>
      <c r="S705" s="71"/>
      <c r="T705" s="71"/>
      <c r="U705" s="71"/>
      <c r="V705" s="71"/>
      <c r="W705" s="71"/>
      <c r="X705" s="71"/>
      <c r="Y705" s="71"/>
      <c r="Z705" s="71"/>
      <c r="AA705" s="71"/>
      <c r="AB705" s="71"/>
      <c r="AC705" s="71"/>
      <c r="AD705" s="71"/>
      <c r="AE705" s="71"/>
      <c r="AF705" s="71"/>
      <c r="AG705" s="71"/>
      <c r="AH705" s="71"/>
      <c r="AI705" s="71"/>
      <c r="AJ705" s="71"/>
      <c r="AK705" s="71"/>
      <c r="AL705" s="71"/>
      <c r="AM705" s="71"/>
      <c r="AN705" s="71"/>
      <c r="AO705" s="71"/>
      <c r="AP705" s="71"/>
      <c r="AQ705" s="71"/>
      <c r="AR705" s="71"/>
      <c r="AS705" s="71"/>
      <c r="AT705" s="71"/>
      <c r="AU705" s="71"/>
      <c r="AV705" s="71"/>
      <c r="AW705" s="71"/>
      <c r="AX705" s="71"/>
      <c r="AY705" s="71"/>
      <c r="AZ705" s="71"/>
      <c r="BA705" s="71"/>
      <c r="BB705" s="71"/>
      <c r="BC705" s="71"/>
      <c r="BD705" s="71"/>
      <c r="BE705" s="71"/>
      <c r="BF705" s="71"/>
      <c r="BG705" s="71"/>
      <c r="BH705" s="71"/>
      <c r="BI705" s="71"/>
      <c r="BJ705" s="71"/>
      <c r="BK705" s="71"/>
      <c r="BL705" s="71"/>
      <c r="BM705" s="71"/>
      <c r="BN705" s="71"/>
      <c r="BO705" s="71"/>
      <c r="BP705" s="71"/>
      <c r="BQ705" s="71"/>
      <c r="BR705" s="71"/>
      <c r="BS705" s="71"/>
      <c r="BT705" s="71"/>
      <c r="BU705" s="71"/>
      <c r="BV705" s="71"/>
      <c r="BW705" s="71"/>
      <c r="BX705" s="71"/>
      <c r="BY705" s="71"/>
      <c r="BZ705" s="71"/>
      <c r="CA705" s="71"/>
      <c r="CB705" s="71"/>
      <c r="CC705" s="71"/>
      <c r="CD705" s="71"/>
      <c r="CE705" s="71"/>
      <c r="CF705" s="71"/>
      <c r="CG705" s="71"/>
      <c r="CH705" s="71"/>
      <c r="CI705" s="71"/>
      <c r="CJ705" s="71"/>
      <c r="CK705" s="71"/>
      <c r="CL705" s="71"/>
      <c r="CM705" s="71"/>
      <c r="CN705" s="71"/>
      <c r="CO705" s="71"/>
      <c r="CP705" s="71"/>
      <c r="CQ705" s="71"/>
      <c r="CR705" s="71"/>
      <c r="CS705" s="71"/>
      <c r="CT705" s="71"/>
      <c r="CU705" s="71"/>
      <c r="CV705" s="71"/>
      <c r="CW705" s="71"/>
      <c r="CX705" s="71"/>
      <c r="CY705" s="71"/>
      <c r="CZ705" s="71"/>
      <c r="DA705" s="71"/>
    </row>
    <row r="706" spans="1:105" s="26" customFormat="1" x14ac:dyDescent="0.25">
      <c r="A706" s="156"/>
      <c r="B706" s="80" t="s">
        <v>18</v>
      </c>
      <c r="C706" s="81"/>
      <c r="D706" s="86">
        <v>5</v>
      </c>
      <c r="E706" s="81">
        <v>5</v>
      </c>
      <c r="F706" s="85"/>
      <c r="G706" s="81"/>
      <c r="H706" s="85"/>
      <c r="I706" s="85"/>
      <c r="J706" s="149"/>
      <c r="K706" s="88"/>
      <c r="L706" s="88"/>
      <c r="M706" s="88"/>
      <c r="N706" s="88"/>
      <c r="O706" s="88"/>
      <c r="P706" s="88"/>
      <c r="Q706" s="88"/>
      <c r="R706" s="71"/>
      <c r="S706" s="71"/>
      <c r="T706" s="71"/>
      <c r="U706" s="71"/>
      <c r="V706" s="71"/>
      <c r="W706" s="71"/>
      <c r="X706" s="71"/>
      <c r="Y706" s="71"/>
      <c r="Z706" s="71"/>
      <c r="AA706" s="71"/>
      <c r="AB706" s="71"/>
      <c r="AC706" s="71"/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/>
      <c r="AY706" s="71"/>
      <c r="AZ706" s="71"/>
      <c r="BA706" s="71"/>
      <c r="BB706" s="71"/>
      <c r="BC706" s="71"/>
      <c r="BD706" s="71"/>
      <c r="BE706" s="71"/>
      <c r="BF706" s="71"/>
      <c r="BG706" s="71"/>
      <c r="BH706" s="71"/>
      <c r="BI706" s="71"/>
      <c r="BJ706" s="71"/>
      <c r="BK706" s="71"/>
      <c r="BL706" s="71"/>
      <c r="BM706" s="71"/>
      <c r="BN706" s="71"/>
      <c r="BO706" s="71"/>
      <c r="BP706" s="71"/>
      <c r="BQ706" s="71"/>
      <c r="BR706" s="71"/>
      <c r="BS706" s="71"/>
      <c r="BT706" s="71"/>
      <c r="BU706" s="71"/>
      <c r="BV706" s="71"/>
      <c r="BW706" s="71"/>
      <c r="BX706" s="71"/>
      <c r="BY706" s="71"/>
      <c r="BZ706" s="71"/>
      <c r="CA706" s="71"/>
      <c r="CB706" s="71"/>
      <c r="CC706" s="71"/>
      <c r="CD706" s="71"/>
      <c r="CE706" s="71"/>
      <c r="CF706" s="71"/>
      <c r="CG706" s="71"/>
      <c r="CH706" s="71"/>
      <c r="CI706" s="71"/>
      <c r="CJ706" s="71"/>
      <c r="CK706" s="71"/>
      <c r="CL706" s="71"/>
      <c r="CM706" s="71"/>
      <c r="CN706" s="71"/>
      <c r="CO706" s="71"/>
      <c r="CP706" s="71"/>
      <c r="CQ706" s="71"/>
      <c r="CR706" s="71"/>
      <c r="CS706" s="71"/>
      <c r="CT706" s="71"/>
      <c r="CU706" s="71"/>
      <c r="CV706" s="71"/>
      <c r="CW706" s="71"/>
      <c r="CX706" s="71"/>
      <c r="CY706" s="71"/>
      <c r="CZ706" s="71"/>
      <c r="DA706" s="71"/>
    </row>
    <row r="707" spans="1:105" s="26" customFormat="1" x14ac:dyDescent="0.25">
      <c r="A707" s="156"/>
      <c r="B707" s="80" t="s">
        <v>17</v>
      </c>
      <c r="C707" s="81"/>
      <c r="D707" s="81">
        <v>180</v>
      </c>
      <c r="E707" s="81">
        <v>180</v>
      </c>
      <c r="F707" s="81"/>
      <c r="G707" s="86"/>
      <c r="H707" s="81"/>
      <c r="I707" s="86"/>
      <c r="J707" s="149"/>
      <c r="K707" s="88"/>
      <c r="L707" s="88"/>
      <c r="M707" s="88"/>
      <c r="N707" s="88"/>
      <c r="O707" s="88"/>
      <c r="P707" s="88"/>
      <c r="Q707" s="88"/>
      <c r="R707" s="71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  <c r="BE707" s="71"/>
      <c r="BF707" s="71"/>
      <c r="BG707" s="71"/>
      <c r="BH707" s="71"/>
      <c r="BI707" s="71"/>
      <c r="BJ707" s="71"/>
      <c r="BK707" s="71"/>
      <c r="BL707" s="71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1"/>
      <c r="CC707" s="71"/>
      <c r="CD707" s="71"/>
      <c r="CE707" s="71"/>
      <c r="CF707" s="71"/>
      <c r="CG707" s="71"/>
      <c r="CH707" s="71"/>
      <c r="CI707" s="71"/>
      <c r="CJ707" s="71"/>
      <c r="CK707" s="71"/>
      <c r="CL707" s="71"/>
      <c r="CM707" s="71"/>
      <c r="CN707" s="71"/>
      <c r="CO707" s="71"/>
      <c r="CP707" s="71"/>
      <c r="CQ707" s="71"/>
      <c r="CR707" s="71"/>
      <c r="CS707" s="71"/>
      <c r="CT707" s="71"/>
      <c r="CU707" s="71"/>
      <c r="CV707" s="71"/>
      <c r="CW707" s="71"/>
      <c r="CX707" s="71"/>
      <c r="CY707" s="71"/>
      <c r="CZ707" s="71"/>
      <c r="DA707" s="71"/>
    </row>
    <row r="708" spans="1:105" ht="15.75" thickBot="1" x14ac:dyDescent="0.3">
      <c r="A708" s="156" t="s">
        <v>38</v>
      </c>
      <c r="C708" s="81">
        <v>20</v>
      </c>
      <c r="D708" s="83">
        <v>20</v>
      </c>
      <c r="E708" s="83">
        <v>20</v>
      </c>
      <c r="F708" s="83">
        <v>1.52</v>
      </c>
      <c r="G708" s="82">
        <v>0.16</v>
      </c>
      <c r="H708" s="83">
        <v>9.84</v>
      </c>
      <c r="I708" s="82">
        <v>47</v>
      </c>
      <c r="J708" s="149"/>
    </row>
    <row r="709" spans="1:105" ht="15.75" thickBot="1" x14ac:dyDescent="0.3">
      <c r="A709" s="168" t="s">
        <v>26</v>
      </c>
      <c r="B709" s="169"/>
      <c r="C709" s="170">
        <v>510</v>
      </c>
      <c r="D709" s="187"/>
      <c r="E709" s="153"/>
      <c r="F709" s="154">
        <f>SUM(F674:F708)</f>
        <v>17.000999999999998</v>
      </c>
      <c r="G709" s="154">
        <f t="shared" ref="G709:I709" si="11">SUM(G674:G708)</f>
        <v>18.611000000000001</v>
      </c>
      <c r="H709" s="154">
        <f t="shared" si="11"/>
        <v>74.50800000000001</v>
      </c>
      <c r="I709" s="154">
        <f t="shared" si="11"/>
        <v>536.1</v>
      </c>
      <c r="J709" s="139"/>
    </row>
    <row r="710" spans="1:105" ht="15.75" thickBot="1" x14ac:dyDescent="0.3">
      <c r="A710" s="207" t="s">
        <v>60</v>
      </c>
      <c r="B710" s="183"/>
      <c r="C710" s="184">
        <f>C637+C640+C672+C709</f>
        <v>1647.5</v>
      </c>
      <c r="D710" s="205"/>
      <c r="E710" s="185"/>
      <c r="F710" s="208">
        <f>F641+F672+F709</f>
        <v>49.811</v>
      </c>
      <c r="G710" s="208">
        <f>G641+G672+G709</f>
        <v>54.090999999999994</v>
      </c>
      <c r="H710" s="208">
        <f>H641+H672+H709</f>
        <v>225.92800000000003</v>
      </c>
      <c r="I710" s="208">
        <f>I641+I672+I709</f>
        <v>1592.3000000000002</v>
      </c>
      <c r="J710" s="155"/>
    </row>
    <row r="711" spans="1:105" ht="15.75" thickBot="1" x14ac:dyDescent="0.3">
      <c r="A711" s="80" t="s">
        <v>118</v>
      </c>
      <c r="I711" s="205"/>
      <c r="J711" s="183"/>
    </row>
    <row r="712" spans="1:105" ht="22.5" customHeight="1" x14ac:dyDescent="0.25">
      <c r="A712" s="134" t="s">
        <v>239</v>
      </c>
      <c r="B712" s="135"/>
      <c r="C712" s="136" t="s">
        <v>235</v>
      </c>
      <c r="D712" s="137" t="s">
        <v>3</v>
      </c>
      <c r="E712" s="138" t="s">
        <v>3</v>
      </c>
      <c r="F712" s="489" t="s">
        <v>236</v>
      </c>
      <c r="G712" s="490"/>
      <c r="H712" s="491"/>
      <c r="I712" s="137" t="s">
        <v>4</v>
      </c>
      <c r="J712" s="139" t="s">
        <v>237</v>
      </c>
    </row>
    <row r="713" spans="1:105" ht="15.75" thickBot="1" x14ac:dyDescent="0.3">
      <c r="A713" s="140" t="s">
        <v>238</v>
      </c>
      <c r="B713" s="141"/>
      <c r="C713" s="142"/>
      <c r="D713" s="143" t="s">
        <v>5</v>
      </c>
      <c r="E713" s="144" t="s">
        <v>5</v>
      </c>
      <c r="F713" s="145"/>
      <c r="G713" s="146"/>
      <c r="H713" s="147"/>
      <c r="I713" s="143" t="s">
        <v>6</v>
      </c>
      <c r="J713" s="149"/>
    </row>
    <row r="714" spans="1:105" ht="15.75" thickBot="1" x14ac:dyDescent="0.3">
      <c r="A714" s="150"/>
      <c r="B714" s="151"/>
      <c r="C714" s="152"/>
      <c r="D714" s="153" t="s">
        <v>7</v>
      </c>
      <c r="E714" s="153" t="s">
        <v>8</v>
      </c>
      <c r="F714" s="153" t="s">
        <v>9</v>
      </c>
      <c r="G714" s="153" t="s">
        <v>10</v>
      </c>
      <c r="H714" s="154" t="s">
        <v>11</v>
      </c>
      <c r="I714" s="154" t="s">
        <v>12</v>
      </c>
      <c r="J714" s="155"/>
    </row>
    <row r="715" spans="1:105" x14ac:dyDescent="0.25">
      <c r="A715" s="172"/>
      <c r="B715" s="173" t="s">
        <v>13</v>
      </c>
      <c r="C715" s="174"/>
      <c r="D715" s="175"/>
      <c r="E715" s="176"/>
      <c r="F715" s="137"/>
      <c r="G715" s="138"/>
      <c r="H715" s="175"/>
      <c r="I715" s="137"/>
      <c r="J715" s="139"/>
    </row>
    <row r="716" spans="1:105" s="26" customFormat="1" x14ac:dyDescent="0.25">
      <c r="A716" s="156" t="s">
        <v>187</v>
      </c>
      <c r="B716" s="181"/>
      <c r="C716" s="160" t="s">
        <v>398</v>
      </c>
      <c r="D716" s="161"/>
      <c r="E716" s="83"/>
      <c r="F716" s="242">
        <v>8</v>
      </c>
      <c r="G716" s="242">
        <v>7.8</v>
      </c>
      <c r="H716" s="242">
        <v>19</v>
      </c>
      <c r="I716" s="242">
        <v>194</v>
      </c>
      <c r="J716" s="149" t="s">
        <v>88</v>
      </c>
      <c r="K716" s="88"/>
      <c r="L716" s="88"/>
      <c r="M716" s="88"/>
      <c r="N716" s="88"/>
      <c r="O716" s="88"/>
      <c r="P716" s="88"/>
      <c r="Q716" s="88"/>
      <c r="R716" s="71"/>
      <c r="S716" s="71"/>
      <c r="T716" s="71"/>
      <c r="U716" s="71"/>
      <c r="V716" s="71"/>
      <c r="W716" s="71"/>
      <c r="X716" s="71"/>
      <c r="Y716" s="71"/>
      <c r="Z716" s="71"/>
      <c r="AA716" s="71"/>
      <c r="AB716" s="71"/>
      <c r="AC716" s="71"/>
      <c r="AD716" s="71"/>
      <c r="AE716" s="71"/>
      <c r="AF716" s="71"/>
      <c r="AG716" s="71"/>
      <c r="AH716" s="71"/>
      <c r="AI716" s="71"/>
      <c r="AJ716" s="71"/>
      <c r="AK716" s="71"/>
      <c r="AL716" s="71"/>
      <c r="AM716" s="71"/>
      <c r="AN716" s="71"/>
      <c r="AO716" s="71"/>
      <c r="AP716" s="71"/>
      <c r="AQ716" s="71"/>
      <c r="AR716" s="71"/>
      <c r="AS716" s="71"/>
      <c r="AT716" s="71"/>
      <c r="AU716" s="71"/>
      <c r="AV716" s="71"/>
      <c r="AW716" s="71"/>
      <c r="AX716" s="71"/>
      <c r="AY716" s="71"/>
      <c r="AZ716" s="71"/>
      <c r="BA716" s="71"/>
      <c r="BB716" s="71"/>
      <c r="BC716" s="71"/>
      <c r="BD716" s="71"/>
      <c r="BE716" s="71"/>
      <c r="BF716" s="71"/>
      <c r="BG716" s="71"/>
      <c r="BH716" s="71"/>
      <c r="BI716" s="71"/>
      <c r="BJ716" s="71"/>
      <c r="BK716" s="71"/>
      <c r="BL716" s="71"/>
      <c r="BM716" s="71"/>
      <c r="BN716" s="71"/>
      <c r="BO716" s="71"/>
      <c r="BP716" s="71"/>
      <c r="BQ716" s="71"/>
      <c r="BR716" s="71"/>
      <c r="BS716" s="71"/>
      <c r="BT716" s="71"/>
      <c r="BU716" s="71"/>
      <c r="BV716" s="71"/>
      <c r="BW716" s="71"/>
      <c r="BX716" s="71"/>
      <c r="BY716" s="71"/>
      <c r="BZ716" s="71"/>
      <c r="CA716" s="71"/>
      <c r="CB716" s="71"/>
      <c r="CC716" s="71"/>
      <c r="CD716" s="71"/>
      <c r="CE716" s="71"/>
      <c r="CF716" s="71"/>
      <c r="CG716" s="71"/>
      <c r="CH716" s="71"/>
      <c r="CI716" s="71"/>
      <c r="CJ716" s="71"/>
      <c r="CK716" s="71"/>
      <c r="CL716" s="71"/>
      <c r="CM716" s="71"/>
      <c r="CN716" s="71"/>
      <c r="CO716" s="71"/>
      <c r="CP716" s="71"/>
      <c r="CQ716" s="71"/>
      <c r="CR716" s="71"/>
      <c r="CS716" s="71"/>
      <c r="CT716" s="71"/>
      <c r="CU716" s="71"/>
      <c r="CV716" s="71"/>
      <c r="CW716" s="71"/>
      <c r="CX716" s="71"/>
      <c r="CY716" s="71"/>
      <c r="CZ716" s="71"/>
      <c r="DA716" s="71"/>
    </row>
    <row r="717" spans="1:105" s="26" customFormat="1" x14ac:dyDescent="0.25">
      <c r="A717" s="156"/>
      <c r="B717" s="212" t="s">
        <v>15</v>
      </c>
      <c r="C717" s="160"/>
      <c r="D717" s="157">
        <v>25</v>
      </c>
      <c r="E717" s="83">
        <v>25</v>
      </c>
      <c r="F717" s="157"/>
      <c r="G717" s="157"/>
      <c r="H717" s="157"/>
      <c r="I717" s="157"/>
      <c r="J717" s="149"/>
      <c r="K717" s="88"/>
      <c r="L717" s="88"/>
      <c r="M717" s="88"/>
      <c r="N717" s="88"/>
      <c r="O717" s="88"/>
      <c r="P717" s="88"/>
      <c r="Q717" s="88"/>
      <c r="R717" s="71"/>
      <c r="S717" s="71"/>
      <c r="T717" s="71"/>
      <c r="U717" s="71"/>
      <c r="V717" s="71"/>
      <c r="W717" s="71"/>
      <c r="X717" s="71"/>
      <c r="Y717" s="71"/>
      <c r="Z717" s="71"/>
      <c r="AA717" s="71"/>
      <c r="AB717" s="71"/>
      <c r="AC717" s="71"/>
      <c r="AD717" s="71"/>
      <c r="AE717" s="71"/>
      <c r="AF717" s="71"/>
      <c r="AG717" s="71"/>
      <c r="AH717" s="71"/>
      <c r="AI717" s="71"/>
      <c r="AJ717" s="71"/>
      <c r="AK717" s="71"/>
      <c r="AL717" s="71"/>
      <c r="AM717" s="71"/>
      <c r="AN717" s="71"/>
      <c r="AO717" s="71"/>
      <c r="AP717" s="71"/>
      <c r="AQ717" s="71"/>
      <c r="AR717" s="71"/>
      <c r="AS717" s="71"/>
      <c r="AT717" s="71"/>
      <c r="AU717" s="71"/>
      <c r="AV717" s="71"/>
      <c r="AW717" s="71"/>
      <c r="AX717" s="71"/>
      <c r="AY717" s="71"/>
      <c r="AZ717" s="71"/>
      <c r="BA717" s="71"/>
      <c r="BB717" s="71"/>
      <c r="BC717" s="71"/>
      <c r="BD717" s="71"/>
      <c r="BE717" s="71"/>
      <c r="BF717" s="71"/>
      <c r="BG717" s="71"/>
      <c r="BH717" s="71"/>
      <c r="BI717" s="71"/>
      <c r="BJ717" s="71"/>
      <c r="BK717" s="71"/>
      <c r="BL717" s="71"/>
      <c r="BM717" s="71"/>
      <c r="BN717" s="71"/>
      <c r="BO717" s="71"/>
      <c r="BP717" s="71"/>
      <c r="BQ717" s="71"/>
      <c r="BR717" s="71"/>
      <c r="BS717" s="71"/>
      <c r="BT717" s="71"/>
      <c r="BU717" s="71"/>
      <c r="BV717" s="71"/>
      <c r="BW717" s="71"/>
      <c r="BX717" s="71"/>
      <c r="BY717" s="71"/>
      <c r="BZ717" s="71"/>
      <c r="CA717" s="71"/>
      <c r="CB717" s="71"/>
      <c r="CC717" s="71"/>
      <c r="CD717" s="71"/>
      <c r="CE717" s="71"/>
      <c r="CF717" s="71"/>
      <c r="CG717" s="71"/>
      <c r="CH717" s="71"/>
      <c r="CI717" s="71"/>
      <c r="CJ717" s="71"/>
      <c r="CK717" s="71"/>
      <c r="CL717" s="71"/>
      <c r="CM717" s="71"/>
      <c r="CN717" s="71"/>
      <c r="CO717" s="71"/>
      <c r="CP717" s="71"/>
      <c r="CQ717" s="71"/>
      <c r="CR717" s="71"/>
      <c r="CS717" s="71"/>
      <c r="CT717" s="71"/>
      <c r="CU717" s="71"/>
      <c r="CV717" s="71"/>
      <c r="CW717" s="71"/>
      <c r="CX717" s="71"/>
      <c r="CY717" s="71"/>
      <c r="CZ717" s="71"/>
      <c r="DA717" s="71"/>
    </row>
    <row r="718" spans="1:105" s="26" customFormat="1" x14ac:dyDescent="0.25">
      <c r="A718" s="156"/>
      <c r="B718" s="159" t="s">
        <v>16</v>
      </c>
      <c r="C718" s="214"/>
      <c r="D718" s="157">
        <v>88</v>
      </c>
      <c r="E718" s="83">
        <v>88</v>
      </c>
      <c r="F718" s="157"/>
      <c r="G718" s="157"/>
      <c r="H718" s="83"/>
      <c r="I718" s="157"/>
      <c r="J718" s="149"/>
      <c r="K718" s="88"/>
      <c r="L718" s="88"/>
      <c r="M718" s="88"/>
      <c r="N718" s="88"/>
      <c r="O718" s="88"/>
      <c r="P718" s="88"/>
      <c r="Q718" s="88"/>
      <c r="R718" s="71"/>
      <c r="S718" s="71"/>
      <c r="T718" s="71"/>
      <c r="U718" s="71"/>
      <c r="V718" s="71"/>
      <c r="W718" s="71"/>
      <c r="X718" s="71"/>
      <c r="Y718" s="71"/>
      <c r="Z718" s="71"/>
      <c r="AA718" s="71"/>
      <c r="AB718" s="71"/>
      <c r="AC718" s="71"/>
      <c r="AD718" s="71"/>
      <c r="AE718" s="71"/>
      <c r="AF718" s="71"/>
      <c r="AG718" s="71"/>
      <c r="AH718" s="71"/>
      <c r="AI718" s="71"/>
      <c r="AJ718" s="71"/>
      <c r="AK718" s="71"/>
      <c r="AL718" s="71"/>
      <c r="AM718" s="71"/>
      <c r="AN718" s="71"/>
      <c r="AO718" s="71"/>
      <c r="AP718" s="71"/>
      <c r="AQ718" s="71"/>
      <c r="AR718" s="71"/>
      <c r="AS718" s="71"/>
      <c r="AT718" s="71"/>
      <c r="AU718" s="71"/>
      <c r="AV718" s="71"/>
      <c r="AW718" s="71"/>
      <c r="AX718" s="71"/>
      <c r="AY718" s="71"/>
      <c r="AZ718" s="71"/>
      <c r="BA718" s="71"/>
      <c r="BB718" s="71"/>
      <c r="BC718" s="71"/>
      <c r="BD718" s="71"/>
      <c r="BE718" s="71"/>
      <c r="BF718" s="71"/>
      <c r="BG718" s="71"/>
      <c r="BH718" s="71"/>
      <c r="BI718" s="71"/>
      <c r="BJ718" s="71"/>
      <c r="BK718" s="71"/>
      <c r="BL718" s="71"/>
      <c r="BM718" s="71"/>
      <c r="BN718" s="71"/>
      <c r="BO718" s="71"/>
      <c r="BP718" s="71"/>
      <c r="BQ718" s="71"/>
      <c r="BR718" s="71"/>
      <c r="BS718" s="71"/>
      <c r="BT718" s="71"/>
      <c r="BU718" s="71"/>
      <c r="BV718" s="71"/>
      <c r="BW718" s="71"/>
      <c r="BX718" s="71"/>
      <c r="BY718" s="71"/>
      <c r="BZ718" s="71"/>
      <c r="CA718" s="71"/>
      <c r="CB718" s="71"/>
      <c r="CC718" s="71"/>
      <c r="CD718" s="71"/>
      <c r="CE718" s="71"/>
      <c r="CF718" s="71"/>
      <c r="CG718" s="71"/>
      <c r="CH718" s="71"/>
      <c r="CI718" s="71"/>
      <c r="CJ718" s="71"/>
      <c r="CK718" s="71"/>
      <c r="CL718" s="71"/>
      <c r="CM718" s="71"/>
      <c r="CN718" s="71"/>
      <c r="CO718" s="71"/>
      <c r="CP718" s="71"/>
      <c r="CQ718" s="71"/>
      <c r="CR718" s="71"/>
      <c r="CS718" s="71"/>
      <c r="CT718" s="71"/>
      <c r="CU718" s="71"/>
      <c r="CV718" s="71"/>
      <c r="CW718" s="71"/>
      <c r="CX718" s="71"/>
      <c r="CY718" s="71"/>
      <c r="CZ718" s="71"/>
      <c r="DA718" s="71"/>
    </row>
    <row r="719" spans="1:105" s="26" customFormat="1" x14ac:dyDescent="0.25">
      <c r="A719" s="156"/>
      <c r="B719" s="159" t="s">
        <v>17</v>
      </c>
      <c r="C719" s="214"/>
      <c r="D719" s="157">
        <v>88</v>
      </c>
      <c r="E719" s="83">
        <v>88</v>
      </c>
      <c r="F719" s="157"/>
      <c r="G719" s="157"/>
      <c r="H719" s="83"/>
      <c r="I719" s="157"/>
      <c r="J719" s="149"/>
      <c r="K719" s="88"/>
      <c r="L719" s="88"/>
      <c r="M719" s="88"/>
      <c r="N719" s="88"/>
      <c r="O719" s="88"/>
      <c r="P719" s="88"/>
      <c r="Q719" s="88"/>
      <c r="R719" s="71"/>
      <c r="S719" s="71"/>
      <c r="T719" s="71"/>
      <c r="U719" s="71"/>
      <c r="V719" s="71"/>
      <c r="W719" s="71"/>
      <c r="X719" s="71"/>
      <c r="Y719" s="71"/>
      <c r="Z719" s="71"/>
      <c r="AA719" s="71"/>
      <c r="AB719" s="71"/>
      <c r="AC719" s="71"/>
      <c r="AD719" s="71"/>
      <c r="AE719" s="71"/>
      <c r="AF719" s="71"/>
      <c r="AG719" s="71"/>
      <c r="AH719" s="71"/>
      <c r="AI719" s="71"/>
      <c r="AJ719" s="71"/>
      <c r="AK719" s="71"/>
      <c r="AL719" s="71"/>
      <c r="AM719" s="71"/>
      <c r="AN719" s="71"/>
      <c r="AO719" s="71"/>
      <c r="AP719" s="71"/>
      <c r="AQ719" s="71"/>
      <c r="AR719" s="71"/>
      <c r="AS719" s="71"/>
      <c r="AT719" s="71"/>
      <c r="AU719" s="71"/>
      <c r="AV719" s="71"/>
      <c r="AW719" s="71"/>
      <c r="AX719" s="71"/>
      <c r="AY719" s="71"/>
      <c r="AZ719" s="71"/>
      <c r="BA719" s="71"/>
      <c r="BB719" s="71"/>
      <c r="BC719" s="71"/>
      <c r="BD719" s="71"/>
      <c r="BE719" s="71"/>
      <c r="BF719" s="71"/>
      <c r="BG719" s="71"/>
      <c r="BH719" s="71"/>
      <c r="BI719" s="71"/>
      <c r="BJ719" s="71"/>
      <c r="BK719" s="71"/>
      <c r="BL719" s="71"/>
      <c r="BM719" s="71"/>
      <c r="BN719" s="71"/>
      <c r="BO719" s="71"/>
      <c r="BP719" s="71"/>
      <c r="BQ719" s="71"/>
      <c r="BR719" s="71"/>
      <c r="BS719" s="71"/>
      <c r="BT719" s="71"/>
      <c r="BU719" s="71"/>
      <c r="BV719" s="71"/>
      <c r="BW719" s="71"/>
      <c r="BX719" s="71"/>
      <c r="BY719" s="71"/>
      <c r="BZ719" s="71"/>
      <c r="CA719" s="71"/>
      <c r="CB719" s="71"/>
      <c r="CC719" s="71"/>
      <c r="CD719" s="71"/>
      <c r="CE719" s="71"/>
      <c r="CF719" s="71"/>
      <c r="CG719" s="71"/>
      <c r="CH719" s="71"/>
      <c r="CI719" s="71"/>
      <c r="CJ719" s="71"/>
      <c r="CK719" s="71"/>
      <c r="CL719" s="71"/>
      <c r="CM719" s="71"/>
      <c r="CN719" s="71"/>
      <c r="CO719" s="71"/>
      <c r="CP719" s="71"/>
      <c r="CQ719" s="71"/>
      <c r="CR719" s="71"/>
      <c r="CS719" s="71"/>
      <c r="CT719" s="71"/>
      <c r="CU719" s="71"/>
      <c r="CV719" s="71"/>
      <c r="CW719" s="71"/>
      <c r="CX719" s="71"/>
      <c r="CY719" s="71"/>
      <c r="CZ719" s="71"/>
      <c r="DA719" s="71"/>
    </row>
    <row r="720" spans="1:105" s="26" customFormat="1" x14ac:dyDescent="0.25">
      <c r="A720" s="156"/>
      <c r="B720" s="159" t="s">
        <v>18</v>
      </c>
      <c r="C720" s="160"/>
      <c r="D720" s="157">
        <v>1</v>
      </c>
      <c r="E720" s="83">
        <v>1</v>
      </c>
      <c r="F720" s="157"/>
      <c r="G720" s="157"/>
      <c r="H720" s="83"/>
      <c r="I720" s="157"/>
      <c r="J720" s="149"/>
      <c r="K720" s="88"/>
      <c r="L720" s="88"/>
      <c r="M720" s="88"/>
      <c r="N720" s="88"/>
      <c r="O720" s="88"/>
      <c r="P720" s="88"/>
      <c r="Q720" s="88"/>
      <c r="R720" s="71"/>
      <c r="S720" s="71"/>
      <c r="T720" s="71"/>
      <c r="U720" s="71"/>
      <c r="V720" s="71"/>
      <c r="W720" s="71"/>
      <c r="X720" s="71"/>
      <c r="Y720" s="71"/>
      <c r="Z720" s="71"/>
      <c r="AA720" s="71"/>
      <c r="AB720" s="71"/>
      <c r="AC720" s="71"/>
      <c r="AD720" s="71"/>
      <c r="AE720" s="71"/>
      <c r="AF720" s="71"/>
      <c r="AG720" s="71"/>
      <c r="AH720" s="71"/>
      <c r="AI720" s="71"/>
      <c r="AJ720" s="71"/>
      <c r="AK720" s="71"/>
      <c r="AL720" s="71"/>
      <c r="AM720" s="71"/>
      <c r="AN720" s="71"/>
      <c r="AO720" s="71"/>
      <c r="AP720" s="71"/>
      <c r="AQ720" s="71"/>
      <c r="AR720" s="71"/>
      <c r="AS720" s="71"/>
      <c r="AT720" s="71"/>
      <c r="AU720" s="71"/>
      <c r="AV720" s="71"/>
      <c r="AW720" s="71"/>
      <c r="AX720" s="71"/>
      <c r="AY720" s="71"/>
      <c r="AZ720" s="71"/>
      <c r="BA720" s="71"/>
      <c r="BB720" s="71"/>
      <c r="BC720" s="71"/>
      <c r="BD720" s="71"/>
      <c r="BE720" s="71"/>
      <c r="BF720" s="71"/>
      <c r="BG720" s="71"/>
      <c r="BH720" s="71"/>
      <c r="BI720" s="71"/>
      <c r="BJ720" s="71"/>
      <c r="BK720" s="71"/>
      <c r="BL720" s="71"/>
      <c r="BM720" s="71"/>
      <c r="BN720" s="71"/>
      <c r="BO720" s="71"/>
      <c r="BP720" s="71"/>
      <c r="BQ720" s="71"/>
      <c r="BR720" s="71"/>
      <c r="BS720" s="71"/>
      <c r="BT720" s="71"/>
      <c r="BU720" s="71"/>
      <c r="BV720" s="71"/>
      <c r="BW720" s="71"/>
      <c r="BX720" s="71"/>
      <c r="BY720" s="71"/>
      <c r="BZ720" s="71"/>
      <c r="CA720" s="71"/>
      <c r="CB720" s="71"/>
      <c r="CC720" s="71"/>
      <c r="CD720" s="71"/>
      <c r="CE720" s="71"/>
      <c r="CF720" s="71"/>
      <c r="CG720" s="71"/>
      <c r="CH720" s="71"/>
      <c r="CI720" s="71"/>
      <c r="CJ720" s="71"/>
      <c r="CK720" s="71"/>
      <c r="CL720" s="71"/>
      <c r="CM720" s="71"/>
      <c r="CN720" s="71"/>
      <c r="CO720" s="71"/>
      <c r="CP720" s="71"/>
      <c r="CQ720" s="71"/>
      <c r="CR720" s="71"/>
      <c r="CS720" s="71"/>
      <c r="CT720" s="71"/>
      <c r="CU720" s="71"/>
      <c r="CV720" s="71"/>
      <c r="CW720" s="71"/>
      <c r="CX720" s="71"/>
      <c r="CY720" s="71"/>
      <c r="CZ720" s="71"/>
      <c r="DA720" s="71"/>
    </row>
    <row r="721" spans="1:106" s="26" customFormat="1" ht="30" customHeight="1" x14ac:dyDescent="0.25">
      <c r="A721" s="156"/>
      <c r="B721" s="159" t="s">
        <v>39</v>
      </c>
      <c r="C721" s="160"/>
      <c r="D721" s="157">
        <v>1</v>
      </c>
      <c r="E721" s="83">
        <v>1</v>
      </c>
      <c r="F721" s="157"/>
      <c r="G721" s="157"/>
      <c r="H721" s="83"/>
      <c r="I721" s="157"/>
      <c r="J721" s="149"/>
      <c r="K721" s="88"/>
      <c r="L721" s="88"/>
      <c r="M721" s="88"/>
      <c r="N721" s="88"/>
      <c r="O721" s="88"/>
      <c r="P721" s="88"/>
      <c r="Q721" s="88"/>
      <c r="R721" s="71"/>
      <c r="S721" s="71"/>
      <c r="T721" s="71"/>
      <c r="U721" s="71"/>
      <c r="V721" s="71"/>
      <c r="W721" s="71"/>
      <c r="X721" s="71"/>
      <c r="Y721" s="71"/>
      <c r="Z721" s="71"/>
      <c r="AA721" s="71"/>
      <c r="AB721" s="71"/>
      <c r="AC721" s="71"/>
      <c r="AD721" s="71"/>
      <c r="AE721" s="71"/>
      <c r="AF721" s="71"/>
      <c r="AG721" s="71"/>
      <c r="AH721" s="71"/>
      <c r="AI721" s="71"/>
      <c r="AJ721" s="71"/>
      <c r="AK721" s="71"/>
      <c r="AL721" s="71"/>
      <c r="AM721" s="71"/>
      <c r="AN721" s="71"/>
      <c r="AO721" s="71"/>
      <c r="AP721" s="71"/>
      <c r="AQ721" s="71"/>
      <c r="AR721" s="71"/>
      <c r="AS721" s="71"/>
      <c r="AT721" s="71"/>
      <c r="AU721" s="71"/>
      <c r="AV721" s="71"/>
      <c r="AW721" s="71"/>
      <c r="AX721" s="71"/>
      <c r="AY721" s="71"/>
      <c r="AZ721" s="71"/>
      <c r="BA721" s="71"/>
      <c r="BB721" s="71"/>
      <c r="BC721" s="71"/>
      <c r="BD721" s="71"/>
      <c r="BE721" s="71"/>
      <c r="BF721" s="71"/>
      <c r="BG721" s="71"/>
      <c r="BH721" s="71"/>
      <c r="BI721" s="71"/>
      <c r="BJ721" s="71"/>
      <c r="BK721" s="71"/>
      <c r="BL721" s="71"/>
      <c r="BM721" s="71"/>
      <c r="BN721" s="71"/>
      <c r="BO721" s="71"/>
      <c r="BP721" s="71"/>
      <c r="BQ721" s="71"/>
      <c r="BR721" s="71"/>
      <c r="BS721" s="71"/>
      <c r="BT721" s="71"/>
      <c r="BU721" s="71"/>
      <c r="BV721" s="71"/>
      <c r="BW721" s="71"/>
      <c r="BX721" s="71"/>
      <c r="BY721" s="71"/>
      <c r="BZ721" s="71"/>
      <c r="CA721" s="71"/>
      <c r="CB721" s="71"/>
      <c r="CC721" s="71"/>
      <c r="CD721" s="71"/>
      <c r="CE721" s="71"/>
      <c r="CF721" s="71"/>
      <c r="CG721" s="71"/>
      <c r="CH721" s="71"/>
      <c r="CI721" s="71"/>
      <c r="CJ721" s="71"/>
      <c r="CK721" s="71"/>
      <c r="CL721" s="71"/>
      <c r="CM721" s="71"/>
      <c r="CN721" s="71"/>
      <c r="CO721" s="71"/>
      <c r="CP721" s="71"/>
      <c r="CQ721" s="71"/>
      <c r="CR721" s="71"/>
      <c r="CS721" s="71"/>
      <c r="CT721" s="71"/>
      <c r="CU721" s="71"/>
      <c r="CV721" s="71"/>
      <c r="CW721" s="71"/>
      <c r="CX721" s="71"/>
      <c r="CY721" s="71"/>
      <c r="CZ721" s="71"/>
      <c r="DA721" s="71"/>
    </row>
    <row r="722" spans="1:106" s="26" customFormat="1" x14ac:dyDescent="0.25">
      <c r="A722" s="156"/>
      <c r="B722" s="159" t="s">
        <v>20</v>
      </c>
      <c r="C722" s="160"/>
      <c r="D722" s="157">
        <v>3</v>
      </c>
      <c r="E722" s="83">
        <v>3</v>
      </c>
      <c r="F722" s="157"/>
      <c r="G722" s="157"/>
      <c r="H722" s="83"/>
      <c r="I722" s="157"/>
      <c r="J722" s="149"/>
      <c r="K722" s="88"/>
      <c r="L722" s="88"/>
      <c r="M722" s="88"/>
      <c r="N722" s="88"/>
      <c r="O722" s="88"/>
      <c r="P722" s="88"/>
      <c r="Q722" s="88"/>
      <c r="R722" s="71"/>
      <c r="S722" s="71"/>
      <c r="T722" s="71"/>
      <c r="U722" s="71"/>
      <c r="V722" s="71"/>
      <c r="W722" s="71"/>
      <c r="X722" s="71"/>
      <c r="Y722" s="71"/>
      <c r="Z722" s="71"/>
      <c r="AA722" s="71"/>
      <c r="AB722" s="71"/>
      <c r="AC722" s="71"/>
      <c r="AD722" s="71"/>
      <c r="AE722" s="71"/>
      <c r="AF722" s="71"/>
      <c r="AG722" s="71"/>
      <c r="AH722" s="71"/>
      <c r="AI722" s="71"/>
      <c r="AJ722" s="71"/>
      <c r="AK722" s="71"/>
      <c r="AL722" s="71"/>
      <c r="AM722" s="71"/>
      <c r="AN722" s="71"/>
      <c r="AO722" s="71"/>
      <c r="AP722" s="71"/>
      <c r="AQ722" s="71"/>
      <c r="AR722" s="71"/>
      <c r="AS722" s="71"/>
      <c r="AT722" s="71"/>
      <c r="AU722" s="71"/>
      <c r="AV722" s="71"/>
      <c r="AW722" s="71"/>
      <c r="AX722" s="71"/>
      <c r="AY722" s="71"/>
      <c r="AZ722" s="71"/>
      <c r="BA722" s="71"/>
      <c r="BB722" s="71"/>
      <c r="BC722" s="71"/>
      <c r="BD722" s="71"/>
      <c r="BE722" s="71"/>
      <c r="BF722" s="71"/>
      <c r="BG722" s="71"/>
      <c r="BH722" s="71"/>
      <c r="BI722" s="71"/>
      <c r="BJ722" s="71"/>
      <c r="BK722" s="71"/>
      <c r="BL722" s="71"/>
      <c r="BM722" s="71"/>
      <c r="BN722" s="71"/>
      <c r="BO722" s="71"/>
      <c r="BP722" s="71"/>
      <c r="BQ722" s="71"/>
      <c r="BR722" s="71"/>
      <c r="BS722" s="71"/>
      <c r="BT722" s="71"/>
      <c r="BU722" s="71"/>
      <c r="BV722" s="71"/>
      <c r="BW722" s="71"/>
      <c r="BX722" s="71"/>
      <c r="BY722" s="71"/>
      <c r="BZ722" s="71"/>
      <c r="CA722" s="71"/>
      <c r="CB722" s="71"/>
      <c r="CC722" s="71"/>
      <c r="CD722" s="71"/>
      <c r="CE722" s="71"/>
      <c r="CF722" s="71"/>
      <c r="CG722" s="71"/>
      <c r="CH722" s="71"/>
      <c r="CI722" s="71"/>
      <c r="CJ722" s="71"/>
      <c r="CK722" s="71"/>
      <c r="CL722" s="71"/>
      <c r="CM722" s="71"/>
      <c r="CN722" s="71"/>
      <c r="CO722" s="71"/>
      <c r="CP722" s="71"/>
      <c r="CQ722" s="71"/>
      <c r="CR722" s="71"/>
      <c r="CS722" s="71"/>
      <c r="CT722" s="71"/>
      <c r="CU722" s="71"/>
      <c r="CV722" s="71"/>
      <c r="CW722" s="71"/>
      <c r="CX722" s="71"/>
      <c r="CY722" s="71"/>
      <c r="CZ722" s="71"/>
      <c r="DA722" s="71"/>
    </row>
    <row r="723" spans="1:106" s="26" customFormat="1" x14ac:dyDescent="0.25">
      <c r="A723" s="156" t="s">
        <v>63</v>
      </c>
      <c r="B723" s="80"/>
      <c r="C723" s="81">
        <v>180</v>
      </c>
      <c r="D723" s="167"/>
      <c r="E723" s="148"/>
      <c r="F723" s="157">
        <v>2.4166666666666665</v>
      </c>
      <c r="G723" s="83">
        <v>2.5833333333333335</v>
      </c>
      <c r="H723" s="83">
        <v>13.608333333333333</v>
      </c>
      <c r="I723" s="157">
        <v>87.3</v>
      </c>
      <c r="J723" s="149" t="s">
        <v>334</v>
      </c>
      <c r="K723" s="88"/>
      <c r="L723" s="88"/>
      <c r="M723" s="88"/>
      <c r="N723" s="88"/>
      <c r="O723" s="88"/>
      <c r="P723" s="88"/>
      <c r="Q723" s="88"/>
      <c r="R723" s="71"/>
      <c r="S723" s="71"/>
      <c r="T723" s="71"/>
      <c r="U723" s="71"/>
      <c r="V723" s="71"/>
      <c r="W723" s="71"/>
      <c r="X723" s="71"/>
      <c r="Y723" s="71"/>
      <c r="Z723" s="71"/>
      <c r="AA723" s="71"/>
      <c r="AB723" s="71"/>
      <c r="AC723" s="71"/>
      <c r="AD723" s="71"/>
      <c r="AE723" s="71"/>
      <c r="AF723" s="71"/>
      <c r="AG723" s="71"/>
      <c r="AH723" s="71"/>
      <c r="AI723" s="71"/>
      <c r="AJ723" s="71"/>
      <c r="AK723" s="71"/>
      <c r="AL723" s="71"/>
      <c r="AM723" s="71"/>
      <c r="AN723" s="71"/>
      <c r="AO723" s="71"/>
      <c r="AP723" s="71"/>
      <c r="AQ723" s="71"/>
      <c r="AR723" s="71"/>
      <c r="AS723" s="71"/>
      <c r="AT723" s="71"/>
      <c r="AU723" s="71"/>
      <c r="AV723" s="71"/>
      <c r="AW723" s="71"/>
      <c r="AX723" s="71"/>
      <c r="AY723" s="71"/>
      <c r="AZ723" s="71"/>
      <c r="BA723" s="71"/>
      <c r="BB723" s="71"/>
      <c r="BC723" s="71"/>
      <c r="BD723" s="71"/>
      <c r="BE723" s="71"/>
      <c r="BF723" s="71"/>
      <c r="BG723" s="71"/>
      <c r="BH723" s="71"/>
      <c r="BI723" s="71"/>
      <c r="BJ723" s="71"/>
      <c r="BK723" s="71"/>
      <c r="BL723" s="71"/>
      <c r="BM723" s="71"/>
      <c r="BN723" s="71"/>
      <c r="BO723" s="71"/>
      <c r="BP723" s="71"/>
      <c r="BQ723" s="71"/>
      <c r="BR723" s="71"/>
      <c r="BS723" s="71"/>
      <c r="BT723" s="71"/>
      <c r="BU723" s="71"/>
      <c r="BV723" s="71"/>
      <c r="BW723" s="71"/>
      <c r="BX723" s="71"/>
      <c r="BY723" s="71"/>
      <c r="BZ723" s="71"/>
      <c r="CA723" s="71"/>
      <c r="CB723" s="71"/>
      <c r="CC723" s="71"/>
      <c r="CD723" s="71"/>
      <c r="CE723" s="71"/>
      <c r="CF723" s="71"/>
      <c r="CG723" s="71"/>
      <c r="CH723" s="71"/>
      <c r="CI723" s="71"/>
      <c r="CJ723" s="71"/>
      <c r="CK723" s="71"/>
      <c r="CL723" s="71"/>
      <c r="CM723" s="71"/>
      <c r="CN723" s="71"/>
      <c r="CO723" s="71"/>
      <c r="CP723" s="71"/>
      <c r="CQ723" s="71"/>
      <c r="CR723" s="71"/>
      <c r="CS723" s="71"/>
      <c r="CT723" s="71"/>
      <c r="CU723" s="71"/>
      <c r="CV723" s="71"/>
      <c r="CW723" s="71"/>
      <c r="CX723" s="71"/>
      <c r="CY723" s="71"/>
      <c r="CZ723" s="71"/>
      <c r="DA723" s="71"/>
      <c r="DB723"/>
    </row>
    <row r="724" spans="1:106" s="26" customFormat="1" x14ac:dyDescent="0.25">
      <c r="A724" s="156"/>
      <c r="B724" s="80" t="s">
        <v>64</v>
      </c>
      <c r="C724" s="81"/>
      <c r="D724" s="157">
        <v>1.5</v>
      </c>
      <c r="E724" s="83">
        <v>1.5</v>
      </c>
      <c r="F724" s="157"/>
      <c r="G724" s="83"/>
      <c r="H724" s="83"/>
      <c r="I724" s="157"/>
      <c r="J724" s="149"/>
      <c r="K724" s="88"/>
      <c r="L724" s="88"/>
      <c r="M724" s="88"/>
      <c r="N724" s="88"/>
      <c r="O724" s="88"/>
      <c r="P724" s="88"/>
      <c r="Q724" s="88"/>
      <c r="R724" s="71"/>
      <c r="S724" s="71"/>
      <c r="T724" s="71"/>
      <c r="U724" s="71"/>
      <c r="V724" s="71"/>
      <c r="W724" s="71"/>
      <c r="X724" s="71"/>
      <c r="Y724" s="71"/>
      <c r="Z724" s="71"/>
      <c r="AA724" s="71"/>
      <c r="AB724" s="71"/>
      <c r="AC724" s="71"/>
      <c r="AD724" s="71"/>
      <c r="AE724" s="71"/>
      <c r="AF724" s="71"/>
      <c r="AG724" s="71"/>
      <c r="AH724" s="71"/>
      <c r="AI724" s="71"/>
      <c r="AJ724" s="71"/>
      <c r="AK724" s="71"/>
      <c r="AL724" s="71"/>
      <c r="AM724" s="71"/>
      <c r="AN724" s="71"/>
      <c r="AO724" s="71"/>
      <c r="AP724" s="71"/>
      <c r="AQ724" s="71"/>
      <c r="AR724" s="71"/>
      <c r="AS724" s="71"/>
      <c r="AT724" s="71"/>
      <c r="AU724" s="71"/>
      <c r="AV724" s="71"/>
      <c r="AW724" s="71"/>
      <c r="AX724" s="71"/>
      <c r="AY724" s="71"/>
      <c r="AZ724" s="71"/>
      <c r="BA724" s="71"/>
      <c r="BB724" s="71"/>
      <c r="BC724" s="71"/>
      <c r="BD724" s="71"/>
      <c r="BE724" s="71"/>
      <c r="BF724" s="71"/>
      <c r="BG724" s="71"/>
      <c r="BH724" s="71"/>
      <c r="BI724" s="71"/>
      <c r="BJ724" s="71"/>
      <c r="BK724" s="71"/>
      <c r="BL724" s="71"/>
      <c r="BM724" s="71"/>
      <c r="BN724" s="71"/>
      <c r="BO724" s="71"/>
      <c r="BP724" s="71"/>
      <c r="BQ724" s="71"/>
      <c r="BR724" s="71"/>
      <c r="BS724" s="71"/>
      <c r="BT724" s="71"/>
      <c r="BU724" s="71"/>
      <c r="BV724" s="71"/>
      <c r="BW724" s="71"/>
      <c r="BX724" s="71"/>
      <c r="BY724" s="71"/>
      <c r="BZ724" s="71"/>
      <c r="CA724" s="71"/>
      <c r="CB724" s="71"/>
      <c r="CC724" s="71"/>
      <c r="CD724" s="71"/>
      <c r="CE724" s="71"/>
      <c r="CF724" s="71"/>
      <c r="CG724" s="71"/>
      <c r="CH724" s="71"/>
      <c r="CI724" s="71"/>
      <c r="CJ724" s="71"/>
      <c r="CK724" s="71"/>
      <c r="CL724" s="71"/>
      <c r="CM724" s="71"/>
      <c r="CN724" s="71"/>
      <c r="CO724" s="71"/>
      <c r="CP724" s="71"/>
      <c r="CQ724" s="71"/>
      <c r="CR724" s="71"/>
      <c r="CS724" s="71"/>
      <c r="CT724" s="71"/>
      <c r="CU724" s="71"/>
      <c r="CV724" s="71"/>
      <c r="CW724" s="71"/>
      <c r="CX724" s="71"/>
      <c r="CY724" s="71"/>
      <c r="CZ724" s="71"/>
      <c r="DA724" s="71"/>
      <c r="DB724"/>
    </row>
    <row r="725" spans="1:106" s="26" customFormat="1" x14ac:dyDescent="0.25">
      <c r="A725" s="156"/>
      <c r="B725" s="80" t="s">
        <v>18</v>
      </c>
      <c r="C725" s="81"/>
      <c r="D725" s="157">
        <v>8</v>
      </c>
      <c r="E725" s="83">
        <v>8</v>
      </c>
      <c r="F725" s="157"/>
      <c r="G725" s="83"/>
      <c r="H725" s="83"/>
      <c r="I725" s="157"/>
      <c r="J725" s="149"/>
      <c r="K725" s="88"/>
      <c r="L725" s="88"/>
      <c r="M725" s="88"/>
      <c r="N725" s="88"/>
      <c r="O725" s="88"/>
      <c r="P725" s="88"/>
      <c r="Q725" s="88"/>
      <c r="R725" s="71"/>
      <c r="S725" s="71"/>
      <c r="T725" s="71"/>
      <c r="U725" s="71"/>
      <c r="V725" s="71"/>
      <c r="W725" s="71"/>
      <c r="X725" s="71"/>
      <c r="Y725" s="71"/>
      <c r="Z725" s="71"/>
      <c r="AA725" s="71"/>
      <c r="AB725" s="71"/>
      <c r="AC725" s="71"/>
      <c r="AD725" s="71"/>
      <c r="AE725" s="71"/>
      <c r="AF725" s="71"/>
      <c r="AG725" s="71"/>
      <c r="AH725" s="71"/>
      <c r="AI725" s="71"/>
      <c r="AJ725" s="71"/>
      <c r="AK725" s="71"/>
      <c r="AL725" s="71"/>
      <c r="AM725" s="71"/>
      <c r="AN725" s="71"/>
      <c r="AO725" s="71"/>
      <c r="AP725" s="71"/>
      <c r="AQ725" s="71"/>
      <c r="AR725" s="71"/>
      <c r="AS725" s="71"/>
      <c r="AT725" s="71"/>
      <c r="AU725" s="71"/>
      <c r="AV725" s="71"/>
      <c r="AW725" s="71"/>
      <c r="AX725" s="71"/>
      <c r="AY725" s="71"/>
      <c r="AZ725" s="71"/>
      <c r="BA725" s="71"/>
      <c r="BB725" s="71"/>
      <c r="BC725" s="71"/>
      <c r="BD725" s="71"/>
      <c r="BE725" s="71"/>
      <c r="BF725" s="71"/>
      <c r="BG725" s="71"/>
      <c r="BH725" s="71"/>
      <c r="BI725" s="71"/>
      <c r="BJ725" s="71"/>
      <c r="BK725" s="71"/>
      <c r="BL725" s="71"/>
      <c r="BM725" s="71"/>
      <c r="BN725" s="71"/>
      <c r="BO725" s="71"/>
      <c r="BP725" s="71"/>
      <c r="BQ725" s="71"/>
      <c r="BR725" s="71"/>
      <c r="BS725" s="71"/>
      <c r="BT725" s="71"/>
      <c r="BU725" s="71"/>
      <c r="BV725" s="71"/>
      <c r="BW725" s="71"/>
      <c r="BX725" s="71"/>
      <c r="BY725" s="71"/>
      <c r="BZ725" s="71"/>
      <c r="CA725" s="71"/>
      <c r="CB725" s="71"/>
      <c r="CC725" s="71"/>
      <c r="CD725" s="71"/>
      <c r="CE725" s="71"/>
      <c r="CF725" s="71"/>
      <c r="CG725" s="71"/>
      <c r="CH725" s="71"/>
      <c r="CI725" s="71"/>
      <c r="CJ725" s="71"/>
      <c r="CK725" s="71"/>
      <c r="CL725" s="71"/>
      <c r="CM725" s="71"/>
      <c r="CN725" s="71"/>
      <c r="CO725" s="71"/>
      <c r="CP725" s="71"/>
      <c r="CQ725" s="71"/>
      <c r="CR725" s="71"/>
      <c r="CS725" s="71"/>
      <c r="CT725" s="71"/>
      <c r="CU725" s="71"/>
      <c r="CV725" s="71"/>
      <c r="CW725" s="71"/>
      <c r="CX725" s="71"/>
      <c r="CY725" s="71"/>
      <c r="CZ725" s="71"/>
      <c r="DA725" s="71"/>
      <c r="DB725"/>
    </row>
    <row r="726" spans="1:106" s="26" customFormat="1" x14ac:dyDescent="0.25">
      <c r="A726" s="85"/>
      <c r="B726" s="80" t="s">
        <v>16</v>
      </c>
      <c r="C726" s="81"/>
      <c r="D726" s="157">
        <v>90</v>
      </c>
      <c r="E726" s="83">
        <v>90</v>
      </c>
      <c r="F726" s="157"/>
      <c r="G726" s="83"/>
      <c r="H726" s="83"/>
      <c r="I726" s="157"/>
      <c r="J726" s="149"/>
      <c r="K726" s="88"/>
      <c r="L726" s="88"/>
      <c r="M726" s="88"/>
      <c r="N726" s="88"/>
      <c r="O726" s="88"/>
      <c r="P726" s="88"/>
      <c r="Q726" s="88"/>
      <c r="R726" s="71"/>
      <c r="S726" s="71"/>
      <c r="T726" s="71"/>
      <c r="U726" s="71"/>
      <c r="V726" s="71"/>
      <c r="W726" s="71"/>
      <c r="X726" s="71"/>
      <c r="Y726" s="71"/>
      <c r="Z726" s="71"/>
      <c r="AA726" s="71"/>
      <c r="AB726" s="71"/>
      <c r="AC726" s="71"/>
      <c r="AD726" s="71"/>
      <c r="AE726" s="71"/>
      <c r="AF726" s="71"/>
      <c r="AG726" s="71"/>
      <c r="AH726" s="71"/>
      <c r="AI726" s="71"/>
      <c r="AJ726" s="71"/>
      <c r="AK726" s="71"/>
      <c r="AL726" s="71"/>
      <c r="AM726" s="71"/>
      <c r="AN726" s="71"/>
      <c r="AO726" s="71"/>
      <c r="AP726" s="71"/>
      <c r="AQ726" s="71"/>
      <c r="AR726" s="71"/>
      <c r="AS726" s="71"/>
      <c r="AT726" s="71"/>
      <c r="AU726" s="71"/>
      <c r="AV726" s="71"/>
      <c r="AW726" s="71"/>
      <c r="AX726" s="71"/>
      <c r="AY726" s="71"/>
      <c r="AZ726" s="71"/>
      <c r="BA726" s="71"/>
      <c r="BB726" s="71"/>
      <c r="BC726" s="71"/>
      <c r="BD726" s="71"/>
      <c r="BE726" s="71"/>
      <c r="BF726" s="71"/>
      <c r="BG726" s="71"/>
      <c r="BH726" s="71"/>
      <c r="BI726" s="71"/>
      <c r="BJ726" s="71"/>
      <c r="BK726" s="71"/>
      <c r="BL726" s="71"/>
      <c r="BM726" s="71"/>
      <c r="BN726" s="71"/>
      <c r="BO726" s="71"/>
      <c r="BP726" s="71"/>
      <c r="BQ726" s="71"/>
      <c r="BR726" s="71"/>
      <c r="BS726" s="71"/>
      <c r="BT726" s="71"/>
      <c r="BU726" s="71"/>
      <c r="BV726" s="71"/>
      <c r="BW726" s="71"/>
      <c r="BX726" s="71"/>
      <c r="BY726" s="71"/>
      <c r="BZ726" s="71"/>
      <c r="CA726" s="71"/>
      <c r="CB726" s="71"/>
      <c r="CC726" s="71"/>
      <c r="CD726" s="71"/>
      <c r="CE726" s="71"/>
      <c r="CF726" s="71"/>
      <c r="CG726" s="71"/>
      <c r="CH726" s="71"/>
      <c r="CI726" s="71"/>
      <c r="CJ726" s="71"/>
      <c r="CK726" s="71"/>
      <c r="CL726" s="71"/>
      <c r="CM726" s="71"/>
      <c r="CN726" s="71"/>
      <c r="CO726" s="71"/>
      <c r="CP726" s="71"/>
      <c r="CQ726" s="71"/>
      <c r="CR726" s="71"/>
      <c r="CS726" s="71"/>
      <c r="CT726" s="71"/>
      <c r="CU726" s="71"/>
      <c r="CV726" s="71"/>
      <c r="CW726" s="71"/>
      <c r="CX726" s="71"/>
      <c r="CY726" s="71"/>
      <c r="CZ726" s="71"/>
      <c r="DA726" s="71"/>
      <c r="DB726"/>
    </row>
    <row r="727" spans="1:106" s="26" customFormat="1" x14ac:dyDescent="0.25">
      <c r="A727" s="85"/>
      <c r="B727" s="80" t="s">
        <v>17</v>
      </c>
      <c r="C727" s="81"/>
      <c r="D727" s="157">
        <v>100</v>
      </c>
      <c r="E727" s="83">
        <v>100</v>
      </c>
      <c r="F727" s="157"/>
      <c r="G727" s="83"/>
      <c r="H727" s="83"/>
      <c r="I727" s="157"/>
      <c r="J727" s="149"/>
      <c r="K727" s="88"/>
      <c r="L727" s="88"/>
      <c r="M727" s="88"/>
      <c r="N727" s="88"/>
      <c r="O727" s="88"/>
      <c r="P727" s="88"/>
      <c r="Q727" s="88"/>
      <c r="R727" s="71"/>
      <c r="S727" s="71"/>
      <c r="T727" s="71"/>
      <c r="U727" s="71"/>
      <c r="V727" s="71"/>
      <c r="W727" s="71"/>
      <c r="X727" s="71"/>
      <c r="Y727" s="71"/>
      <c r="Z727" s="71"/>
      <c r="AA727" s="71"/>
      <c r="AB727" s="71"/>
      <c r="AC727" s="71"/>
      <c r="AD727" s="71"/>
      <c r="AE727" s="71"/>
      <c r="AF727" s="71"/>
      <c r="AG727" s="71"/>
      <c r="AH727" s="71"/>
      <c r="AI727" s="71"/>
      <c r="AJ727" s="71"/>
      <c r="AK727" s="71"/>
      <c r="AL727" s="71"/>
      <c r="AM727" s="71"/>
      <c r="AN727" s="71"/>
      <c r="AO727" s="71"/>
      <c r="AP727" s="71"/>
      <c r="AQ727" s="71"/>
      <c r="AR727" s="71"/>
      <c r="AS727" s="71"/>
      <c r="AT727" s="71"/>
      <c r="AU727" s="71"/>
      <c r="AV727" s="71"/>
      <c r="AW727" s="71"/>
      <c r="AX727" s="71"/>
      <c r="AY727" s="71"/>
      <c r="AZ727" s="71"/>
      <c r="BA727" s="71"/>
      <c r="BB727" s="71"/>
      <c r="BC727" s="71"/>
      <c r="BD727" s="71"/>
      <c r="BE727" s="71"/>
      <c r="BF727" s="71"/>
      <c r="BG727" s="71"/>
      <c r="BH727" s="71"/>
      <c r="BI727" s="71"/>
      <c r="BJ727" s="71"/>
      <c r="BK727" s="71"/>
      <c r="BL727" s="71"/>
      <c r="BM727" s="71"/>
      <c r="BN727" s="71"/>
      <c r="BO727" s="71"/>
      <c r="BP727" s="71"/>
      <c r="BQ727" s="71"/>
      <c r="BR727" s="71"/>
      <c r="BS727" s="71"/>
      <c r="BT727" s="71"/>
      <c r="BU727" s="71"/>
      <c r="BV727" s="71"/>
      <c r="BW727" s="71"/>
      <c r="BX727" s="71"/>
      <c r="BY727" s="71"/>
      <c r="BZ727" s="71"/>
      <c r="CA727" s="71"/>
      <c r="CB727" s="71"/>
      <c r="CC727" s="71"/>
      <c r="CD727" s="71"/>
      <c r="CE727" s="71"/>
      <c r="CF727" s="71"/>
      <c r="CG727" s="71"/>
      <c r="CH727" s="71"/>
      <c r="CI727" s="71"/>
      <c r="CJ727" s="71"/>
      <c r="CK727" s="71"/>
      <c r="CL727" s="71"/>
      <c r="CM727" s="71"/>
      <c r="CN727" s="71"/>
      <c r="CO727" s="71"/>
      <c r="CP727" s="71"/>
      <c r="CQ727" s="71"/>
      <c r="CR727" s="71"/>
      <c r="CS727" s="71"/>
      <c r="CT727" s="71"/>
      <c r="CU727" s="71"/>
      <c r="CV727" s="71"/>
      <c r="CW727" s="71"/>
      <c r="CX727" s="71"/>
      <c r="CY727" s="71"/>
      <c r="CZ727" s="71"/>
      <c r="DA727" s="71"/>
      <c r="DB727"/>
    </row>
    <row r="728" spans="1:106" x14ac:dyDescent="0.25">
      <c r="A728" s="156" t="s">
        <v>23</v>
      </c>
      <c r="C728" s="166" t="s">
        <v>159</v>
      </c>
      <c r="D728" s="167"/>
      <c r="E728" s="148"/>
      <c r="F728" s="157">
        <v>1.91</v>
      </c>
      <c r="G728" s="83">
        <v>4.3499999999999996</v>
      </c>
      <c r="H728" s="82">
        <v>12.89</v>
      </c>
      <c r="I728" s="157">
        <v>99</v>
      </c>
      <c r="J728" s="149" t="s">
        <v>24</v>
      </c>
    </row>
    <row r="729" spans="1:106" x14ac:dyDescent="0.25">
      <c r="A729" s="156"/>
      <c r="B729" s="80" t="s">
        <v>25</v>
      </c>
      <c r="C729" s="81"/>
      <c r="D729" s="157">
        <v>25</v>
      </c>
      <c r="E729" s="83">
        <v>25</v>
      </c>
      <c r="F729" s="157"/>
      <c r="G729" s="83"/>
      <c r="H729" s="83"/>
      <c r="I729" s="157"/>
      <c r="J729" s="149"/>
    </row>
    <row r="730" spans="1:106" ht="15.75" thickBot="1" x14ac:dyDescent="0.3">
      <c r="A730" s="156"/>
      <c r="B730" s="80" t="s">
        <v>20</v>
      </c>
      <c r="C730" s="81"/>
      <c r="D730" s="157">
        <v>5</v>
      </c>
      <c r="E730" s="83">
        <v>5</v>
      </c>
      <c r="F730" s="157" t="s">
        <v>1</v>
      </c>
      <c r="G730" s="83"/>
      <c r="H730" s="83"/>
      <c r="I730" s="157"/>
      <c r="J730" s="149"/>
    </row>
    <row r="731" spans="1:106" ht="15.75" thickBot="1" x14ac:dyDescent="0.3">
      <c r="A731" s="168" t="s">
        <v>26</v>
      </c>
      <c r="B731" s="169"/>
      <c r="C731" s="170">
        <v>413</v>
      </c>
      <c r="D731" s="187"/>
      <c r="E731" s="153"/>
      <c r="F731" s="153">
        <f>SUM(F716:F730)</f>
        <v>12.326666666666666</v>
      </c>
      <c r="G731" s="153">
        <f t="shared" ref="G731:I731" si="12">SUM(G716:G730)</f>
        <v>14.733333333333333</v>
      </c>
      <c r="H731" s="153">
        <f t="shared" si="12"/>
        <v>45.498333333333335</v>
      </c>
      <c r="I731" s="153">
        <f t="shared" si="12"/>
        <v>380.3</v>
      </c>
      <c r="J731" s="139"/>
    </row>
    <row r="732" spans="1:106" x14ac:dyDescent="0.25">
      <c r="A732" s="156" t="s">
        <v>27</v>
      </c>
      <c r="C732" s="81">
        <v>125</v>
      </c>
      <c r="D732" s="86">
        <v>125</v>
      </c>
      <c r="E732" s="81">
        <v>125</v>
      </c>
      <c r="F732" s="157">
        <v>0.5</v>
      </c>
      <c r="G732" s="83">
        <v>0.8</v>
      </c>
      <c r="H732" s="82">
        <v>21</v>
      </c>
      <c r="I732" s="83">
        <v>95</v>
      </c>
      <c r="J732" s="149" t="s">
        <v>276</v>
      </c>
    </row>
    <row r="733" spans="1:106" ht="15.75" thickBot="1" x14ac:dyDescent="0.3">
      <c r="A733" s="156" t="s">
        <v>299</v>
      </c>
      <c r="C733" s="81"/>
      <c r="D733" s="86"/>
      <c r="E733" s="81"/>
      <c r="F733" s="157"/>
      <c r="G733" s="157"/>
      <c r="I733" s="157"/>
      <c r="J733" s="149"/>
    </row>
    <row r="734" spans="1:106" ht="15.75" thickBot="1" x14ac:dyDescent="0.3">
      <c r="A734" s="168" t="s">
        <v>26</v>
      </c>
      <c r="B734" s="169"/>
      <c r="C734" s="170">
        <f>SUM(C732)</f>
        <v>125</v>
      </c>
      <c r="D734" s="154"/>
      <c r="E734" s="171"/>
      <c r="F734" s="154">
        <f>SUM(F732)</f>
        <v>0.5</v>
      </c>
      <c r="G734" s="154">
        <f>SUM(G732)</f>
        <v>0.8</v>
      </c>
      <c r="H734" s="154">
        <f>SUM(H732)</f>
        <v>21</v>
      </c>
      <c r="I734" s="154">
        <f>SUM(I732)</f>
        <v>95</v>
      </c>
      <c r="J734" s="139"/>
    </row>
    <row r="735" spans="1:106" ht="15.75" thickBot="1" x14ac:dyDescent="0.3">
      <c r="A735" s="172"/>
      <c r="B735" s="173"/>
      <c r="C735" s="174">
        <v>538</v>
      </c>
      <c r="D735" s="175"/>
      <c r="E735" s="176"/>
      <c r="F735" s="137">
        <f>F731+F734</f>
        <v>12.826666666666666</v>
      </c>
      <c r="G735" s="137">
        <f>G731+G734</f>
        <v>15.533333333333333</v>
      </c>
      <c r="H735" s="137">
        <f>H731+H734</f>
        <v>66.498333333333335</v>
      </c>
      <c r="I735" s="137">
        <f>I731+I734</f>
        <v>475.3</v>
      </c>
      <c r="J735" s="139"/>
    </row>
    <row r="736" spans="1:106" x14ac:dyDescent="0.25">
      <c r="A736" s="172"/>
      <c r="B736" s="173" t="s">
        <v>28</v>
      </c>
      <c r="C736" s="174"/>
      <c r="D736" s="175"/>
      <c r="E736" s="177"/>
      <c r="F736" s="137"/>
      <c r="G736" s="138"/>
      <c r="H736" s="175"/>
      <c r="I736" s="137"/>
      <c r="J736" s="139"/>
    </row>
    <row r="737" spans="1:169" s="55" customFormat="1" ht="30" customHeight="1" x14ac:dyDescent="0.25">
      <c r="A737" s="156" t="s">
        <v>432</v>
      </c>
      <c r="B737" s="80"/>
      <c r="C737" s="81">
        <v>50</v>
      </c>
      <c r="D737" s="82"/>
      <c r="E737" s="83"/>
      <c r="F737" s="82">
        <v>0.7</v>
      </c>
      <c r="G737" s="83">
        <v>1.7</v>
      </c>
      <c r="H737" s="82">
        <v>1.8</v>
      </c>
      <c r="I737" s="157">
        <v>25.5</v>
      </c>
      <c r="J737" s="149" t="s">
        <v>435</v>
      </c>
      <c r="K737" s="88"/>
      <c r="L737" s="88"/>
      <c r="M737" s="88"/>
      <c r="N737" s="88"/>
      <c r="O737" s="88"/>
      <c r="P737" s="88"/>
      <c r="Q737" s="88"/>
      <c r="R737" s="69"/>
      <c r="S737" s="69"/>
      <c r="T737" s="69"/>
      <c r="U737" s="69"/>
      <c r="V737" s="69"/>
      <c r="W737" s="74"/>
      <c r="X737" s="74"/>
      <c r="Y737" s="74"/>
      <c r="Z737" s="74"/>
      <c r="AA737" s="74"/>
      <c r="AB737" s="74"/>
      <c r="AC737" s="74"/>
      <c r="AD737" s="74"/>
      <c r="AE737" s="74"/>
      <c r="AF737" s="74"/>
      <c r="AG737" s="74"/>
      <c r="AH737" s="74"/>
      <c r="AI737" s="74"/>
      <c r="AJ737" s="74"/>
      <c r="AK737" s="74"/>
      <c r="AL737" s="74"/>
      <c r="AM737" s="74"/>
      <c r="AN737" s="74"/>
      <c r="AO737" s="74"/>
      <c r="AP737" s="74"/>
      <c r="AQ737" s="74"/>
      <c r="AR737" s="74"/>
      <c r="AS737" s="74"/>
      <c r="AT737" s="74"/>
      <c r="AU737" s="74"/>
      <c r="AV737" s="74"/>
      <c r="AW737" s="74"/>
      <c r="AX737" s="74"/>
      <c r="AY737" s="74"/>
      <c r="AZ737" s="74"/>
      <c r="BA737" s="74"/>
      <c r="BB737" s="74"/>
      <c r="BC737" s="74"/>
      <c r="BD737" s="74"/>
      <c r="BE737" s="74"/>
      <c r="BF737" s="74"/>
      <c r="BG737" s="74"/>
      <c r="BH737" s="74"/>
      <c r="BI737" s="74"/>
      <c r="BJ737" s="74"/>
      <c r="BK737" s="74"/>
      <c r="BL737" s="74"/>
      <c r="BM737" s="74"/>
      <c r="BN737" s="74"/>
      <c r="BO737" s="74"/>
      <c r="BP737" s="74"/>
      <c r="BQ737" s="74"/>
      <c r="BR737" s="74"/>
      <c r="BS737" s="74"/>
      <c r="BT737" s="74"/>
      <c r="BU737" s="74"/>
      <c r="BV737" s="74"/>
      <c r="BW737" s="74"/>
      <c r="BX737" s="74"/>
      <c r="BY737" s="74"/>
      <c r="BZ737" s="74"/>
      <c r="CA737" s="74"/>
      <c r="CB737" s="74"/>
      <c r="CC737" s="74"/>
      <c r="CD737" s="74"/>
      <c r="CE737" s="74"/>
      <c r="CF737" s="74"/>
      <c r="CG737" s="74"/>
      <c r="CH737" s="74"/>
      <c r="CI737" s="74"/>
      <c r="CJ737" s="74"/>
      <c r="CK737" s="74"/>
      <c r="CL737" s="74"/>
      <c r="CM737" s="74"/>
      <c r="CN737" s="74"/>
      <c r="CO737" s="74"/>
      <c r="CP737" s="74"/>
      <c r="CQ737" s="74"/>
      <c r="CR737" s="74"/>
      <c r="CS737" s="74"/>
      <c r="CT737" s="74"/>
      <c r="CU737" s="74"/>
      <c r="CV737" s="74"/>
      <c r="CW737" s="74"/>
      <c r="CX737" s="74"/>
      <c r="CY737" s="74"/>
      <c r="CZ737" s="74"/>
      <c r="DA737" s="74"/>
      <c r="DB737" s="53"/>
      <c r="DC737" s="53"/>
      <c r="DD737" s="53"/>
      <c r="DE737" s="53"/>
      <c r="DF737" s="53"/>
      <c r="DG737" s="53"/>
      <c r="DH737" s="53"/>
      <c r="DI737" s="53"/>
      <c r="DJ737" s="53"/>
      <c r="DK737" s="53"/>
      <c r="DL737" s="53"/>
      <c r="DM737" s="53"/>
      <c r="DN737" s="53"/>
      <c r="DO737" s="53"/>
      <c r="DP737" s="53"/>
      <c r="DQ737" s="53"/>
      <c r="DR737" s="53"/>
      <c r="DS737" s="53"/>
      <c r="DT737" s="53"/>
      <c r="DU737" s="53"/>
      <c r="DV737" s="53"/>
      <c r="DW737" s="53"/>
      <c r="DX737" s="53"/>
      <c r="DY737" s="53"/>
      <c r="DZ737" s="53"/>
      <c r="EA737" s="53"/>
      <c r="EB737" s="53"/>
      <c r="EC737" s="53"/>
      <c r="ED737" s="53"/>
      <c r="EE737" s="53"/>
      <c r="EF737" s="53"/>
      <c r="EG737" s="53"/>
      <c r="EH737" s="53"/>
      <c r="EI737" s="53"/>
      <c r="EJ737" s="53"/>
      <c r="EK737" s="53"/>
      <c r="EL737" s="53"/>
      <c r="EM737" s="53"/>
      <c r="EN737" s="53"/>
      <c r="EO737" s="53"/>
      <c r="EP737" s="53"/>
      <c r="EQ737" s="53"/>
      <c r="ER737" s="53"/>
      <c r="ES737" s="53"/>
      <c r="ET737" s="53"/>
      <c r="EU737" s="53"/>
      <c r="EV737" s="53"/>
      <c r="EW737" s="53"/>
      <c r="EX737" s="53"/>
      <c r="EY737" s="53"/>
      <c r="EZ737" s="53"/>
      <c r="FA737" s="53"/>
      <c r="FB737" s="53"/>
      <c r="FC737" s="53"/>
      <c r="FD737" s="53"/>
      <c r="FE737" s="53"/>
      <c r="FF737" s="53"/>
      <c r="FG737" s="53"/>
      <c r="FH737" s="53"/>
      <c r="FI737" s="53"/>
      <c r="FJ737" s="53"/>
      <c r="FK737" s="53"/>
      <c r="FL737" s="53"/>
      <c r="FM737" s="53"/>
    </row>
    <row r="738" spans="1:169" s="55" customFormat="1" ht="30" customHeight="1" x14ac:dyDescent="0.25">
      <c r="A738" s="156"/>
      <c r="B738" s="237" t="s">
        <v>42</v>
      </c>
      <c r="C738" s="81"/>
      <c r="D738" s="82">
        <v>37.5</v>
      </c>
      <c r="E738" s="83">
        <v>30.3</v>
      </c>
      <c r="F738" s="82"/>
      <c r="G738" s="83"/>
      <c r="H738" s="82"/>
      <c r="I738" s="157"/>
      <c r="J738" s="159"/>
      <c r="K738" s="88"/>
      <c r="L738" s="88"/>
      <c r="M738" s="88"/>
      <c r="N738" s="88"/>
      <c r="O738" s="88"/>
      <c r="P738" s="88"/>
      <c r="Q738" s="88"/>
      <c r="R738" s="69"/>
      <c r="S738" s="69"/>
      <c r="T738" s="69"/>
      <c r="U738" s="69"/>
      <c r="V738" s="69"/>
      <c r="W738" s="74"/>
      <c r="X738" s="74"/>
      <c r="Y738" s="74"/>
      <c r="Z738" s="74"/>
      <c r="AA738" s="74"/>
      <c r="AB738" s="74"/>
      <c r="AC738" s="74"/>
      <c r="AD738" s="74"/>
      <c r="AE738" s="74"/>
      <c r="AF738" s="74"/>
      <c r="AG738" s="74"/>
      <c r="AH738" s="74"/>
      <c r="AI738" s="74"/>
      <c r="AJ738" s="74"/>
      <c r="AK738" s="74"/>
      <c r="AL738" s="74"/>
      <c r="AM738" s="74"/>
      <c r="AN738" s="74"/>
      <c r="AO738" s="74"/>
      <c r="AP738" s="74"/>
      <c r="AQ738" s="74"/>
      <c r="AR738" s="74"/>
      <c r="AS738" s="74"/>
      <c r="AT738" s="74"/>
      <c r="AU738" s="74"/>
      <c r="AV738" s="74"/>
      <c r="AW738" s="74"/>
      <c r="AX738" s="74"/>
      <c r="AY738" s="74"/>
      <c r="AZ738" s="74"/>
      <c r="BA738" s="74"/>
      <c r="BB738" s="74"/>
      <c r="BC738" s="74"/>
      <c r="BD738" s="74"/>
      <c r="BE738" s="74"/>
      <c r="BF738" s="74"/>
      <c r="BG738" s="74"/>
      <c r="BH738" s="74"/>
      <c r="BI738" s="74"/>
      <c r="BJ738" s="74"/>
      <c r="BK738" s="74"/>
      <c r="BL738" s="74"/>
      <c r="BM738" s="74"/>
      <c r="BN738" s="74"/>
      <c r="BO738" s="74"/>
      <c r="BP738" s="74"/>
      <c r="BQ738" s="74"/>
      <c r="BR738" s="74"/>
      <c r="BS738" s="74"/>
      <c r="BT738" s="74"/>
      <c r="BU738" s="74"/>
      <c r="BV738" s="74"/>
      <c r="BW738" s="74"/>
      <c r="BX738" s="74"/>
      <c r="BY738" s="74"/>
      <c r="BZ738" s="74"/>
      <c r="CA738" s="74"/>
      <c r="CB738" s="74"/>
      <c r="CC738" s="74"/>
      <c r="CD738" s="74"/>
      <c r="CE738" s="74"/>
      <c r="CF738" s="74"/>
      <c r="CG738" s="74"/>
      <c r="CH738" s="74"/>
      <c r="CI738" s="74"/>
      <c r="CJ738" s="74"/>
      <c r="CK738" s="74"/>
      <c r="CL738" s="74"/>
      <c r="CM738" s="74"/>
      <c r="CN738" s="74"/>
      <c r="CO738" s="74"/>
      <c r="CP738" s="74"/>
      <c r="CQ738" s="74"/>
      <c r="CR738" s="74"/>
      <c r="CS738" s="74"/>
      <c r="CT738" s="74"/>
      <c r="CU738" s="74"/>
      <c r="CV738" s="74"/>
      <c r="CW738" s="74"/>
      <c r="CX738" s="74"/>
      <c r="CY738" s="74"/>
      <c r="CZ738" s="74"/>
      <c r="DA738" s="74"/>
      <c r="DB738" s="53"/>
      <c r="DC738" s="53"/>
      <c r="DD738" s="53"/>
      <c r="DE738" s="53"/>
      <c r="DF738" s="53"/>
      <c r="DG738" s="53"/>
      <c r="DH738" s="53"/>
      <c r="DI738" s="53"/>
      <c r="DJ738" s="53"/>
      <c r="DK738" s="53"/>
      <c r="DL738" s="53"/>
      <c r="DM738" s="53"/>
      <c r="DN738" s="53"/>
      <c r="DO738" s="53"/>
      <c r="DP738" s="53"/>
      <c r="DQ738" s="53"/>
      <c r="DR738" s="53"/>
      <c r="DS738" s="53"/>
      <c r="DT738" s="53"/>
      <c r="DU738" s="53"/>
      <c r="DV738" s="53"/>
      <c r="DW738" s="53"/>
      <c r="DX738" s="53"/>
      <c r="DY738" s="53"/>
      <c r="DZ738" s="53"/>
      <c r="EA738" s="53"/>
      <c r="EB738" s="53"/>
      <c r="EC738" s="53"/>
      <c r="ED738" s="53"/>
      <c r="EE738" s="53"/>
      <c r="EF738" s="53"/>
      <c r="EG738" s="53"/>
      <c r="EH738" s="53"/>
      <c r="EI738" s="53"/>
      <c r="EJ738" s="53"/>
      <c r="EK738" s="53"/>
      <c r="EL738" s="53"/>
      <c r="EM738" s="53"/>
      <c r="EN738" s="53"/>
      <c r="EO738" s="53"/>
      <c r="EP738" s="53"/>
      <c r="EQ738" s="53"/>
      <c r="ER738" s="53"/>
      <c r="ES738" s="53"/>
      <c r="ET738" s="53"/>
      <c r="EU738" s="53"/>
      <c r="EV738" s="53"/>
      <c r="EW738" s="53"/>
      <c r="EX738" s="53"/>
      <c r="EY738" s="53"/>
      <c r="EZ738" s="53"/>
      <c r="FA738" s="53"/>
      <c r="FB738" s="53"/>
      <c r="FC738" s="53"/>
      <c r="FD738" s="53"/>
      <c r="FE738" s="53"/>
      <c r="FF738" s="53"/>
      <c r="FG738" s="53"/>
      <c r="FH738" s="53"/>
      <c r="FI738" s="53"/>
      <c r="FJ738" s="53"/>
      <c r="FK738" s="53"/>
      <c r="FL738" s="53"/>
      <c r="FM738" s="53"/>
    </row>
    <row r="739" spans="1:169" s="55" customFormat="1" ht="30" customHeight="1" x14ac:dyDescent="0.25">
      <c r="A739" s="156"/>
      <c r="B739" s="212" t="s">
        <v>422</v>
      </c>
      <c r="C739" s="81"/>
      <c r="D739" s="82">
        <v>18.36</v>
      </c>
      <c r="E739" s="83">
        <v>18</v>
      </c>
      <c r="F739" s="82"/>
      <c r="G739" s="83"/>
      <c r="H739" s="82"/>
      <c r="I739" s="157"/>
      <c r="J739" s="159"/>
      <c r="K739" s="88"/>
      <c r="L739" s="88"/>
      <c r="M739" s="88"/>
      <c r="N739" s="88"/>
      <c r="O739" s="88"/>
      <c r="P739" s="88"/>
      <c r="Q739" s="88"/>
      <c r="R739" s="69"/>
      <c r="S739" s="69"/>
      <c r="T739" s="69"/>
      <c r="U739" s="69"/>
      <c r="V739" s="69"/>
      <c r="W739" s="74"/>
      <c r="X739" s="74"/>
      <c r="Y739" s="74"/>
      <c r="Z739" s="74"/>
      <c r="AA739" s="74"/>
      <c r="AB739" s="74"/>
      <c r="AC739" s="74"/>
      <c r="AD739" s="74"/>
      <c r="AE739" s="74"/>
      <c r="AF739" s="74"/>
      <c r="AG739" s="74"/>
      <c r="AH739" s="74"/>
      <c r="AI739" s="74"/>
      <c r="AJ739" s="74"/>
      <c r="AK739" s="74"/>
      <c r="AL739" s="74"/>
      <c r="AM739" s="74"/>
      <c r="AN739" s="74"/>
      <c r="AO739" s="74"/>
      <c r="AP739" s="74"/>
      <c r="AQ739" s="74"/>
      <c r="AR739" s="74"/>
      <c r="AS739" s="74"/>
      <c r="AT739" s="74"/>
      <c r="AU739" s="74"/>
      <c r="AV739" s="74"/>
      <c r="AW739" s="74"/>
      <c r="AX739" s="74"/>
      <c r="AY739" s="74"/>
      <c r="AZ739" s="74"/>
      <c r="BA739" s="74"/>
      <c r="BB739" s="74"/>
      <c r="BC739" s="74"/>
      <c r="BD739" s="74"/>
      <c r="BE739" s="74"/>
      <c r="BF739" s="74"/>
      <c r="BG739" s="74"/>
      <c r="BH739" s="74"/>
      <c r="BI739" s="74"/>
      <c r="BJ739" s="74"/>
      <c r="BK739" s="74"/>
      <c r="BL739" s="74"/>
      <c r="BM739" s="74"/>
      <c r="BN739" s="74"/>
      <c r="BO739" s="74"/>
      <c r="BP739" s="74"/>
      <c r="BQ739" s="74"/>
      <c r="BR739" s="74"/>
      <c r="BS739" s="74"/>
      <c r="BT739" s="74"/>
      <c r="BU739" s="74"/>
      <c r="BV739" s="74"/>
      <c r="BW739" s="74"/>
      <c r="BX739" s="74"/>
      <c r="BY739" s="74"/>
      <c r="BZ739" s="74"/>
      <c r="CA739" s="74"/>
      <c r="CB739" s="74"/>
      <c r="CC739" s="74"/>
      <c r="CD739" s="74"/>
      <c r="CE739" s="74"/>
      <c r="CF739" s="74"/>
      <c r="CG739" s="74"/>
      <c r="CH739" s="74"/>
      <c r="CI739" s="74"/>
      <c r="CJ739" s="74"/>
      <c r="CK739" s="74"/>
      <c r="CL739" s="74"/>
      <c r="CM739" s="74"/>
      <c r="CN739" s="74"/>
      <c r="CO739" s="74"/>
      <c r="CP739" s="74"/>
      <c r="CQ739" s="74"/>
      <c r="CR739" s="74"/>
      <c r="CS739" s="74"/>
      <c r="CT739" s="74"/>
      <c r="CU739" s="74"/>
      <c r="CV739" s="74"/>
      <c r="CW739" s="74"/>
      <c r="CX739" s="74"/>
      <c r="CY739" s="74"/>
      <c r="CZ739" s="74"/>
      <c r="DA739" s="74"/>
      <c r="DB739" s="53"/>
      <c r="DC739" s="53"/>
      <c r="DD739" s="53"/>
      <c r="DE739" s="53"/>
      <c r="DF739" s="53"/>
      <c r="DG739" s="53"/>
      <c r="DH739" s="53"/>
      <c r="DI739" s="53"/>
      <c r="DJ739" s="53"/>
      <c r="DK739" s="53"/>
      <c r="DL739" s="53"/>
      <c r="DM739" s="53"/>
      <c r="DN739" s="53"/>
      <c r="DO739" s="53"/>
      <c r="DP739" s="53"/>
      <c r="DQ739" s="53"/>
      <c r="DR739" s="53"/>
      <c r="DS739" s="53"/>
      <c r="DT739" s="53"/>
      <c r="DU739" s="53"/>
      <c r="DV739" s="53"/>
      <c r="DW739" s="53"/>
      <c r="DX739" s="53"/>
      <c r="DY739" s="53"/>
      <c r="DZ739" s="53"/>
      <c r="EA739" s="53"/>
      <c r="EB739" s="53"/>
      <c r="EC739" s="53"/>
      <c r="ED739" s="53"/>
      <c r="EE739" s="53"/>
      <c r="EF739" s="53"/>
      <c r="EG739" s="53"/>
      <c r="EH739" s="53"/>
      <c r="EI739" s="53"/>
      <c r="EJ739" s="53"/>
      <c r="EK739" s="53"/>
      <c r="EL739" s="53"/>
      <c r="EM739" s="53"/>
      <c r="EN739" s="53"/>
      <c r="EO739" s="53"/>
      <c r="EP739" s="53"/>
      <c r="EQ739" s="53"/>
      <c r="ER739" s="53"/>
      <c r="ES739" s="53"/>
      <c r="ET739" s="53"/>
      <c r="EU739" s="53"/>
      <c r="EV739" s="53"/>
      <c r="EW739" s="53"/>
      <c r="EX739" s="53"/>
      <c r="EY739" s="53"/>
      <c r="EZ739" s="53"/>
      <c r="FA739" s="53"/>
      <c r="FB739" s="53"/>
      <c r="FC739" s="53"/>
      <c r="FD739" s="53"/>
      <c r="FE739" s="53"/>
      <c r="FF739" s="53"/>
      <c r="FG739" s="53"/>
      <c r="FH739" s="53"/>
      <c r="FI739" s="53"/>
      <c r="FJ739" s="53"/>
      <c r="FK739" s="53"/>
      <c r="FL739" s="53"/>
      <c r="FM739" s="53"/>
    </row>
    <row r="740" spans="1:169" s="55" customFormat="1" ht="30" customHeight="1" x14ac:dyDescent="0.25">
      <c r="A740" s="156"/>
      <c r="B740" s="80" t="s">
        <v>19</v>
      </c>
      <c r="C740" s="81"/>
      <c r="D740" s="82">
        <v>0.8</v>
      </c>
      <c r="E740" s="83">
        <v>0.8</v>
      </c>
      <c r="F740" s="82"/>
      <c r="G740" s="83"/>
      <c r="H740" s="82"/>
      <c r="I740" s="157"/>
      <c r="J740" s="159"/>
      <c r="K740" s="88"/>
      <c r="L740" s="88"/>
      <c r="M740" s="88"/>
      <c r="N740" s="88"/>
      <c r="O740" s="88"/>
      <c r="P740" s="88"/>
      <c r="Q740" s="88"/>
      <c r="R740" s="69"/>
      <c r="S740" s="69"/>
      <c r="T740" s="69"/>
      <c r="U740" s="69"/>
      <c r="V740" s="69"/>
      <c r="W740" s="74"/>
      <c r="X740" s="74"/>
      <c r="Y740" s="74"/>
      <c r="Z740" s="74"/>
      <c r="AA740" s="74"/>
      <c r="AB740" s="74"/>
      <c r="AC740" s="74"/>
      <c r="AD740" s="74"/>
      <c r="AE740" s="74"/>
      <c r="AF740" s="74"/>
      <c r="AG740" s="74"/>
      <c r="AH740" s="74"/>
      <c r="AI740" s="74"/>
      <c r="AJ740" s="74"/>
      <c r="AK740" s="74"/>
      <c r="AL740" s="74"/>
      <c r="AM740" s="74"/>
      <c r="AN740" s="74"/>
      <c r="AO740" s="74"/>
      <c r="AP740" s="74"/>
      <c r="AQ740" s="74"/>
      <c r="AR740" s="74"/>
      <c r="AS740" s="74"/>
      <c r="AT740" s="74"/>
      <c r="AU740" s="74"/>
      <c r="AV740" s="74"/>
      <c r="AW740" s="74"/>
      <c r="AX740" s="74"/>
      <c r="AY740" s="74"/>
      <c r="AZ740" s="74"/>
      <c r="BA740" s="74"/>
      <c r="BB740" s="74"/>
      <c r="BC740" s="74"/>
      <c r="BD740" s="74"/>
      <c r="BE740" s="74"/>
      <c r="BF740" s="74"/>
      <c r="BG740" s="74"/>
      <c r="BH740" s="74"/>
      <c r="BI740" s="74"/>
      <c r="BJ740" s="74"/>
      <c r="BK740" s="74"/>
      <c r="BL740" s="74"/>
      <c r="BM740" s="74"/>
      <c r="BN740" s="74"/>
      <c r="BO740" s="74"/>
      <c r="BP740" s="74"/>
      <c r="BQ740" s="74"/>
      <c r="BR740" s="74"/>
      <c r="BS740" s="74"/>
      <c r="BT740" s="74"/>
      <c r="BU740" s="74"/>
      <c r="BV740" s="74"/>
      <c r="BW740" s="74"/>
      <c r="BX740" s="74"/>
      <c r="BY740" s="74"/>
      <c r="BZ740" s="74"/>
      <c r="CA740" s="74"/>
      <c r="CB740" s="74"/>
      <c r="CC740" s="74"/>
      <c r="CD740" s="74"/>
      <c r="CE740" s="74"/>
      <c r="CF740" s="74"/>
      <c r="CG740" s="74"/>
      <c r="CH740" s="74"/>
      <c r="CI740" s="74"/>
      <c r="CJ740" s="74"/>
      <c r="CK740" s="74"/>
      <c r="CL740" s="74"/>
      <c r="CM740" s="74"/>
      <c r="CN740" s="74"/>
      <c r="CO740" s="74"/>
      <c r="CP740" s="74"/>
      <c r="CQ740" s="74"/>
      <c r="CR740" s="74"/>
      <c r="CS740" s="74"/>
      <c r="CT740" s="74"/>
      <c r="CU740" s="74"/>
      <c r="CV740" s="74"/>
      <c r="CW740" s="74"/>
      <c r="CX740" s="74"/>
      <c r="CY740" s="74"/>
      <c r="CZ740" s="74"/>
      <c r="DA740" s="74"/>
      <c r="DB740" s="53"/>
      <c r="DC740" s="53"/>
      <c r="DD740" s="53"/>
      <c r="DE740" s="53"/>
      <c r="DF740" s="53"/>
      <c r="DG740" s="53"/>
      <c r="DH740" s="53"/>
      <c r="DI740" s="53"/>
      <c r="DJ740" s="53"/>
      <c r="DK740" s="53"/>
      <c r="DL740" s="53"/>
      <c r="DM740" s="53"/>
      <c r="DN740" s="53"/>
      <c r="DO740" s="53"/>
      <c r="DP740" s="53"/>
      <c r="DQ740" s="53"/>
      <c r="DR740" s="53"/>
      <c r="DS740" s="53"/>
      <c r="DT740" s="53"/>
      <c r="DU740" s="53"/>
      <c r="DV740" s="53"/>
      <c r="DW740" s="53"/>
      <c r="DX740" s="53"/>
      <c r="DY740" s="53"/>
      <c r="DZ740" s="53"/>
      <c r="EA740" s="53"/>
      <c r="EB740" s="53"/>
      <c r="EC740" s="53"/>
      <c r="ED740" s="53"/>
      <c r="EE740" s="53"/>
      <c r="EF740" s="53"/>
      <c r="EG740" s="53"/>
      <c r="EH740" s="53"/>
      <c r="EI740" s="53"/>
      <c r="EJ740" s="53"/>
      <c r="EK740" s="53"/>
      <c r="EL740" s="53"/>
      <c r="EM740" s="53"/>
      <c r="EN740" s="53"/>
      <c r="EO740" s="53"/>
      <c r="EP740" s="53"/>
      <c r="EQ740" s="53"/>
      <c r="ER740" s="53"/>
      <c r="ES740" s="53"/>
      <c r="ET740" s="53"/>
      <c r="EU740" s="53"/>
      <c r="EV740" s="53"/>
      <c r="EW740" s="53"/>
      <c r="EX740" s="53"/>
      <c r="EY740" s="53"/>
      <c r="EZ740" s="53"/>
      <c r="FA740" s="53"/>
      <c r="FB740" s="53"/>
      <c r="FC740" s="53"/>
      <c r="FD740" s="53"/>
      <c r="FE740" s="53"/>
      <c r="FF740" s="53"/>
      <c r="FG740" s="53"/>
      <c r="FH740" s="53"/>
      <c r="FI740" s="53"/>
      <c r="FJ740" s="53"/>
      <c r="FK740" s="53"/>
      <c r="FL740" s="53"/>
      <c r="FM740" s="53"/>
    </row>
    <row r="741" spans="1:169" s="55" customFormat="1" ht="30" customHeight="1" x14ac:dyDescent="0.25">
      <c r="A741" s="156"/>
      <c r="B741" s="80" t="s">
        <v>34</v>
      </c>
      <c r="C741" s="81"/>
      <c r="D741" s="82">
        <v>1.67</v>
      </c>
      <c r="E741" s="83">
        <v>1.67</v>
      </c>
      <c r="F741" s="82"/>
      <c r="G741" s="83"/>
      <c r="H741" s="82"/>
      <c r="I741" s="157"/>
      <c r="J741" s="159"/>
      <c r="K741" s="88"/>
      <c r="L741" s="88"/>
      <c r="M741" s="88"/>
      <c r="N741" s="88"/>
      <c r="O741" s="88"/>
      <c r="P741" s="88"/>
      <c r="Q741" s="88"/>
      <c r="R741" s="69"/>
      <c r="S741" s="69"/>
      <c r="T741" s="69"/>
      <c r="U741" s="69"/>
      <c r="V741" s="69"/>
      <c r="W741" s="74"/>
      <c r="X741" s="74"/>
      <c r="Y741" s="74"/>
      <c r="Z741" s="74"/>
      <c r="AA741" s="74"/>
      <c r="AB741" s="74"/>
      <c r="AC741" s="74"/>
      <c r="AD741" s="74"/>
      <c r="AE741" s="74"/>
      <c r="AF741" s="74"/>
      <c r="AG741" s="74"/>
      <c r="AH741" s="74"/>
      <c r="AI741" s="74"/>
      <c r="AJ741" s="74"/>
      <c r="AK741" s="74"/>
      <c r="AL741" s="74"/>
      <c r="AM741" s="74"/>
      <c r="AN741" s="74"/>
      <c r="AO741" s="74"/>
      <c r="AP741" s="74"/>
      <c r="AQ741" s="74"/>
      <c r="AR741" s="74"/>
      <c r="AS741" s="74"/>
      <c r="AT741" s="74"/>
      <c r="AU741" s="74"/>
      <c r="AV741" s="74"/>
      <c r="AW741" s="74"/>
      <c r="AX741" s="74"/>
      <c r="AY741" s="74"/>
      <c r="AZ741" s="74"/>
      <c r="BA741" s="74"/>
      <c r="BB741" s="74"/>
      <c r="BC741" s="74"/>
      <c r="BD741" s="74"/>
      <c r="BE741" s="74"/>
      <c r="BF741" s="74"/>
      <c r="BG741" s="74"/>
      <c r="BH741" s="74"/>
      <c r="BI741" s="74"/>
      <c r="BJ741" s="74"/>
      <c r="BK741" s="74"/>
      <c r="BL741" s="74"/>
      <c r="BM741" s="74"/>
      <c r="BN741" s="74"/>
      <c r="BO741" s="74"/>
      <c r="BP741" s="74"/>
      <c r="BQ741" s="74"/>
      <c r="BR741" s="74"/>
      <c r="BS741" s="74"/>
      <c r="BT741" s="74"/>
      <c r="BU741" s="74"/>
      <c r="BV741" s="74"/>
      <c r="BW741" s="74"/>
      <c r="BX741" s="74"/>
      <c r="BY741" s="74"/>
      <c r="BZ741" s="74"/>
      <c r="CA741" s="74"/>
      <c r="CB741" s="74"/>
      <c r="CC741" s="74"/>
      <c r="CD741" s="74"/>
      <c r="CE741" s="74"/>
      <c r="CF741" s="74"/>
      <c r="CG741" s="74"/>
      <c r="CH741" s="74"/>
      <c r="CI741" s="74"/>
      <c r="CJ741" s="74"/>
      <c r="CK741" s="74"/>
      <c r="CL741" s="74"/>
      <c r="CM741" s="74"/>
      <c r="CN741" s="74"/>
      <c r="CO741" s="74"/>
      <c r="CP741" s="74"/>
      <c r="CQ741" s="74"/>
      <c r="CR741" s="74"/>
      <c r="CS741" s="74"/>
      <c r="CT741" s="74"/>
      <c r="CU741" s="74"/>
      <c r="CV741" s="74"/>
      <c r="CW741" s="74"/>
      <c r="CX741" s="74"/>
      <c r="CY741" s="74"/>
      <c r="CZ741" s="74"/>
      <c r="DA741" s="74"/>
      <c r="DB741" s="53"/>
      <c r="DC741" s="53"/>
      <c r="DD741" s="53"/>
      <c r="DE741" s="53"/>
      <c r="DF741" s="53"/>
      <c r="DG741" s="53"/>
      <c r="DH741" s="53"/>
      <c r="DI741" s="53"/>
      <c r="DJ741" s="53"/>
      <c r="DK741" s="53"/>
      <c r="DL741" s="53"/>
      <c r="DM741" s="53"/>
      <c r="DN741" s="53"/>
      <c r="DO741" s="53"/>
      <c r="DP741" s="53"/>
      <c r="DQ741" s="53"/>
      <c r="DR741" s="53"/>
      <c r="DS741" s="53"/>
      <c r="DT741" s="53"/>
      <c r="DU741" s="53"/>
      <c r="DV741" s="53"/>
      <c r="DW741" s="53"/>
      <c r="DX741" s="53"/>
      <c r="DY741" s="53"/>
      <c r="DZ741" s="53"/>
      <c r="EA741" s="53"/>
      <c r="EB741" s="53"/>
      <c r="EC741" s="53"/>
      <c r="ED741" s="53"/>
      <c r="EE741" s="53"/>
      <c r="EF741" s="53"/>
      <c r="EG741" s="53"/>
      <c r="EH741" s="53"/>
      <c r="EI741" s="53"/>
      <c r="EJ741" s="53"/>
      <c r="EK741" s="53"/>
      <c r="EL741" s="53"/>
      <c r="EM741" s="53"/>
      <c r="EN741" s="53"/>
      <c r="EO741" s="53"/>
      <c r="EP741" s="53"/>
      <c r="EQ741" s="53"/>
      <c r="ER741" s="53"/>
      <c r="ES741" s="53"/>
      <c r="ET741" s="53"/>
      <c r="EU741" s="53"/>
      <c r="EV741" s="53"/>
      <c r="EW741" s="53"/>
      <c r="EX741" s="53"/>
      <c r="EY741" s="53"/>
      <c r="EZ741" s="53"/>
      <c r="FA741" s="53"/>
      <c r="FB741" s="53"/>
      <c r="FC741" s="53"/>
      <c r="FD741" s="53"/>
      <c r="FE741" s="53"/>
      <c r="FF741" s="53"/>
      <c r="FG741" s="53"/>
      <c r="FH741" s="53"/>
      <c r="FI741" s="53"/>
      <c r="FJ741" s="53"/>
      <c r="FK741" s="53"/>
      <c r="FL741" s="53"/>
      <c r="FM741" s="53"/>
    </row>
    <row r="742" spans="1:169" s="54" customFormat="1" ht="30" x14ac:dyDescent="0.25">
      <c r="A742" s="156" t="s">
        <v>411</v>
      </c>
      <c r="B742" s="80"/>
      <c r="C742" s="81" t="s">
        <v>417</v>
      </c>
      <c r="D742" s="83"/>
      <c r="E742" s="83"/>
      <c r="F742" s="83">
        <v>3.35</v>
      </c>
      <c r="G742" s="83">
        <v>7.2</v>
      </c>
      <c r="H742" s="82">
        <v>13.8</v>
      </c>
      <c r="I742" s="157">
        <v>134</v>
      </c>
      <c r="J742" s="149" t="s">
        <v>215</v>
      </c>
      <c r="K742" s="88"/>
      <c r="L742" s="88"/>
      <c r="M742" s="88"/>
      <c r="N742" s="88"/>
      <c r="O742" s="88"/>
      <c r="P742" s="88"/>
      <c r="Q742" s="88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  <c r="AC742" s="70"/>
      <c r="AD742" s="70"/>
      <c r="AE742" s="70"/>
      <c r="AF742" s="70"/>
      <c r="AG742" s="70"/>
      <c r="AH742" s="70"/>
      <c r="AI742" s="70"/>
      <c r="AJ742" s="70"/>
      <c r="AK742" s="70"/>
      <c r="AL742" s="70"/>
      <c r="AM742" s="70"/>
      <c r="AN742" s="70"/>
      <c r="AO742" s="70"/>
      <c r="AP742" s="70"/>
      <c r="AQ742" s="70"/>
      <c r="AR742" s="70"/>
      <c r="AS742" s="70"/>
      <c r="AT742" s="70"/>
      <c r="AU742" s="70"/>
      <c r="AV742" s="70"/>
      <c r="AW742" s="70"/>
      <c r="AX742" s="70"/>
      <c r="AY742" s="70"/>
      <c r="AZ742" s="70"/>
      <c r="BA742" s="70"/>
      <c r="BB742" s="70"/>
      <c r="BC742" s="70"/>
      <c r="BD742" s="70"/>
      <c r="BE742" s="70"/>
      <c r="BF742" s="70"/>
      <c r="BG742" s="70"/>
      <c r="BH742" s="70"/>
      <c r="BI742" s="70"/>
      <c r="BJ742" s="70"/>
      <c r="BK742" s="70"/>
      <c r="BL742" s="70"/>
      <c r="BM742" s="70"/>
      <c r="BN742" s="70"/>
      <c r="BO742" s="70"/>
      <c r="BP742" s="70"/>
      <c r="BQ742" s="70"/>
      <c r="BR742" s="70"/>
      <c r="BS742" s="70"/>
      <c r="BT742" s="70"/>
      <c r="BU742" s="70"/>
      <c r="BV742" s="70"/>
      <c r="BW742" s="70"/>
      <c r="BX742" s="70"/>
      <c r="BY742" s="70"/>
      <c r="BZ742" s="70"/>
      <c r="CA742" s="70"/>
      <c r="CB742" s="70"/>
      <c r="CC742" s="70"/>
      <c r="CD742" s="70"/>
      <c r="CE742" s="70"/>
      <c r="CF742" s="70"/>
      <c r="CG742" s="70"/>
      <c r="CH742" s="70"/>
      <c r="CI742" s="70"/>
      <c r="CJ742" s="70"/>
      <c r="CK742" s="70"/>
      <c r="CL742" s="70"/>
      <c r="CM742" s="70"/>
      <c r="CN742" s="70"/>
      <c r="CO742" s="70"/>
      <c r="CP742" s="70"/>
      <c r="CQ742" s="70"/>
      <c r="CR742" s="70"/>
      <c r="CS742" s="70"/>
      <c r="CT742" s="70"/>
      <c r="CU742" s="70"/>
      <c r="CV742" s="70"/>
      <c r="CW742" s="70"/>
      <c r="CX742" s="70"/>
      <c r="CY742" s="70"/>
      <c r="CZ742" s="70"/>
      <c r="DA742" s="70"/>
    </row>
    <row r="743" spans="1:169" s="26" customFormat="1" x14ac:dyDescent="0.25">
      <c r="A743" s="156"/>
      <c r="B743" s="80" t="s">
        <v>206</v>
      </c>
      <c r="C743" s="166"/>
      <c r="D743" s="81">
        <v>22.61</v>
      </c>
      <c r="E743" s="86">
        <v>14.67</v>
      </c>
      <c r="F743" s="157"/>
      <c r="G743" s="157"/>
      <c r="H743" s="157"/>
      <c r="I743" s="157"/>
      <c r="J743" s="149"/>
      <c r="K743" s="88"/>
      <c r="L743" s="88"/>
      <c r="M743" s="88"/>
      <c r="N743" s="88"/>
      <c r="O743" s="88"/>
      <c r="P743" s="88"/>
      <c r="Q743" s="88"/>
      <c r="R743" s="71"/>
      <c r="S743" s="71"/>
      <c r="T743" s="71"/>
      <c r="U743" s="71"/>
      <c r="V743" s="71"/>
      <c r="W743" s="71"/>
      <c r="X743" s="71"/>
      <c r="Y743" s="71"/>
      <c r="Z743" s="71"/>
      <c r="AA743" s="71"/>
      <c r="AB743" s="71"/>
      <c r="AC743" s="71"/>
      <c r="AD743" s="71"/>
      <c r="AE743" s="71"/>
      <c r="AF743" s="71"/>
      <c r="AG743" s="71"/>
      <c r="AH743" s="71"/>
      <c r="AI743" s="71"/>
      <c r="AJ743" s="71"/>
      <c r="AK743" s="71"/>
      <c r="AL743" s="71"/>
      <c r="AM743" s="71"/>
      <c r="AN743" s="71"/>
      <c r="AO743" s="71"/>
      <c r="AP743" s="71"/>
      <c r="AQ743" s="71"/>
      <c r="AR743" s="71"/>
      <c r="AS743" s="71"/>
      <c r="AT743" s="71"/>
      <c r="AU743" s="71"/>
      <c r="AV743" s="71"/>
      <c r="AW743" s="71"/>
      <c r="AX743" s="71"/>
      <c r="AY743" s="71"/>
      <c r="AZ743" s="71"/>
      <c r="BA743" s="71"/>
      <c r="BB743" s="71"/>
      <c r="BC743" s="71"/>
      <c r="BD743" s="71"/>
      <c r="BE743" s="71"/>
      <c r="BF743" s="71"/>
      <c r="BG743" s="71"/>
      <c r="BH743" s="71"/>
      <c r="BI743" s="71"/>
      <c r="BJ743" s="71"/>
      <c r="BK743" s="71"/>
      <c r="BL743" s="71"/>
      <c r="BM743" s="71"/>
      <c r="BN743" s="71"/>
      <c r="BO743" s="71"/>
      <c r="BP743" s="71"/>
      <c r="BQ743" s="71"/>
      <c r="BR743" s="71"/>
      <c r="BS743" s="71"/>
      <c r="BT743" s="71"/>
      <c r="BU743" s="71"/>
      <c r="BV743" s="71"/>
      <c r="BW743" s="71"/>
      <c r="BX743" s="71"/>
      <c r="BY743" s="71"/>
      <c r="BZ743" s="71"/>
      <c r="CA743" s="71"/>
      <c r="CB743" s="71"/>
      <c r="CC743" s="71"/>
      <c r="CD743" s="71"/>
      <c r="CE743" s="71"/>
      <c r="CF743" s="71"/>
      <c r="CG743" s="71"/>
      <c r="CH743" s="71"/>
      <c r="CI743" s="71"/>
      <c r="CJ743" s="71"/>
      <c r="CK743" s="71"/>
      <c r="CL743" s="71"/>
      <c r="CM743" s="71"/>
      <c r="CN743" s="71"/>
      <c r="CO743" s="71"/>
      <c r="CP743" s="71"/>
      <c r="CQ743" s="71"/>
      <c r="CR743" s="71"/>
      <c r="CS743" s="71"/>
      <c r="CT743" s="71"/>
      <c r="CU743" s="71"/>
      <c r="CV743" s="71"/>
      <c r="CW743" s="71"/>
      <c r="CX743" s="71"/>
      <c r="CY743" s="71"/>
      <c r="CZ743" s="71"/>
      <c r="DA743" s="71"/>
      <c r="DB743"/>
    </row>
    <row r="744" spans="1:169" s="54" customFormat="1" ht="15.75" x14ac:dyDescent="0.25">
      <c r="A744" s="156"/>
      <c r="B744" s="80" t="s">
        <v>30</v>
      </c>
      <c r="C744" s="81"/>
      <c r="D744" s="83">
        <v>100.2</v>
      </c>
      <c r="E744" s="83">
        <v>60</v>
      </c>
      <c r="F744" s="157"/>
      <c r="G744" s="157"/>
      <c r="H744" s="157"/>
      <c r="I744" s="157"/>
      <c r="J744" s="149"/>
      <c r="K744" s="88"/>
      <c r="L744" s="88"/>
      <c r="M744" s="88"/>
      <c r="N744" s="88"/>
      <c r="O744" s="88"/>
      <c r="P744" s="88"/>
      <c r="Q744" s="88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  <c r="AC744" s="70"/>
      <c r="AD744" s="70"/>
      <c r="AE744" s="70"/>
      <c r="AF744" s="70"/>
      <c r="AG744" s="70"/>
      <c r="AH744" s="70"/>
      <c r="AI744" s="70"/>
      <c r="AJ744" s="70"/>
      <c r="AK744" s="70"/>
      <c r="AL744" s="70"/>
      <c r="AM744" s="70"/>
      <c r="AN744" s="70"/>
      <c r="AO744" s="70"/>
      <c r="AP744" s="70"/>
      <c r="AQ744" s="70"/>
      <c r="AR744" s="70"/>
      <c r="AS744" s="70"/>
      <c r="AT744" s="70"/>
      <c r="AU744" s="70"/>
      <c r="AV744" s="70"/>
      <c r="AW744" s="70"/>
      <c r="AX744" s="70"/>
      <c r="AY744" s="70"/>
      <c r="AZ744" s="70"/>
      <c r="BA744" s="70"/>
      <c r="BB744" s="70"/>
      <c r="BC744" s="70"/>
      <c r="BD744" s="70"/>
      <c r="BE744" s="70"/>
      <c r="BF744" s="70"/>
      <c r="BG744" s="70"/>
      <c r="BH744" s="70"/>
      <c r="BI744" s="70"/>
      <c r="BJ744" s="70"/>
      <c r="BK744" s="70"/>
      <c r="BL744" s="70"/>
      <c r="BM744" s="70"/>
      <c r="BN744" s="70"/>
      <c r="BO744" s="70"/>
      <c r="BP744" s="70"/>
      <c r="BQ744" s="70"/>
      <c r="BR744" s="70"/>
      <c r="BS744" s="70"/>
      <c r="BT744" s="70"/>
      <c r="BU744" s="70"/>
      <c r="BV744" s="70"/>
      <c r="BW744" s="70"/>
      <c r="BX744" s="70"/>
      <c r="BY744" s="70"/>
      <c r="BZ744" s="70"/>
      <c r="CA744" s="70"/>
      <c r="CB744" s="70"/>
      <c r="CC744" s="70"/>
      <c r="CD744" s="70"/>
      <c r="CE744" s="70"/>
      <c r="CF744" s="70"/>
      <c r="CG744" s="70"/>
      <c r="CH744" s="70"/>
      <c r="CI744" s="70"/>
      <c r="CJ744" s="70"/>
      <c r="CK744" s="70"/>
      <c r="CL744" s="70"/>
      <c r="CM744" s="70"/>
      <c r="CN744" s="70"/>
      <c r="CO744" s="70"/>
      <c r="CP744" s="70"/>
      <c r="CQ744" s="70"/>
      <c r="CR744" s="70"/>
      <c r="CS744" s="70"/>
      <c r="CT744" s="70"/>
      <c r="CU744" s="70"/>
      <c r="CV744" s="70"/>
      <c r="CW744" s="70"/>
      <c r="CX744" s="70"/>
      <c r="CY744" s="70"/>
      <c r="CZ744" s="70"/>
      <c r="DA744" s="70"/>
    </row>
    <row r="745" spans="1:169" s="54" customFormat="1" ht="15.75" x14ac:dyDescent="0.25">
      <c r="A745" s="156"/>
      <c r="B745" s="80" t="s">
        <v>32</v>
      </c>
      <c r="C745" s="81"/>
      <c r="D745" s="83">
        <v>10.64</v>
      </c>
      <c r="E745" s="83">
        <v>8</v>
      </c>
      <c r="F745" s="157"/>
      <c r="G745" s="83"/>
      <c r="H745" s="82"/>
      <c r="I745" s="157"/>
      <c r="J745" s="149"/>
      <c r="K745" s="88"/>
      <c r="L745" s="88"/>
      <c r="M745" s="88"/>
      <c r="N745" s="88"/>
      <c r="O745" s="88"/>
      <c r="P745" s="88"/>
      <c r="Q745" s="88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  <c r="AC745" s="70"/>
      <c r="AD745" s="70"/>
      <c r="AE745" s="70"/>
      <c r="AF745" s="70"/>
      <c r="AG745" s="70"/>
      <c r="AH745" s="70"/>
      <c r="AI745" s="70"/>
      <c r="AJ745" s="70"/>
      <c r="AK745" s="70"/>
      <c r="AL745" s="70"/>
      <c r="AM745" s="70"/>
      <c r="AN745" s="70"/>
      <c r="AO745" s="70"/>
      <c r="AP745" s="70"/>
      <c r="AQ745" s="70"/>
      <c r="AR745" s="70"/>
      <c r="AS745" s="70"/>
      <c r="AT745" s="70"/>
      <c r="AU745" s="70"/>
      <c r="AV745" s="70"/>
      <c r="AW745" s="70"/>
      <c r="AX745" s="70"/>
      <c r="AY745" s="70"/>
      <c r="AZ745" s="70"/>
      <c r="BA745" s="70"/>
      <c r="BB745" s="70"/>
      <c r="BC745" s="70"/>
      <c r="BD745" s="70"/>
      <c r="BE745" s="70"/>
      <c r="BF745" s="70"/>
      <c r="BG745" s="70"/>
      <c r="BH745" s="70"/>
      <c r="BI745" s="70"/>
      <c r="BJ745" s="70"/>
      <c r="BK745" s="70"/>
      <c r="BL745" s="70"/>
      <c r="BM745" s="70"/>
      <c r="BN745" s="70"/>
      <c r="BO745" s="70"/>
      <c r="BP745" s="70"/>
      <c r="BQ745" s="70"/>
      <c r="BR745" s="70"/>
      <c r="BS745" s="70"/>
      <c r="BT745" s="70"/>
      <c r="BU745" s="70"/>
      <c r="BV745" s="70"/>
      <c r="BW745" s="70"/>
      <c r="BX745" s="70"/>
      <c r="BY745" s="70"/>
      <c r="BZ745" s="70"/>
      <c r="CA745" s="70"/>
      <c r="CB745" s="70"/>
      <c r="CC745" s="70"/>
      <c r="CD745" s="70"/>
      <c r="CE745" s="70"/>
      <c r="CF745" s="70"/>
      <c r="CG745" s="70"/>
      <c r="CH745" s="70"/>
      <c r="CI745" s="70"/>
      <c r="CJ745" s="70"/>
      <c r="CK745" s="70"/>
      <c r="CL745" s="70"/>
      <c r="CM745" s="70"/>
      <c r="CN745" s="70"/>
      <c r="CO745" s="70"/>
      <c r="CP745" s="70"/>
      <c r="CQ745" s="70"/>
      <c r="CR745" s="70"/>
      <c r="CS745" s="70"/>
      <c r="CT745" s="70"/>
      <c r="CU745" s="70"/>
      <c r="CV745" s="70"/>
      <c r="CW745" s="70"/>
      <c r="CX745" s="70"/>
      <c r="CY745" s="70"/>
      <c r="CZ745" s="70"/>
      <c r="DA745" s="70"/>
    </row>
    <row r="746" spans="1:169" s="54" customFormat="1" ht="15.75" x14ac:dyDescent="0.25">
      <c r="A746" s="156"/>
      <c r="B746" s="80" t="s">
        <v>33</v>
      </c>
      <c r="C746" s="81"/>
      <c r="D746" s="83">
        <v>9.52</v>
      </c>
      <c r="E746" s="83">
        <v>8</v>
      </c>
      <c r="F746" s="157"/>
      <c r="G746" s="83"/>
      <c r="H746" s="82"/>
      <c r="I746" s="157"/>
      <c r="J746" s="192"/>
      <c r="K746" s="88"/>
      <c r="L746" s="88"/>
      <c r="M746" s="88"/>
      <c r="N746" s="88"/>
      <c r="O746" s="88"/>
      <c r="P746" s="88"/>
      <c r="Q746" s="88"/>
      <c r="R746" s="70"/>
      <c r="S746" s="70"/>
      <c r="T746" s="70"/>
      <c r="U746" s="70"/>
      <c r="V746" s="70"/>
      <c r="W746" s="70"/>
      <c r="X746" s="70"/>
      <c r="Y746" s="70"/>
      <c r="Z746" s="70"/>
      <c r="AA746" s="70"/>
      <c r="AB746" s="70"/>
      <c r="AC746" s="70"/>
      <c r="AD746" s="70"/>
      <c r="AE746" s="70"/>
      <c r="AF746" s="70"/>
      <c r="AG746" s="70"/>
      <c r="AH746" s="70"/>
      <c r="AI746" s="70"/>
      <c r="AJ746" s="70"/>
      <c r="AK746" s="70"/>
      <c r="AL746" s="70"/>
      <c r="AM746" s="70"/>
      <c r="AN746" s="70"/>
      <c r="AO746" s="70"/>
      <c r="AP746" s="70"/>
      <c r="AQ746" s="70"/>
      <c r="AR746" s="70"/>
      <c r="AS746" s="70"/>
      <c r="AT746" s="70"/>
      <c r="AU746" s="70"/>
      <c r="AV746" s="70"/>
      <c r="AW746" s="70"/>
      <c r="AX746" s="70"/>
      <c r="AY746" s="70"/>
      <c r="AZ746" s="70"/>
      <c r="BA746" s="70"/>
      <c r="BB746" s="70"/>
      <c r="BC746" s="70"/>
      <c r="BD746" s="70"/>
      <c r="BE746" s="70"/>
      <c r="BF746" s="70"/>
      <c r="BG746" s="70"/>
      <c r="BH746" s="70"/>
      <c r="BI746" s="70"/>
      <c r="BJ746" s="70"/>
      <c r="BK746" s="70"/>
      <c r="BL746" s="70"/>
      <c r="BM746" s="70"/>
      <c r="BN746" s="70"/>
      <c r="BO746" s="70"/>
      <c r="BP746" s="70"/>
      <c r="BQ746" s="70"/>
      <c r="BR746" s="70"/>
      <c r="BS746" s="70"/>
      <c r="BT746" s="70"/>
      <c r="BU746" s="70"/>
      <c r="BV746" s="70"/>
      <c r="BW746" s="70"/>
      <c r="BX746" s="70"/>
      <c r="BY746" s="70"/>
      <c r="BZ746" s="70"/>
      <c r="CA746" s="70"/>
      <c r="CB746" s="70"/>
      <c r="CC746" s="70"/>
      <c r="CD746" s="70"/>
      <c r="CE746" s="70"/>
      <c r="CF746" s="70"/>
      <c r="CG746" s="70"/>
      <c r="CH746" s="70"/>
      <c r="CI746" s="70"/>
      <c r="CJ746" s="70"/>
      <c r="CK746" s="70"/>
      <c r="CL746" s="70"/>
      <c r="CM746" s="70"/>
      <c r="CN746" s="70"/>
      <c r="CO746" s="70"/>
      <c r="CP746" s="70"/>
      <c r="CQ746" s="70"/>
      <c r="CR746" s="70"/>
      <c r="CS746" s="70"/>
      <c r="CT746" s="70"/>
      <c r="CU746" s="70"/>
      <c r="CV746" s="70"/>
      <c r="CW746" s="70"/>
      <c r="CX746" s="70"/>
      <c r="CY746" s="70"/>
      <c r="CZ746" s="70"/>
      <c r="DA746" s="70"/>
    </row>
    <row r="747" spans="1:169" s="54" customFormat="1" ht="15.75" x14ac:dyDescent="0.25">
      <c r="A747" s="156"/>
      <c r="B747" s="80" t="s">
        <v>121</v>
      </c>
      <c r="C747" s="81"/>
      <c r="D747" s="83">
        <v>12</v>
      </c>
      <c r="E747" s="83">
        <v>12</v>
      </c>
      <c r="F747" s="157"/>
      <c r="G747" s="83"/>
      <c r="H747" s="82"/>
      <c r="I747" s="157"/>
      <c r="J747" s="192"/>
      <c r="K747" s="88"/>
      <c r="L747" s="88"/>
      <c r="M747" s="88"/>
      <c r="N747" s="88"/>
      <c r="O747" s="88"/>
      <c r="P747" s="88"/>
      <c r="Q747" s="88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  <c r="AC747" s="70"/>
      <c r="AD747" s="70"/>
      <c r="AE747" s="70"/>
      <c r="AF747" s="70"/>
      <c r="AG747" s="70"/>
      <c r="AH747" s="70"/>
      <c r="AI747" s="70"/>
      <c r="AJ747" s="70"/>
      <c r="AK747" s="70"/>
      <c r="AL747" s="70"/>
      <c r="AM747" s="70"/>
      <c r="AN747" s="70"/>
      <c r="AO747" s="70"/>
      <c r="AP747" s="70"/>
      <c r="AQ747" s="70"/>
      <c r="AR747" s="70"/>
      <c r="AS747" s="70"/>
      <c r="AT747" s="70"/>
      <c r="AU747" s="70"/>
      <c r="AV747" s="70"/>
      <c r="AW747" s="70"/>
      <c r="AX747" s="70"/>
      <c r="AY747" s="70"/>
      <c r="AZ747" s="70"/>
      <c r="BA747" s="70"/>
      <c r="BB747" s="70"/>
      <c r="BC747" s="70"/>
      <c r="BD747" s="70"/>
      <c r="BE747" s="70"/>
      <c r="BF747" s="70"/>
      <c r="BG747" s="70"/>
      <c r="BH747" s="70"/>
      <c r="BI747" s="70"/>
      <c r="BJ747" s="70"/>
      <c r="BK747" s="70"/>
      <c r="BL747" s="70"/>
      <c r="BM747" s="70"/>
      <c r="BN747" s="70"/>
      <c r="BO747" s="70"/>
      <c r="BP747" s="70"/>
      <c r="BQ747" s="70"/>
      <c r="BR747" s="70"/>
      <c r="BS747" s="70"/>
      <c r="BT747" s="70"/>
      <c r="BU747" s="70"/>
      <c r="BV747" s="70"/>
      <c r="BW747" s="70"/>
      <c r="BX747" s="70"/>
      <c r="BY747" s="70"/>
      <c r="BZ747" s="70"/>
      <c r="CA747" s="70"/>
      <c r="CB747" s="70"/>
      <c r="CC747" s="70"/>
      <c r="CD747" s="70"/>
      <c r="CE747" s="70"/>
      <c r="CF747" s="70"/>
      <c r="CG747" s="70"/>
      <c r="CH747" s="70"/>
      <c r="CI747" s="70"/>
      <c r="CJ747" s="70"/>
      <c r="CK747" s="70"/>
      <c r="CL747" s="70"/>
      <c r="CM747" s="70"/>
      <c r="CN747" s="70"/>
      <c r="CO747" s="70"/>
      <c r="CP747" s="70"/>
      <c r="CQ747" s="70"/>
      <c r="CR747" s="70"/>
      <c r="CS747" s="70"/>
      <c r="CT747" s="70"/>
      <c r="CU747" s="70"/>
      <c r="CV747" s="70"/>
      <c r="CW747" s="70"/>
      <c r="CX747" s="70"/>
      <c r="CY747" s="70"/>
      <c r="CZ747" s="70"/>
      <c r="DA747" s="70"/>
    </row>
    <row r="748" spans="1:169" s="54" customFormat="1" ht="15.75" x14ac:dyDescent="0.25">
      <c r="A748" s="156"/>
      <c r="B748" s="80" t="s">
        <v>34</v>
      </c>
      <c r="C748" s="81"/>
      <c r="D748" s="83">
        <v>2</v>
      </c>
      <c r="E748" s="83">
        <v>2</v>
      </c>
      <c r="F748" s="157"/>
      <c r="G748" s="83"/>
      <c r="H748" s="82"/>
      <c r="I748" s="157"/>
      <c r="J748" s="192"/>
      <c r="K748" s="88"/>
      <c r="L748" s="88"/>
      <c r="M748" s="88"/>
      <c r="N748" s="88"/>
      <c r="O748" s="88"/>
      <c r="P748" s="88"/>
      <c r="Q748" s="88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  <c r="AC748" s="70"/>
      <c r="AD748" s="70"/>
      <c r="AE748" s="70"/>
      <c r="AF748" s="70"/>
      <c r="AG748" s="70"/>
      <c r="AH748" s="70"/>
      <c r="AI748" s="70"/>
      <c r="AJ748" s="70"/>
      <c r="AK748" s="70"/>
      <c r="AL748" s="70"/>
      <c r="AM748" s="70"/>
      <c r="AN748" s="70"/>
      <c r="AO748" s="70"/>
      <c r="AP748" s="70"/>
      <c r="AQ748" s="70"/>
      <c r="AR748" s="70"/>
      <c r="AS748" s="70"/>
      <c r="AT748" s="70"/>
      <c r="AU748" s="70"/>
      <c r="AV748" s="70"/>
      <c r="AW748" s="70"/>
      <c r="AX748" s="70"/>
      <c r="AY748" s="70"/>
      <c r="AZ748" s="70"/>
      <c r="BA748" s="70"/>
      <c r="BB748" s="70"/>
      <c r="BC748" s="70"/>
      <c r="BD748" s="70"/>
      <c r="BE748" s="70"/>
      <c r="BF748" s="70"/>
      <c r="BG748" s="70"/>
      <c r="BH748" s="70"/>
      <c r="BI748" s="70"/>
      <c r="BJ748" s="70"/>
      <c r="BK748" s="70"/>
      <c r="BL748" s="70"/>
      <c r="BM748" s="70"/>
      <c r="BN748" s="70"/>
      <c r="BO748" s="70"/>
      <c r="BP748" s="70"/>
      <c r="BQ748" s="70"/>
      <c r="BR748" s="70"/>
      <c r="BS748" s="70"/>
      <c r="BT748" s="70"/>
      <c r="BU748" s="70"/>
      <c r="BV748" s="70"/>
      <c r="BW748" s="70"/>
      <c r="BX748" s="70"/>
      <c r="BY748" s="70"/>
      <c r="BZ748" s="70"/>
      <c r="CA748" s="70"/>
      <c r="CB748" s="70"/>
      <c r="CC748" s="70"/>
      <c r="CD748" s="70"/>
      <c r="CE748" s="70"/>
      <c r="CF748" s="70"/>
      <c r="CG748" s="70"/>
      <c r="CH748" s="70"/>
      <c r="CI748" s="70"/>
      <c r="CJ748" s="70"/>
      <c r="CK748" s="70"/>
      <c r="CL748" s="70"/>
      <c r="CM748" s="70"/>
      <c r="CN748" s="70"/>
      <c r="CO748" s="70"/>
      <c r="CP748" s="70"/>
      <c r="CQ748" s="70"/>
      <c r="CR748" s="70"/>
      <c r="CS748" s="70"/>
      <c r="CT748" s="70"/>
      <c r="CU748" s="70"/>
      <c r="CV748" s="70"/>
      <c r="CW748" s="70"/>
      <c r="CX748" s="70"/>
      <c r="CY748" s="70"/>
      <c r="CZ748" s="70"/>
      <c r="DA748" s="70"/>
    </row>
    <row r="749" spans="1:169" s="54" customFormat="1" ht="15.75" x14ac:dyDescent="0.25">
      <c r="A749" s="156"/>
      <c r="B749" s="80" t="s">
        <v>39</v>
      </c>
      <c r="C749" s="81"/>
      <c r="D749" s="83">
        <v>1</v>
      </c>
      <c r="E749" s="83">
        <v>1</v>
      </c>
      <c r="F749" s="157"/>
      <c r="G749" s="83"/>
      <c r="H749" s="82"/>
      <c r="I749" s="157"/>
      <c r="J749" s="192"/>
      <c r="K749" s="88"/>
      <c r="L749" s="88"/>
      <c r="M749" s="88"/>
      <c r="N749" s="88"/>
      <c r="O749" s="88"/>
      <c r="P749" s="88"/>
      <c r="Q749" s="88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  <c r="AC749" s="70"/>
      <c r="AD749" s="70"/>
      <c r="AE749" s="70"/>
      <c r="AF749" s="70"/>
      <c r="AG749" s="70"/>
      <c r="AH749" s="70"/>
      <c r="AI749" s="70"/>
      <c r="AJ749" s="70"/>
      <c r="AK749" s="70"/>
      <c r="AL749" s="70"/>
      <c r="AM749" s="70"/>
      <c r="AN749" s="70"/>
      <c r="AO749" s="70"/>
      <c r="AP749" s="70"/>
      <c r="AQ749" s="70"/>
      <c r="AR749" s="70"/>
      <c r="AS749" s="70"/>
      <c r="AT749" s="70"/>
      <c r="AU749" s="70"/>
      <c r="AV749" s="70"/>
      <c r="AW749" s="70"/>
      <c r="AX749" s="70"/>
      <c r="AY749" s="70"/>
      <c r="AZ749" s="70"/>
      <c r="BA749" s="70"/>
      <c r="BB749" s="70"/>
      <c r="BC749" s="70"/>
      <c r="BD749" s="70"/>
      <c r="BE749" s="70"/>
      <c r="BF749" s="70"/>
      <c r="BG749" s="70"/>
      <c r="BH749" s="70"/>
      <c r="BI749" s="70"/>
      <c r="BJ749" s="70"/>
      <c r="BK749" s="70"/>
      <c r="BL749" s="70"/>
      <c r="BM749" s="70"/>
      <c r="BN749" s="70"/>
      <c r="BO749" s="70"/>
      <c r="BP749" s="70"/>
      <c r="BQ749" s="70"/>
      <c r="BR749" s="70"/>
      <c r="BS749" s="70"/>
      <c r="BT749" s="70"/>
      <c r="BU749" s="70"/>
      <c r="BV749" s="70"/>
      <c r="BW749" s="70"/>
      <c r="BX749" s="70"/>
      <c r="BY749" s="70"/>
      <c r="BZ749" s="70"/>
      <c r="CA749" s="70"/>
      <c r="CB749" s="70"/>
      <c r="CC749" s="70"/>
      <c r="CD749" s="70"/>
      <c r="CE749" s="70"/>
      <c r="CF749" s="70"/>
      <c r="CG749" s="70"/>
      <c r="CH749" s="70"/>
      <c r="CI749" s="70"/>
      <c r="CJ749" s="70"/>
      <c r="CK749" s="70"/>
      <c r="CL749" s="70"/>
      <c r="CM749" s="70"/>
      <c r="CN749" s="70"/>
      <c r="CO749" s="70"/>
      <c r="CP749" s="70"/>
      <c r="CQ749" s="70"/>
      <c r="CR749" s="70"/>
      <c r="CS749" s="70"/>
      <c r="CT749" s="70"/>
      <c r="CU749" s="70"/>
      <c r="CV749" s="70"/>
      <c r="CW749" s="70"/>
      <c r="CX749" s="70"/>
      <c r="CY749" s="70"/>
      <c r="CZ749" s="70"/>
      <c r="DA749" s="70"/>
    </row>
    <row r="750" spans="1:169" s="54" customFormat="1" ht="15.75" x14ac:dyDescent="0.25">
      <c r="A750" s="156"/>
      <c r="B750" s="80" t="s">
        <v>17</v>
      </c>
      <c r="C750" s="81"/>
      <c r="D750" s="83">
        <v>144</v>
      </c>
      <c r="E750" s="83">
        <v>144</v>
      </c>
      <c r="F750" s="157"/>
      <c r="G750" s="83"/>
      <c r="H750" s="82"/>
      <c r="I750" s="157"/>
      <c r="J750" s="192"/>
      <c r="K750" s="88"/>
      <c r="L750" s="88"/>
      <c r="M750" s="88"/>
      <c r="N750" s="88"/>
      <c r="O750" s="88"/>
      <c r="P750" s="88"/>
      <c r="Q750" s="88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  <c r="AC750" s="70"/>
      <c r="AD750" s="70"/>
      <c r="AE750" s="70"/>
      <c r="AF750" s="70"/>
      <c r="AG750" s="70"/>
      <c r="AH750" s="70"/>
      <c r="AI750" s="70"/>
      <c r="AJ750" s="70"/>
      <c r="AK750" s="70"/>
      <c r="AL750" s="70"/>
      <c r="AM750" s="70"/>
      <c r="AN750" s="70"/>
      <c r="AO750" s="70"/>
      <c r="AP750" s="70"/>
      <c r="AQ750" s="70"/>
      <c r="AR750" s="70"/>
      <c r="AS750" s="70"/>
      <c r="AT750" s="70"/>
      <c r="AU750" s="70"/>
      <c r="AV750" s="70"/>
      <c r="AW750" s="70"/>
      <c r="AX750" s="70"/>
      <c r="AY750" s="70"/>
      <c r="AZ750" s="70"/>
      <c r="BA750" s="70"/>
      <c r="BB750" s="70"/>
      <c r="BC750" s="70"/>
      <c r="BD750" s="70"/>
      <c r="BE750" s="70"/>
      <c r="BF750" s="70"/>
      <c r="BG750" s="70"/>
      <c r="BH750" s="70"/>
      <c r="BI750" s="70"/>
      <c r="BJ750" s="70"/>
      <c r="BK750" s="70"/>
      <c r="BL750" s="70"/>
      <c r="BM750" s="70"/>
      <c r="BN750" s="70"/>
      <c r="BO750" s="70"/>
      <c r="BP750" s="70"/>
      <c r="BQ750" s="70"/>
      <c r="BR750" s="70"/>
      <c r="BS750" s="70"/>
      <c r="BT750" s="70"/>
      <c r="BU750" s="70"/>
      <c r="BV750" s="70"/>
      <c r="BW750" s="70"/>
      <c r="BX750" s="70"/>
      <c r="BY750" s="70"/>
      <c r="BZ750" s="70"/>
      <c r="CA750" s="70"/>
      <c r="CB750" s="70"/>
      <c r="CC750" s="70"/>
      <c r="CD750" s="70"/>
      <c r="CE750" s="70"/>
      <c r="CF750" s="70"/>
      <c r="CG750" s="70"/>
      <c r="CH750" s="70"/>
      <c r="CI750" s="70"/>
      <c r="CJ750" s="70"/>
      <c r="CK750" s="70"/>
      <c r="CL750" s="70"/>
      <c r="CM750" s="70"/>
      <c r="CN750" s="70"/>
      <c r="CO750" s="70"/>
      <c r="CP750" s="70"/>
      <c r="CQ750" s="70"/>
      <c r="CR750" s="70"/>
      <c r="CS750" s="70"/>
      <c r="CT750" s="70"/>
      <c r="CU750" s="70"/>
      <c r="CV750" s="70"/>
      <c r="CW750" s="70"/>
      <c r="CX750" s="70"/>
      <c r="CY750" s="70"/>
      <c r="CZ750" s="70"/>
      <c r="DA750" s="70"/>
    </row>
    <row r="751" spans="1:169" s="55" customFormat="1" ht="15.75" x14ac:dyDescent="0.25">
      <c r="A751" s="156" t="s">
        <v>109</v>
      </c>
      <c r="B751" s="159"/>
      <c r="C751" s="160">
        <v>70</v>
      </c>
      <c r="D751" s="161"/>
      <c r="E751" s="83"/>
      <c r="F751" s="157">
        <v>8.75</v>
      </c>
      <c r="G751" s="83">
        <v>8.1999999999999993</v>
      </c>
      <c r="H751" s="161">
        <v>27</v>
      </c>
      <c r="I751" s="157">
        <v>217</v>
      </c>
      <c r="J751" s="149" t="s">
        <v>434</v>
      </c>
      <c r="K751" s="88"/>
      <c r="L751" s="88"/>
      <c r="M751" s="88"/>
      <c r="N751" s="88"/>
      <c r="O751" s="88"/>
      <c r="P751" s="88"/>
      <c r="Q751" s="88"/>
      <c r="R751" s="59"/>
      <c r="S751" s="59"/>
      <c r="T751" s="59"/>
      <c r="U751" s="59"/>
      <c r="V751" s="59"/>
      <c r="W751" s="59"/>
      <c r="X751" s="59"/>
      <c r="Y751" s="59"/>
      <c r="Z751" s="59"/>
      <c r="AA751" s="59"/>
      <c r="AB751" s="59"/>
      <c r="AC751" s="59"/>
      <c r="AD751" s="59"/>
      <c r="AE751" s="59"/>
      <c r="AF751" s="59"/>
      <c r="AG751" s="59"/>
      <c r="AH751" s="59"/>
      <c r="AI751" s="59"/>
      <c r="AJ751" s="59"/>
      <c r="AK751" s="59"/>
      <c r="AL751" s="59"/>
      <c r="AM751" s="59"/>
      <c r="AN751" s="59"/>
      <c r="AO751" s="59"/>
      <c r="AP751" s="59"/>
      <c r="AQ751" s="59"/>
      <c r="AR751" s="59"/>
      <c r="AS751" s="59"/>
      <c r="AT751" s="59"/>
      <c r="AU751" s="59"/>
      <c r="AV751" s="59"/>
      <c r="AW751" s="59"/>
      <c r="AX751" s="59"/>
      <c r="AY751" s="59"/>
      <c r="AZ751" s="59"/>
      <c r="BA751" s="59"/>
      <c r="BB751" s="59"/>
      <c r="BC751" s="59"/>
      <c r="BD751" s="59"/>
      <c r="BE751" s="59"/>
      <c r="BF751" s="59"/>
      <c r="BG751" s="59"/>
      <c r="BH751" s="59"/>
      <c r="BI751" s="59"/>
      <c r="BJ751" s="59"/>
      <c r="BK751" s="59"/>
      <c r="BL751" s="59"/>
      <c r="BM751" s="59"/>
      <c r="BN751" s="59"/>
      <c r="BO751" s="59"/>
      <c r="BP751" s="59"/>
      <c r="BQ751" s="59"/>
      <c r="BR751" s="59"/>
      <c r="BS751" s="59"/>
      <c r="BT751" s="59"/>
      <c r="BU751" s="59"/>
      <c r="BV751" s="59"/>
      <c r="BW751" s="59"/>
      <c r="BX751" s="59"/>
      <c r="BY751" s="59"/>
      <c r="BZ751" s="59"/>
      <c r="CA751" s="59"/>
      <c r="CB751" s="59"/>
      <c r="CC751" s="59"/>
      <c r="CD751" s="59"/>
      <c r="CE751" s="59"/>
      <c r="CF751" s="59"/>
      <c r="CG751" s="59"/>
      <c r="CH751" s="59"/>
      <c r="CI751" s="59"/>
      <c r="CJ751" s="59"/>
      <c r="CK751" s="59"/>
      <c r="CL751" s="59"/>
      <c r="CM751" s="59"/>
      <c r="CN751" s="59"/>
      <c r="CO751" s="59"/>
      <c r="CP751" s="59"/>
      <c r="CQ751" s="59"/>
      <c r="CR751" s="59"/>
      <c r="CS751" s="59"/>
      <c r="CT751" s="59"/>
      <c r="CU751" s="59"/>
      <c r="CV751" s="59"/>
      <c r="CW751" s="59"/>
      <c r="CX751" s="59"/>
      <c r="CY751" s="59"/>
      <c r="CZ751" s="59"/>
      <c r="DA751" s="59"/>
      <c r="DB751" s="59"/>
    </row>
    <row r="752" spans="1:169" s="55" customFormat="1" ht="15.75" x14ac:dyDescent="0.25">
      <c r="A752" s="156"/>
      <c r="B752" s="159" t="s">
        <v>436</v>
      </c>
      <c r="C752" s="160"/>
      <c r="D752" s="161">
        <v>54.69</v>
      </c>
      <c r="E752" s="83">
        <v>52.5</v>
      </c>
      <c r="F752" s="157"/>
      <c r="G752" s="83"/>
      <c r="H752" s="161"/>
      <c r="I752" s="157"/>
      <c r="J752" s="149"/>
      <c r="K752" s="88"/>
      <c r="L752" s="88"/>
      <c r="M752" s="88"/>
      <c r="N752" s="88"/>
      <c r="O752" s="88"/>
      <c r="P752" s="88"/>
      <c r="Q752" s="88"/>
      <c r="R752" s="59"/>
      <c r="S752" s="59"/>
      <c r="T752" s="59"/>
      <c r="U752" s="59"/>
      <c r="V752" s="59"/>
      <c r="W752" s="59"/>
      <c r="X752" s="59"/>
      <c r="Y752" s="59"/>
      <c r="Z752" s="59"/>
      <c r="AA752" s="59"/>
      <c r="AB752" s="59"/>
      <c r="AC752" s="59"/>
      <c r="AD752" s="59"/>
      <c r="AE752" s="59"/>
      <c r="AF752" s="59"/>
      <c r="AG752" s="59"/>
      <c r="AH752" s="59"/>
      <c r="AI752" s="59"/>
      <c r="AJ752" s="59"/>
      <c r="AK752" s="59"/>
      <c r="AL752" s="59"/>
      <c r="AM752" s="59"/>
      <c r="AN752" s="59"/>
      <c r="AO752" s="59"/>
      <c r="AP752" s="59"/>
      <c r="AQ752" s="59"/>
      <c r="AR752" s="59"/>
      <c r="AS752" s="59"/>
      <c r="AT752" s="59"/>
      <c r="AU752" s="59"/>
      <c r="AV752" s="59"/>
      <c r="AW752" s="59"/>
      <c r="AX752" s="59"/>
      <c r="AY752" s="59"/>
      <c r="AZ752" s="59"/>
      <c r="BA752" s="59"/>
      <c r="BB752" s="59"/>
      <c r="BC752" s="59"/>
      <c r="BD752" s="59"/>
      <c r="BE752" s="59"/>
      <c r="BF752" s="59"/>
      <c r="BG752" s="59"/>
      <c r="BH752" s="59"/>
      <c r="BI752" s="59"/>
      <c r="BJ752" s="59"/>
      <c r="BK752" s="59"/>
      <c r="BL752" s="59"/>
      <c r="BM752" s="59"/>
      <c r="BN752" s="59"/>
      <c r="BO752" s="59"/>
      <c r="BP752" s="59"/>
      <c r="BQ752" s="59"/>
      <c r="BR752" s="59"/>
      <c r="BS752" s="59"/>
      <c r="BT752" s="59"/>
      <c r="BU752" s="59"/>
      <c r="BV752" s="59"/>
      <c r="BW752" s="59"/>
      <c r="BX752" s="59"/>
      <c r="BY752" s="59"/>
      <c r="BZ752" s="59"/>
      <c r="CA752" s="59"/>
      <c r="CB752" s="59"/>
      <c r="CC752" s="59"/>
      <c r="CD752" s="59"/>
      <c r="CE752" s="59"/>
      <c r="CF752" s="59"/>
      <c r="CG752" s="59"/>
      <c r="CH752" s="59"/>
      <c r="CI752" s="59"/>
      <c r="CJ752" s="59"/>
      <c r="CK752" s="59"/>
      <c r="CL752" s="59"/>
      <c r="CM752" s="59"/>
      <c r="CN752" s="59"/>
      <c r="CO752" s="59"/>
      <c r="CP752" s="59"/>
      <c r="CQ752" s="59"/>
      <c r="CR752" s="59"/>
      <c r="CS752" s="59"/>
      <c r="CT752" s="59"/>
      <c r="CU752" s="59"/>
      <c r="CV752" s="59"/>
      <c r="CW752" s="59"/>
      <c r="CX752" s="59"/>
      <c r="CY752" s="59"/>
      <c r="CZ752" s="59"/>
      <c r="DA752" s="59"/>
      <c r="DB752" s="59"/>
    </row>
    <row r="753" spans="1:153" s="55" customFormat="1" ht="15.75" x14ac:dyDescent="0.25">
      <c r="A753" s="156"/>
      <c r="B753" s="159" t="s">
        <v>51</v>
      </c>
      <c r="C753" s="160"/>
      <c r="D753" s="161">
        <v>10.5</v>
      </c>
      <c r="E753" s="83">
        <v>10.5</v>
      </c>
      <c r="F753" s="157"/>
      <c r="G753" s="157"/>
      <c r="H753" s="157"/>
      <c r="I753" s="157"/>
      <c r="J753" s="149"/>
      <c r="K753" s="88"/>
      <c r="L753" s="88"/>
      <c r="M753" s="88"/>
      <c r="N753" s="88"/>
      <c r="O753" s="88"/>
      <c r="P753" s="88"/>
      <c r="Q753" s="88"/>
      <c r="R753" s="59"/>
      <c r="S753" s="59"/>
      <c r="T753" s="59"/>
      <c r="U753" s="59"/>
      <c r="V753" s="59"/>
      <c r="W753" s="59"/>
      <c r="X753" s="59"/>
      <c r="Y753" s="59"/>
      <c r="Z753" s="59"/>
      <c r="AA753" s="59"/>
      <c r="AB753" s="59"/>
      <c r="AC753" s="59"/>
      <c r="AD753" s="59"/>
      <c r="AE753" s="59"/>
      <c r="AF753" s="59"/>
      <c r="AG753" s="59"/>
      <c r="AH753" s="59"/>
      <c r="AI753" s="59"/>
      <c r="AJ753" s="59"/>
      <c r="AK753" s="59"/>
      <c r="AL753" s="59"/>
      <c r="AM753" s="59"/>
      <c r="AN753" s="59"/>
      <c r="AO753" s="59"/>
      <c r="AP753" s="59"/>
      <c r="AQ753" s="59"/>
      <c r="AR753" s="59"/>
      <c r="AS753" s="59"/>
      <c r="AT753" s="59"/>
      <c r="AU753" s="59"/>
      <c r="AV753" s="59"/>
      <c r="AW753" s="59"/>
      <c r="AX753" s="59"/>
      <c r="AY753" s="59"/>
      <c r="AZ753" s="59"/>
      <c r="BA753" s="59"/>
      <c r="BB753" s="59"/>
      <c r="BC753" s="59"/>
      <c r="BD753" s="59"/>
      <c r="BE753" s="59"/>
      <c r="BF753" s="59"/>
      <c r="BG753" s="59"/>
      <c r="BH753" s="59"/>
      <c r="BI753" s="59"/>
      <c r="BJ753" s="59"/>
      <c r="BK753" s="59"/>
      <c r="BL753" s="59"/>
      <c r="BM753" s="59"/>
      <c r="BN753" s="59"/>
      <c r="BO753" s="59"/>
      <c r="BP753" s="59"/>
      <c r="BQ753" s="59"/>
      <c r="BR753" s="59"/>
      <c r="BS753" s="59"/>
      <c r="BT753" s="59"/>
      <c r="BU753" s="59"/>
      <c r="BV753" s="59"/>
      <c r="BW753" s="59"/>
      <c r="BX753" s="59"/>
      <c r="BY753" s="59"/>
      <c r="BZ753" s="59"/>
      <c r="CA753" s="59"/>
      <c r="CB753" s="59"/>
      <c r="CC753" s="59"/>
      <c r="CD753" s="59"/>
      <c r="CE753" s="59"/>
      <c r="CF753" s="59"/>
      <c r="CG753" s="59"/>
      <c r="CH753" s="59"/>
      <c r="CI753" s="59"/>
      <c r="CJ753" s="59"/>
      <c r="CK753" s="59"/>
      <c r="CL753" s="59"/>
      <c r="CM753" s="59"/>
      <c r="CN753" s="59"/>
      <c r="CO753" s="59"/>
      <c r="CP753" s="59"/>
      <c r="CQ753" s="59"/>
      <c r="CR753" s="59"/>
      <c r="CS753" s="59"/>
      <c r="CT753" s="59"/>
      <c r="CU753" s="59"/>
      <c r="CV753" s="59"/>
      <c r="CW753" s="59"/>
      <c r="CX753" s="59"/>
      <c r="CY753" s="59"/>
      <c r="CZ753" s="59"/>
      <c r="DA753" s="59"/>
      <c r="DB753" s="59"/>
    </row>
    <row r="754" spans="1:153" s="55" customFormat="1" ht="15.75" x14ac:dyDescent="0.25">
      <c r="A754" s="156"/>
      <c r="B754" s="159" t="s">
        <v>182</v>
      </c>
      <c r="C754" s="160"/>
      <c r="D754" s="161">
        <v>1.75</v>
      </c>
      <c r="E754" s="83">
        <v>1.75</v>
      </c>
      <c r="F754" s="157"/>
      <c r="G754" s="83"/>
      <c r="H754" s="161"/>
      <c r="I754" s="157"/>
      <c r="J754" s="149"/>
      <c r="K754" s="88"/>
      <c r="L754" s="88"/>
      <c r="M754" s="88"/>
      <c r="N754" s="88"/>
      <c r="O754" s="88"/>
      <c r="P754" s="88"/>
      <c r="Q754" s="88"/>
      <c r="R754" s="59"/>
      <c r="S754" s="59"/>
      <c r="T754" s="59"/>
      <c r="U754" s="59"/>
      <c r="V754" s="59"/>
      <c r="W754" s="59"/>
      <c r="X754" s="59"/>
      <c r="Y754" s="59"/>
      <c r="Z754" s="59"/>
      <c r="AA754" s="59"/>
      <c r="AB754" s="59"/>
      <c r="AC754" s="59"/>
      <c r="AD754" s="59"/>
      <c r="AE754" s="59"/>
      <c r="AF754" s="59"/>
      <c r="AG754" s="59"/>
      <c r="AH754" s="59"/>
      <c r="AI754" s="59"/>
      <c r="AJ754" s="59"/>
      <c r="AK754" s="59"/>
      <c r="AL754" s="59"/>
      <c r="AM754" s="59"/>
      <c r="AN754" s="59"/>
      <c r="AO754" s="59"/>
      <c r="AP754" s="59"/>
      <c r="AQ754" s="59"/>
      <c r="AR754" s="59"/>
      <c r="AS754" s="59"/>
      <c r="AT754" s="59"/>
      <c r="AU754" s="59"/>
      <c r="AV754" s="59"/>
      <c r="AW754" s="59"/>
      <c r="AX754" s="59"/>
      <c r="AY754" s="59"/>
      <c r="AZ754" s="59"/>
      <c r="BA754" s="59"/>
      <c r="BB754" s="59"/>
      <c r="BC754" s="59"/>
      <c r="BD754" s="59"/>
      <c r="BE754" s="59"/>
      <c r="BF754" s="59"/>
      <c r="BG754" s="59"/>
      <c r="BH754" s="59"/>
      <c r="BI754" s="59"/>
      <c r="BJ754" s="59"/>
      <c r="BK754" s="59"/>
      <c r="BL754" s="59"/>
      <c r="BM754" s="59"/>
      <c r="BN754" s="59"/>
      <c r="BO754" s="59"/>
      <c r="BP754" s="59"/>
      <c r="BQ754" s="59"/>
      <c r="BR754" s="59"/>
      <c r="BS754" s="59"/>
      <c r="BT754" s="59"/>
      <c r="BU754" s="59"/>
      <c r="BV754" s="59"/>
      <c r="BW754" s="59"/>
      <c r="BX754" s="59"/>
      <c r="BY754" s="59"/>
      <c r="BZ754" s="59"/>
      <c r="CA754" s="59"/>
      <c r="CB754" s="59"/>
      <c r="CC754" s="59"/>
      <c r="CD754" s="59"/>
      <c r="CE754" s="59"/>
      <c r="CF754" s="59"/>
      <c r="CG754" s="59"/>
      <c r="CH754" s="59"/>
      <c r="CI754" s="59"/>
      <c r="CJ754" s="59"/>
      <c r="CK754" s="59"/>
      <c r="CL754" s="59"/>
      <c r="CM754" s="59"/>
      <c r="CN754" s="59"/>
      <c r="CO754" s="59"/>
      <c r="CP754" s="59"/>
      <c r="CQ754" s="59"/>
      <c r="CR754" s="59"/>
      <c r="CS754" s="59"/>
      <c r="CT754" s="59"/>
      <c r="CU754" s="59"/>
      <c r="CV754" s="59"/>
      <c r="CW754" s="59"/>
      <c r="CX754" s="59"/>
      <c r="CY754" s="59"/>
      <c r="CZ754" s="59"/>
      <c r="DA754" s="59"/>
      <c r="DB754" s="59"/>
    </row>
    <row r="755" spans="1:153" s="55" customFormat="1" ht="15.75" x14ac:dyDescent="0.25">
      <c r="A755" s="156"/>
      <c r="B755" s="159" t="s">
        <v>33</v>
      </c>
      <c r="C755" s="160"/>
      <c r="D755" s="161">
        <v>15.5</v>
      </c>
      <c r="E755" s="83">
        <v>13</v>
      </c>
      <c r="F755" s="157"/>
      <c r="G755" s="83"/>
      <c r="H755" s="161"/>
      <c r="I755" s="157"/>
      <c r="J755" s="149"/>
      <c r="K755" s="88"/>
      <c r="L755" s="88"/>
      <c r="M755" s="88"/>
      <c r="N755" s="88"/>
      <c r="O755" s="88"/>
      <c r="P755" s="88"/>
      <c r="Q755" s="88"/>
      <c r="R755" s="59"/>
      <c r="S755" s="59"/>
      <c r="T755" s="59"/>
      <c r="U755" s="59"/>
      <c r="V755" s="59"/>
      <c r="W755" s="59"/>
      <c r="X755" s="59"/>
      <c r="Y755" s="59"/>
      <c r="Z755" s="59"/>
      <c r="AA755" s="59"/>
      <c r="AB755" s="59"/>
      <c r="AC755" s="59"/>
      <c r="AD755" s="59"/>
      <c r="AE755" s="59"/>
      <c r="AF755" s="59"/>
      <c r="AG755" s="59"/>
      <c r="AH755" s="59"/>
      <c r="AI755" s="59"/>
      <c r="AJ755" s="59"/>
      <c r="AK755" s="59"/>
      <c r="AL755" s="59"/>
      <c r="AM755" s="59"/>
      <c r="AN755" s="59"/>
      <c r="AO755" s="59"/>
      <c r="AP755" s="59"/>
      <c r="AQ755" s="59"/>
      <c r="AR755" s="59"/>
      <c r="AS755" s="59"/>
      <c r="AT755" s="59"/>
      <c r="AU755" s="59"/>
      <c r="AV755" s="59"/>
      <c r="AW755" s="59"/>
      <c r="AX755" s="59"/>
      <c r="AY755" s="59"/>
      <c r="AZ755" s="59"/>
      <c r="BA755" s="59"/>
      <c r="BB755" s="59"/>
      <c r="BC755" s="59"/>
      <c r="BD755" s="59"/>
      <c r="BE755" s="59"/>
      <c r="BF755" s="59"/>
      <c r="BG755" s="59"/>
      <c r="BH755" s="59"/>
      <c r="BI755" s="59"/>
      <c r="BJ755" s="59"/>
      <c r="BK755" s="59"/>
      <c r="BL755" s="59"/>
      <c r="BM755" s="59"/>
      <c r="BN755" s="59"/>
      <c r="BO755" s="59"/>
      <c r="BP755" s="59"/>
      <c r="BQ755" s="59"/>
      <c r="BR755" s="59"/>
      <c r="BS755" s="59"/>
      <c r="BT755" s="59"/>
      <c r="BU755" s="59"/>
      <c r="BV755" s="59"/>
      <c r="BW755" s="59"/>
      <c r="BX755" s="59"/>
      <c r="BY755" s="59"/>
      <c r="BZ755" s="59"/>
      <c r="CA755" s="59"/>
      <c r="CB755" s="59"/>
      <c r="CC755" s="59"/>
      <c r="CD755" s="59"/>
      <c r="CE755" s="59"/>
      <c r="CF755" s="59"/>
      <c r="CG755" s="59"/>
      <c r="CH755" s="59"/>
      <c r="CI755" s="59"/>
      <c r="CJ755" s="59"/>
      <c r="CK755" s="59"/>
      <c r="CL755" s="59"/>
      <c r="CM755" s="59"/>
      <c r="CN755" s="59"/>
      <c r="CO755" s="59"/>
      <c r="CP755" s="59"/>
      <c r="CQ755" s="59"/>
      <c r="CR755" s="59"/>
      <c r="CS755" s="59"/>
      <c r="CT755" s="59"/>
      <c r="CU755" s="59"/>
      <c r="CV755" s="59"/>
      <c r="CW755" s="59"/>
      <c r="CX755" s="59"/>
      <c r="CY755" s="59"/>
      <c r="CZ755" s="59"/>
      <c r="DA755" s="59"/>
      <c r="DB755" s="59"/>
    </row>
    <row r="756" spans="1:153" s="55" customFormat="1" ht="15.75" x14ac:dyDescent="0.25">
      <c r="A756" s="156"/>
      <c r="B756" s="159" t="s">
        <v>52</v>
      </c>
      <c r="C756" s="160"/>
      <c r="D756" s="161">
        <v>5.3</v>
      </c>
      <c r="E756" s="83">
        <v>5.3</v>
      </c>
      <c r="F756" s="157"/>
      <c r="G756" s="83"/>
      <c r="H756" s="161"/>
      <c r="I756" s="157"/>
      <c r="J756" s="192"/>
      <c r="K756" s="88"/>
      <c r="L756" s="88"/>
      <c r="M756" s="88"/>
      <c r="N756" s="88"/>
      <c r="O756" s="88"/>
      <c r="P756" s="88"/>
      <c r="Q756" s="88"/>
      <c r="R756" s="59"/>
      <c r="S756" s="59"/>
      <c r="T756" s="59"/>
      <c r="U756" s="59"/>
      <c r="V756" s="59"/>
      <c r="W756" s="59"/>
      <c r="X756" s="59"/>
      <c r="Y756" s="59"/>
      <c r="Z756" s="59"/>
      <c r="AA756" s="59"/>
      <c r="AB756" s="59"/>
      <c r="AC756" s="59"/>
      <c r="AD756" s="59"/>
      <c r="AE756" s="59"/>
      <c r="AF756" s="59"/>
      <c r="AG756" s="59"/>
      <c r="AH756" s="59"/>
      <c r="AI756" s="59"/>
      <c r="AJ756" s="59"/>
      <c r="AK756" s="59"/>
      <c r="AL756" s="59"/>
      <c r="AM756" s="59"/>
      <c r="AN756" s="59"/>
      <c r="AO756" s="59"/>
      <c r="AP756" s="59"/>
      <c r="AQ756" s="59"/>
      <c r="AR756" s="59"/>
      <c r="AS756" s="59"/>
      <c r="AT756" s="59"/>
      <c r="AU756" s="59"/>
      <c r="AV756" s="59"/>
      <c r="AW756" s="59"/>
      <c r="AX756" s="59"/>
      <c r="AY756" s="59"/>
      <c r="AZ756" s="59"/>
      <c r="BA756" s="59"/>
      <c r="BB756" s="59"/>
      <c r="BC756" s="59"/>
      <c r="BD756" s="59"/>
      <c r="BE756" s="59"/>
      <c r="BF756" s="59"/>
      <c r="BG756" s="59"/>
      <c r="BH756" s="59"/>
      <c r="BI756" s="59"/>
      <c r="BJ756" s="59"/>
      <c r="BK756" s="59"/>
      <c r="BL756" s="59"/>
      <c r="BM756" s="59"/>
      <c r="BN756" s="59"/>
      <c r="BO756" s="59"/>
      <c r="BP756" s="59"/>
      <c r="BQ756" s="59"/>
      <c r="BR756" s="59"/>
      <c r="BS756" s="59"/>
      <c r="BT756" s="59"/>
      <c r="BU756" s="59"/>
      <c r="BV756" s="59"/>
      <c r="BW756" s="59"/>
      <c r="BX756" s="59"/>
      <c r="BY756" s="59"/>
      <c r="BZ756" s="59"/>
      <c r="CA756" s="59"/>
      <c r="CB756" s="59"/>
      <c r="CC756" s="59"/>
      <c r="CD756" s="59"/>
      <c r="CE756" s="59"/>
      <c r="CF756" s="59"/>
      <c r="CG756" s="59"/>
      <c r="CH756" s="59"/>
      <c r="CI756" s="59"/>
      <c r="CJ756" s="59"/>
      <c r="CK756" s="59"/>
      <c r="CL756" s="59"/>
      <c r="CM756" s="59"/>
      <c r="CN756" s="59"/>
      <c r="CO756" s="59"/>
      <c r="CP756" s="59"/>
      <c r="CQ756" s="59"/>
      <c r="CR756" s="59"/>
      <c r="CS756" s="59"/>
      <c r="CT756" s="59"/>
      <c r="CU756" s="59"/>
      <c r="CV756" s="59"/>
      <c r="CW756" s="59"/>
      <c r="CX756" s="59"/>
      <c r="CY756" s="59"/>
      <c r="CZ756" s="59"/>
      <c r="DA756" s="59"/>
      <c r="DB756" s="59"/>
    </row>
    <row r="757" spans="1:153" s="55" customFormat="1" ht="15.75" x14ac:dyDescent="0.25">
      <c r="A757" s="156"/>
      <c r="B757" s="159" t="s">
        <v>19</v>
      </c>
      <c r="C757" s="160"/>
      <c r="D757" s="83">
        <v>0.5</v>
      </c>
      <c r="E757" s="83">
        <v>0.5</v>
      </c>
      <c r="F757" s="161"/>
      <c r="G757" s="83"/>
      <c r="H757" s="161"/>
      <c r="I757" s="157"/>
      <c r="J757" s="192"/>
      <c r="K757" s="88"/>
      <c r="L757" s="88"/>
      <c r="M757" s="88"/>
      <c r="N757" s="88"/>
      <c r="O757" s="88"/>
      <c r="P757" s="88"/>
      <c r="Q757" s="88"/>
      <c r="R757" s="59"/>
      <c r="S757" s="59"/>
      <c r="T757" s="59"/>
      <c r="U757" s="59"/>
      <c r="V757" s="59"/>
      <c r="W757" s="59"/>
      <c r="X757" s="59"/>
      <c r="Y757" s="59"/>
      <c r="Z757" s="59"/>
      <c r="AA757" s="59"/>
      <c r="AB757" s="59"/>
      <c r="AC757" s="59"/>
      <c r="AD757" s="59"/>
      <c r="AE757" s="59"/>
      <c r="AF757" s="59"/>
      <c r="AG757" s="59"/>
      <c r="AH757" s="59"/>
      <c r="AI757" s="59"/>
      <c r="AJ757" s="59"/>
      <c r="AK757" s="59"/>
      <c r="AL757" s="59"/>
      <c r="AM757" s="59"/>
      <c r="AN757" s="59"/>
      <c r="AO757" s="59"/>
      <c r="AP757" s="59"/>
      <c r="AQ757" s="59"/>
      <c r="AR757" s="59"/>
      <c r="AS757" s="59"/>
      <c r="AT757" s="59"/>
      <c r="AU757" s="59"/>
      <c r="AV757" s="59"/>
      <c r="AW757" s="59"/>
      <c r="AX757" s="59"/>
      <c r="AY757" s="59"/>
      <c r="AZ757" s="59"/>
      <c r="BA757" s="59"/>
      <c r="BB757" s="59"/>
      <c r="BC757" s="59"/>
      <c r="BD757" s="59"/>
      <c r="BE757" s="59"/>
      <c r="BF757" s="59"/>
      <c r="BG757" s="59"/>
      <c r="BH757" s="59"/>
      <c r="BI757" s="59"/>
      <c r="BJ757" s="59"/>
      <c r="BK757" s="59"/>
      <c r="BL757" s="59"/>
      <c r="BM757" s="59"/>
      <c r="BN757" s="59"/>
      <c r="BO757" s="59"/>
      <c r="BP757" s="59"/>
      <c r="BQ757" s="59"/>
      <c r="BR757" s="59"/>
      <c r="BS757" s="59"/>
      <c r="BT757" s="59"/>
      <c r="BU757" s="59"/>
      <c r="BV757" s="59"/>
      <c r="BW757" s="59"/>
      <c r="BX757" s="59"/>
      <c r="BY757" s="59"/>
      <c r="BZ757" s="59"/>
      <c r="CA757" s="59"/>
      <c r="CB757" s="59"/>
      <c r="CC757" s="59"/>
      <c r="CD757" s="59"/>
      <c r="CE757" s="59"/>
      <c r="CF757" s="59"/>
      <c r="CG757" s="59"/>
      <c r="CH757" s="59"/>
      <c r="CI757" s="59"/>
      <c r="CJ757" s="59"/>
      <c r="CK757" s="59"/>
      <c r="CL757" s="59"/>
      <c r="CM757" s="59"/>
      <c r="CN757" s="59"/>
      <c r="CO757" s="59"/>
      <c r="CP757" s="59"/>
      <c r="CQ757" s="59"/>
      <c r="CR757" s="59"/>
      <c r="CS757" s="59"/>
      <c r="CT757" s="59"/>
      <c r="CU757" s="59"/>
      <c r="CV757" s="59"/>
      <c r="CW757" s="59"/>
      <c r="CX757" s="59"/>
      <c r="CY757" s="59"/>
      <c r="CZ757" s="59"/>
      <c r="DA757" s="59"/>
      <c r="DB757" s="59"/>
    </row>
    <row r="758" spans="1:153" s="55" customFormat="1" ht="15.75" x14ac:dyDescent="0.25">
      <c r="A758" s="156"/>
      <c r="B758" s="159" t="s">
        <v>40</v>
      </c>
      <c r="C758" s="160"/>
      <c r="D758" s="161">
        <v>5</v>
      </c>
      <c r="E758" s="83">
        <v>5</v>
      </c>
      <c r="F758" s="161"/>
      <c r="G758" s="83"/>
      <c r="H758" s="161"/>
      <c r="I758" s="157"/>
      <c r="J758" s="192"/>
      <c r="K758" s="88"/>
      <c r="L758" s="88"/>
      <c r="M758" s="88"/>
      <c r="N758" s="88"/>
      <c r="O758" s="88"/>
      <c r="P758" s="88"/>
      <c r="Q758" s="88"/>
      <c r="R758" s="59"/>
      <c r="S758" s="59"/>
      <c r="T758" s="59"/>
      <c r="U758" s="59"/>
      <c r="V758" s="59"/>
      <c r="W758" s="59"/>
      <c r="X758" s="59"/>
      <c r="Y758" s="59"/>
      <c r="Z758" s="59"/>
      <c r="AA758" s="59"/>
      <c r="AB758" s="59"/>
      <c r="AC758" s="59"/>
      <c r="AD758" s="59"/>
      <c r="AE758" s="59"/>
      <c r="AF758" s="59"/>
      <c r="AG758" s="59"/>
      <c r="AH758" s="59"/>
      <c r="AI758" s="59"/>
      <c r="AJ758" s="59"/>
      <c r="AK758" s="59"/>
      <c r="AL758" s="59"/>
      <c r="AM758" s="59"/>
      <c r="AN758" s="59"/>
      <c r="AO758" s="59"/>
      <c r="AP758" s="59"/>
      <c r="AQ758" s="59"/>
      <c r="AR758" s="59"/>
      <c r="AS758" s="59"/>
      <c r="AT758" s="59"/>
      <c r="AU758" s="59"/>
      <c r="AV758" s="59"/>
      <c r="AW758" s="59"/>
      <c r="AX758" s="59"/>
      <c r="AY758" s="59"/>
      <c r="AZ758" s="59"/>
      <c r="BA758" s="59"/>
      <c r="BB758" s="59"/>
      <c r="BC758" s="59"/>
      <c r="BD758" s="59"/>
      <c r="BE758" s="59"/>
      <c r="BF758" s="59"/>
      <c r="BG758" s="59"/>
      <c r="BH758" s="59"/>
      <c r="BI758" s="59"/>
      <c r="BJ758" s="59"/>
      <c r="BK758" s="59"/>
      <c r="BL758" s="59"/>
      <c r="BM758" s="59"/>
      <c r="BN758" s="59"/>
      <c r="BO758" s="59"/>
      <c r="BP758" s="59"/>
      <c r="BQ758" s="59"/>
      <c r="BR758" s="59"/>
      <c r="BS758" s="59"/>
      <c r="BT758" s="59"/>
      <c r="BU758" s="59"/>
      <c r="BV758" s="59"/>
      <c r="BW758" s="59"/>
      <c r="BX758" s="59"/>
      <c r="BY758" s="59"/>
      <c r="BZ758" s="59"/>
      <c r="CA758" s="59"/>
      <c r="CB758" s="59"/>
      <c r="CC758" s="59"/>
      <c r="CD758" s="59"/>
      <c r="CE758" s="59"/>
      <c r="CF758" s="59"/>
      <c r="CG758" s="59"/>
      <c r="CH758" s="59"/>
      <c r="CI758" s="59"/>
      <c r="CJ758" s="59"/>
      <c r="CK758" s="59"/>
      <c r="CL758" s="59"/>
      <c r="CM758" s="59"/>
      <c r="CN758" s="59"/>
      <c r="CO758" s="59"/>
      <c r="CP758" s="59"/>
      <c r="CQ758" s="59"/>
      <c r="CR758" s="59"/>
      <c r="CS758" s="59"/>
      <c r="CT758" s="59"/>
      <c r="CU758" s="59"/>
      <c r="CV758" s="59"/>
      <c r="CW758" s="59"/>
      <c r="CX758" s="59"/>
      <c r="CY758" s="59"/>
      <c r="CZ758" s="59"/>
      <c r="DA758" s="59"/>
      <c r="DB758" s="59"/>
    </row>
    <row r="759" spans="1:153" s="55" customFormat="1" ht="15.75" x14ac:dyDescent="0.25">
      <c r="A759" s="156"/>
      <c r="B759" s="159" t="s">
        <v>34</v>
      </c>
      <c r="C759" s="160"/>
      <c r="D759" s="161">
        <v>1.5</v>
      </c>
      <c r="E759" s="83">
        <v>1.5</v>
      </c>
      <c r="F759" s="161"/>
      <c r="G759" s="83"/>
      <c r="H759" s="161"/>
      <c r="I759" s="157"/>
      <c r="J759" s="192"/>
      <c r="K759" s="88"/>
      <c r="L759" s="88"/>
      <c r="M759" s="88"/>
      <c r="N759" s="88"/>
      <c r="O759" s="88"/>
      <c r="P759" s="88"/>
      <c r="Q759" s="88"/>
      <c r="R759" s="59"/>
      <c r="S759" s="59"/>
      <c r="T759" s="59"/>
      <c r="U759" s="59"/>
      <c r="V759" s="59"/>
      <c r="W759" s="59"/>
      <c r="X759" s="59"/>
      <c r="Y759" s="59"/>
      <c r="Z759" s="59"/>
      <c r="AA759" s="59"/>
      <c r="AB759" s="59"/>
      <c r="AC759" s="59"/>
      <c r="AD759" s="59"/>
      <c r="AE759" s="59"/>
      <c r="AF759" s="59"/>
      <c r="AG759" s="59"/>
      <c r="AH759" s="59"/>
      <c r="AI759" s="59"/>
      <c r="AJ759" s="59"/>
      <c r="AK759" s="59"/>
      <c r="AL759" s="59"/>
      <c r="AM759" s="59"/>
      <c r="AN759" s="59"/>
      <c r="AO759" s="59"/>
      <c r="AP759" s="59"/>
      <c r="AQ759" s="59"/>
      <c r="AR759" s="59"/>
      <c r="AS759" s="59"/>
      <c r="AT759" s="59"/>
      <c r="AU759" s="59"/>
      <c r="AV759" s="59"/>
      <c r="AW759" s="59"/>
      <c r="AX759" s="59"/>
      <c r="AY759" s="59"/>
      <c r="AZ759" s="59"/>
      <c r="BA759" s="59"/>
      <c r="BB759" s="59"/>
      <c r="BC759" s="59"/>
      <c r="BD759" s="59"/>
      <c r="BE759" s="59"/>
      <c r="BF759" s="59"/>
      <c r="BG759" s="59"/>
      <c r="BH759" s="59"/>
      <c r="BI759" s="59"/>
      <c r="BJ759" s="59"/>
      <c r="BK759" s="59"/>
      <c r="BL759" s="59"/>
      <c r="BM759" s="59"/>
      <c r="BN759" s="59"/>
      <c r="BO759" s="59"/>
      <c r="BP759" s="59"/>
      <c r="BQ759" s="59"/>
      <c r="BR759" s="59"/>
      <c r="BS759" s="59"/>
      <c r="BT759" s="59"/>
      <c r="BU759" s="59"/>
      <c r="BV759" s="59"/>
      <c r="BW759" s="59"/>
      <c r="BX759" s="59"/>
      <c r="BY759" s="59"/>
      <c r="BZ759" s="59"/>
      <c r="CA759" s="59"/>
      <c r="CB759" s="59"/>
      <c r="CC759" s="59"/>
      <c r="CD759" s="59"/>
      <c r="CE759" s="59"/>
      <c r="CF759" s="59"/>
      <c r="CG759" s="59"/>
      <c r="CH759" s="59"/>
      <c r="CI759" s="59"/>
      <c r="CJ759" s="59"/>
      <c r="CK759" s="59"/>
      <c r="CL759" s="59"/>
      <c r="CM759" s="59"/>
      <c r="CN759" s="59"/>
      <c r="CO759" s="59"/>
      <c r="CP759" s="59"/>
      <c r="CQ759" s="59"/>
      <c r="CR759" s="59"/>
      <c r="CS759" s="59"/>
      <c r="CT759" s="59"/>
      <c r="CU759" s="59"/>
      <c r="CV759" s="59"/>
      <c r="CW759" s="59"/>
      <c r="CX759" s="59"/>
      <c r="CY759" s="59"/>
      <c r="CZ759" s="59"/>
      <c r="DA759" s="59"/>
      <c r="DB759" s="59"/>
    </row>
    <row r="760" spans="1:153" s="55" customFormat="1" ht="15.75" x14ac:dyDescent="0.25">
      <c r="A760" s="156"/>
      <c r="B760" s="159" t="s">
        <v>18</v>
      </c>
      <c r="C760" s="160"/>
      <c r="D760" s="161">
        <v>0.2</v>
      </c>
      <c r="E760" s="83">
        <v>0.2</v>
      </c>
      <c r="F760" s="161"/>
      <c r="G760" s="83"/>
      <c r="H760" s="161"/>
      <c r="I760" s="157"/>
      <c r="J760" s="192"/>
      <c r="K760" s="88"/>
      <c r="L760" s="88"/>
      <c r="M760" s="88"/>
      <c r="N760" s="88"/>
      <c r="O760" s="88"/>
      <c r="P760" s="88"/>
      <c r="Q760" s="88"/>
      <c r="R760" s="59"/>
      <c r="S760" s="59"/>
      <c r="T760" s="59"/>
      <c r="U760" s="59"/>
      <c r="V760" s="59"/>
      <c r="W760" s="59"/>
      <c r="X760" s="59"/>
      <c r="Y760" s="59"/>
      <c r="Z760" s="59"/>
      <c r="AA760" s="59"/>
      <c r="AB760" s="59"/>
      <c r="AC760" s="59"/>
      <c r="AD760" s="59"/>
      <c r="AE760" s="59"/>
      <c r="AF760" s="59"/>
      <c r="AG760" s="59"/>
      <c r="AH760" s="59"/>
      <c r="AI760" s="59"/>
      <c r="AJ760" s="59"/>
      <c r="AK760" s="59"/>
      <c r="AL760" s="59"/>
      <c r="AM760" s="59"/>
      <c r="AN760" s="59"/>
      <c r="AO760" s="59"/>
      <c r="AP760" s="59"/>
      <c r="AQ760" s="59"/>
      <c r="AR760" s="59"/>
      <c r="AS760" s="59"/>
      <c r="AT760" s="59"/>
      <c r="AU760" s="59"/>
      <c r="AV760" s="59"/>
      <c r="AW760" s="59"/>
      <c r="AX760" s="59"/>
      <c r="AY760" s="59"/>
      <c r="AZ760" s="59"/>
      <c r="BA760" s="59"/>
      <c r="BB760" s="59"/>
      <c r="BC760" s="59"/>
      <c r="BD760" s="59"/>
      <c r="BE760" s="59"/>
      <c r="BF760" s="59"/>
      <c r="BG760" s="59"/>
      <c r="BH760" s="59"/>
      <c r="BI760" s="59"/>
      <c r="BJ760" s="59"/>
      <c r="BK760" s="59"/>
      <c r="BL760" s="59"/>
      <c r="BM760" s="59"/>
      <c r="BN760" s="59"/>
      <c r="BO760" s="59"/>
      <c r="BP760" s="59"/>
      <c r="BQ760" s="59"/>
      <c r="BR760" s="59"/>
      <c r="BS760" s="59"/>
      <c r="BT760" s="59"/>
      <c r="BU760" s="59"/>
      <c r="BV760" s="59"/>
      <c r="BW760" s="59"/>
      <c r="BX760" s="59"/>
      <c r="BY760" s="59"/>
      <c r="BZ760" s="59"/>
      <c r="CA760" s="59"/>
      <c r="CB760" s="59"/>
      <c r="CC760" s="59"/>
      <c r="CD760" s="59"/>
      <c r="CE760" s="59"/>
      <c r="CF760" s="59"/>
      <c r="CG760" s="59"/>
      <c r="CH760" s="59"/>
      <c r="CI760" s="59"/>
      <c r="CJ760" s="59"/>
      <c r="CK760" s="59"/>
      <c r="CL760" s="59"/>
      <c r="CM760" s="59"/>
      <c r="CN760" s="59"/>
      <c r="CO760" s="59"/>
      <c r="CP760" s="59"/>
      <c r="CQ760" s="59"/>
      <c r="CR760" s="59"/>
      <c r="CS760" s="59"/>
      <c r="CT760" s="59"/>
      <c r="CU760" s="59"/>
      <c r="CV760" s="59"/>
      <c r="CW760" s="59"/>
      <c r="CX760" s="59"/>
      <c r="CY760" s="59"/>
      <c r="CZ760" s="59"/>
      <c r="DA760" s="59"/>
      <c r="DB760" s="59"/>
    </row>
    <row r="761" spans="1:153" s="55" customFormat="1" ht="27" customHeight="1" x14ac:dyDescent="0.25">
      <c r="A761" s="156"/>
      <c r="B761" s="159" t="s">
        <v>80</v>
      </c>
      <c r="C761" s="160"/>
      <c r="D761" s="161"/>
      <c r="E761" s="83">
        <v>83</v>
      </c>
      <c r="F761" s="161"/>
      <c r="G761" s="83"/>
      <c r="H761" s="161"/>
      <c r="I761" s="157"/>
      <c r="J761" s="192"/>
      <c r="K761" s="88"/>
      <c r="L761" s="88"/>
      <c r="M761" s="88"/>
      <c r="N761" s="88"/>
      <c r="O761" s="88"/>
      <c r="P761" s="88"/>
      <c r="Q761" s="88"/>
      <c r="R761" s="59"/>
      <c r="S761" s="59"/>
      <c r="T761" s="59"/>
      <c r="U761" s="59"/>
      <c r="V761" s="59"/>
      <c r="W761" s="59"/>
      <c r="X761" s="59"/>
      <c r="Y761" s="59"/>
      <c r="Z761" s="59"/>
      <c r="AA761" s="59"/>
      <c r="AB761" s="59"/>
      <c r="AC761" s="59"/>
      <c r="AD761" s="59"/>
      <c r="AE761" s="59"/>
      <c r="AF761" s="59"/>
      <c r="AG761" s="59"/>
      <c r="AH761" s="59"/>
      <c r="AI761" s="59"/>
      <c r="AJ761" s="59"/>
      <c r="AK761" s="59"/>
      <c r="AL761" s="59"/>
      <c r="AM761" s="59"/>
      <c r="AN761" s="59"/>
      <c r="AO761" s="59"/>
      <c r="AP761" s="59"/>
      <c r="AQ761" s="59"/>
      <c r="AR761" s="59"/>
      <c r="AS761" s="59"/>
      <c r="AT761" s="59"/>
      <c r="AU761" s="59"/>
      <c r="AV761" s="59"/>
      <c r="AW761" s="59"/>
      <c r="AX761" s="59"/>
      <c r="AY761" s="59"/>
      <c r="AZ761" s="59"/>
      <c r="BA761" s="59"/>
      <c r="BB761" s="59"/>
      <c r="BC761" s="59"/>
      <c r="BD761" s="59"/>
      <c r="BE761" s="59"/>
      <c r="BF761" s="59"/>
      <c r="BG761" s="59"/>
      <c r="BH761" s="59"/>
      <c r="BI761" s="59"/>
      <c r="BJ761" s="59"/>
      <c r="BK761" s="59"/>
      <c r="BL761" s="59"/>
      <c r="BM761" s="59"/>
      <c r="BN761" s="59"/>
      <c r="BO761" s="59"/>
      <c r="BP761" s="59"/>
      <c r="BQ761" s="59"/>
      <c r="BR761" s="59"/>
      <c r="BS761" s="59"/>
      <c r="BT761" s="59"/>
      <c r="BU761" s="59"/>
      <c r="BV761" s="59"/>
      <c r="BW761" s="59"/>
      <c r="BX761" s="59"/>
      <c r="BY761" s="59"/>
      <c r="BZ761" s="59"/>
      <c r="CA761" s="59"/>
      <c r="CB761" s="59"/>
      <c r="CC761" s="59"/>
      <c r="CD761" s="59"/>
      <c r="CE761" s="59"/>
      <c r="CF761" s="59"/>
      <c r="CG761" s="59"/>
      <c r="CH761" s="59"/>
      <c r="CI761" s="59"/>
      <c r="CJ761" s="59"/>
      <c r="CK761" s="59"/>
      <c r="CL761" s="59"/>
      <c r="CM761" s="59"/>
      <c r="CN761" s="59"/>
      <c r="CO761" s="59"/>
      <c r="CP761" s="59"/>
      <c r="CQ761" s="59"/>
      <c r="CR761" s="59"/>
      <c r="CS761" s="59"/>
      <c r="CT761" s="59"/>
      <c r="CU761" s="59"/>
      <c r="CV761" s="59"/>
      <c r="CW761" s="59"/>
      <c r="CX761" s="59"/>
      <c r="CY761" s="59"/>
      <c r="CZ761" s="59"/>
      <c r="DA761" s="59"/>
      <c r="DB761" s="59"/>
    </row>
    <row r="762" spans="1:153" s="38" customFormat="1" ht="27" customHeight="1" x14ac:dyDescent="0.25">
      <c r="A762" s="156" t="s">
        <v>89</v>
      </c>
      <c r="B762" s="80"/>
      <c r="C762" s="81">
        <v>130</v>
      </c>
      <c r="D762" s="82"/>
      <c r="E762" s="83"/>
      <c r="F762" s="82">
        <v>3.7</v>
      </c>
      <c r="G762" s="83">
        <v>4.4400000000000004</v>
      </c>
      <c r="H762" s="82">
        <v>25</v>
      </c>
      <c r="I762" s="157">
        <v>155</v>
      </c>
      <c r="J762" s="149" t="s">
        <v>219</v>
      </c>
      <c r="K762" s="88"/>
      <c r="L762" s="88"/>
      <c r="M762" s="88"/>
      <c r="N762" s="88"/>
      <c r="O762" s="88"/>
      <c r="P762" s="88"/>
      <c r="Q762" s="88"/>
      <c r="R762" s="73"/>
      <c r="S762" s="73"/>
      <c r="T762" s="73"/>
      <c r="U762" s="73"/>
      <c r="V762" s="73"/>
      <c r="W762" s="73"/>
      <c r="X762" s="73"/>
      <c r="Y762" s="73"/>
      <c r="Z762" s="73"/>
      <c r="AA762" s="73"/>
      <c r="AB762" s="73"/>
      <c r="AC762" s="73"/>
      <c r="AD762" s="73"/>
      <c r="AE762" s="73"/>
      <c r="AF762" s="73"/>
      <c r="AG762" s="73"/>
      <c r="AH762" s="73"/>
      <c r="AI762" s="73"/>
      <c r="AJ762" s="73"/>
      <c r="AK762" s="73"/>
      <c r="AL762" s="73"/>
      <c r="AM762" s="73"/>
      <c r="AN762" s="73"/>
      <c r="AO762" s="73"/>
      <c r="AP762" s="73"/>
      <c r="AQ762" s="73"/>
      <c r="AR762" s="73"/>
      <c r="AS762" s="73"/>
      <c r="AT762" s="73"/>
      <c r="AU762" s="73"/>
      <c r="AV762" s="73"/>
      <c r="AW762" s="73"/>
      <c r="AX762" s="73"/>
      <c r="AY762" s="73"/>
      <c r="AZ762" s="73"/>
      <c r="BA762" s="73"/>
      <c r="BB762" s="73"/>
      <c r="BC762" s="73"/>
      <c r="BD762" s="73"/>
      <c r="BE762" s="73"/>
      <c r="BF762" s="73"/>
      <c r="BG762" s="73"/>
      <c r="BH762" s="73"/>
      <c r="BI762" s="73"/>
      <c r="BJ762" s="73"/>
      <c r="BK762" s="73"/>
      <c r="BL762" s="73"/>
      <c r="BM762" s="73"/>
      <c r="BN762" s="73"/>
      <c r="BO762" s="73"/>
      <c r="BP762" s="73"/>
      <c r="BQ762" s="73"/>
      <c r="BR762" s="73"/>
      <c r="BS762" s="73"/>
      <c r="BT762" s="73"/>
      <c r="BU762" s="73"/>
      <c r="BV762" s="73"/>
      <c r="BW762" s="73"/>
      <c r="BX762" s="73"/>
      <c r="BY762" s="73"/>
      <c r="BZ762" s="73"/>
      <c r="CA762" s="73"/>
      <c r="CB762" s="73"/>
      <c r="CC762" s="73"/>
      <c r="CD762" s="73"/>
      <c r="CE762" s="73"/>
      <c r="CF762" s="73"/>
      <c r="CG762" s="73"/>
      <c r="CH762" s="73"/>
      <c r="CI762" s="73"/>
      <c r="CJ762" s="73"/>
      <c r="CK762" s="73"/>
      <c r="CL762" s="73"/>
      <c r="CM762" s="73"/>
      <c r="CN762" s="73"/>
      <c r="CO762" s="73"/>
      <c r="CP762" s="73"/>
      <c r="CQ762" s="73"/>
      <c r="CR762" s="73"/>
      <c r="CS762" s="73"/>
      <c r="CT762" s="73"/>
      <c r="CU762" s="73"/>
      <c r="CV762" s="73"/>
      <c r="CW762" s="73"/>
      <c r="CX762" s="73"/>
      <c r="CY762" s="73"/>
      <c r="CZ762" s="73"/>
      <c r="DA762" s="73"/>
      <c r="DB762" s="27"/>
      <c r="DC762" s="27"/>
      <c r="DD762" s="27"/>
      <c r="DE762" s="27"/>
      <c r="DF762" s="27"/>
      <c r="DG762" s="27"/>
      <c r="DH762" s="27"/>
      <c r="DI762" s="27"/>
      <c r="DJ762" s="27"/>
      <c r="DK762" s="27"/>
      <c r="DL762" s="27"/>
      <c r="DM762" s="27"/>
      <c r="DN762" s="27"/>
      <c r="DO762" s="27"/>
      <c r="DP762" s="27"/>
      <c r="DQ762" s="27"/>
      <c r="DR762" s="27"/>
      <c r="DS762" s="27"/>
      <c r="DT762" s="27"/>
      <c r="DU762" s="27"/>
      <c r="DV762" s="27"/>
      <c r="DW762" s="27"/>
      <c r="DX762" s="27"/>
      <c r="DY762" s="27"/>
      <c r="DZ762" s="27"/>
      <c r="EA762" s="27"/>
      <c r="EB762" s="27"/>
      <c r="EC762" s="27"/>
      <c r="ED762" s="27"/>
      <c r="EE762" s="27"/>
      <c r="EF762" s="27"/>
      <c r="EG762" s="27"/>
      <c r="EH762" s="27"/>
      <c r="EI762" s="27"/>
      <c r="EJ762" s="27"/>
      <c r="EK762" s="27"/>
      <c r="EL762" s="27"/>
      <c r="EM762" s="27"/>
      <c r="EN762" s="27"/>
      <c r="EO762" s="27"/>
      <c r="EP762" s="27"/>
      <c r="EQ762" s="27"/>
      <c r="ER762" s="27"/>
      <c r="ES762" s="27"/>
      <c r="ET762" s="27"/>
      <c r="EU762" s="27"/>
      <c r="EV762" s="27"/>
      <c r="EW762" s="27"/>
    </row>
    <row r="763" spans="1:153" s="38" customFormat="1" ht="15" customHeight="1" x14ac:dyDescent="0.25">
      <c r="A763" s="156"/>
      <c r="B763" s="80" t="s">
        <v>30</v>
      </c>
      <c r="C763" s="81"/>
      <c r="D763" s="82">
        <v>186.37200000000001</v>
      </c>
      <c r="E763" s="83">
        <v>111.6</v>
      </c>
      <c r="F763" s="82"/>
      <c r="G763" s="83"/>
      <c r="H763" s="82"/>
      <c r="I763" s="157"/>
      <c r="J763" s="149"/>
      <c r="K763" s="88"/>
      <c r="L763" s="88"/>
      <c r="M763" s="88"/>
      <c r="N763" s="88"/>
      <c r="O763" s="88"/>
      <c r="P763" s="88"/>
      <c r="Q763" s="88"/>
      <c r="R763" s="73"/>
      <c r="S763" s="73"/>
      <c r="T763" s="73"/>
      <c r="U763" s="73"/>
      <c r="V763" s="73"/>
      <c r="W763" s="73"/>
      <c r="X763" s="73"/>
      <c r="Y763" s="73"/>
      <c r="Z763" s="73"/>
      <c r="AA763" s="73"/>
      <c r="AB763" s="73"/>
      <c r="AC763" s="73"/>
      <c r="AD763" s="73"/>
      <c r="AE763" s="73"/>
      <c r="AF763" s="73"/>
      <c r="AG763" s="73"/>
      <c r="AH763" s="73"/>
      <c r="AI763" s="73"/>
      <c r="AJ763" s="73"/>
      <c r="AK763" s="73"/>
      <c r="AL763" s="73"/>
      <c r="AM763" s="73"/>
      <c r="AN763" s="73"/>
      <c r="AO763" s="73"/>
      <c r="AP763" s="73"/>
      <c r="AQ763" s="73"/>
      <c r="AR763" s="73"/>
      <c r="AS763" s="73"/>
      <c r="AT763" s="73"/>
      <c r="AU763" s="73"/>
      <c r="AV763" s="73"/>
      <c r="AW763" s="73"/>
      <c r="AX763" s="73"/>
      <c r="AY763" s="73"/>
      <c r="AZ763" s="73"/>
      <c r="BA763" s="73"/>
      <c r="BB763" s="73"/>
      <c r="BC763" s="73"/>
      <c r="BD763" s="73"/>
      <c r="BE763" s="73"/>
      <c r="BF763" s="73"/>
      <c r="BG763" s="73"/>
      <c r="BH763" s="73"/>
      <c r="BI763" s="73"/>
      <c r="BJ763" s="73"/>
      <c r="BK763" s="73"/>
      <c r="BL763" s="73"/>
      <c r="BM763" s="73"/>
      <c r="BN763" s="73"/>
      <c r="BO763" s="73"/>
      <c r="BP763" s="73"/>
      <c r="BQ763" s="73"/>
      <c r="BR763" s="73"/>
      <c r="BS763" s="73"/>
      <c r="BT763" s="73"/>
      <c r="BU763" s="73"/>
      <c r="BV763" s="73"/>
      <c r="BW763" s="73"/>
      <c r="BX763" s="73"/>
      <c r="BY763" s="73"/>
      <c r="BZ763" s="73"/>
      <c r="CA763" s="73"/>
      <c r="CB763" s="73"/>
      <c r="CC763" s="73"/>
      <c r="CD763" s="73"/>
      <c r="CE763" s="73"/>
      <c r="CF763" s="73"/>
      <c r="CG763" s="73"/>
      <c r="CH763" s="73"/>
      <c r="CI763" s="73"/>
      <c r="CJ763" s="73"/>
      <c r="CK763" s="73"/>
      <c r="CL763" s="73"/>
      <c r="CM763" s="73"/>
      <c r="CN763" s="73"/>
      <c r="CO763" s="73"/>
      <c r="CP763" s="73"/>
      <c r="CQ763" s="73"/>
      <c r="CR763" s="73"/>
      <c r="CS763" s="73"/>
      <c r="CT763" s="73"/>
      <c r="CU763" s="73"/>
      <c r="CV763" s="73"/>
      <c r="CW763" s="73"/>
      <c r="CX763" s="73"/>
      <c r="CY763" s="73"/>
      <c r="CZ763" s="73"/>
      <c r="DA763" s="73"/>
      <c r="DB763" s="27"/>
      <c r="DC763" s="27"/>
      <c r="DD763" s="27"/>
      <c r="DE763" s="27"/>
      <c r="DF763" s="27"/>
      <c r="DG763" s="27"/>
      <c r="DH763" s="27"/>
      <c r="DI763" s="27"/>
      <c r="DJ763" s="27"/>
      <c r="DK763" s="27"/>
      <c r="DL763" s="27"/>
      <c r="DM763" s="27"/>
      <c r="DN763" s="27"/>
      <c r="DO763" s="27"/>
      <c r="DP763" s="27"/>
      <c r="DQ763" s="27"/>
      <c r="DR763" s="27"/>
      <c r="DS763" s="27"/>
      <c r="DT763" s="27"/>
      <c r="DU763" s="27"/>
      <c r="DV763" s="27"/>
      <c r="DW763" s="27"/>
      <c r="DX763" s="27"/>
      <c r="DY763" s="27"/>
      <c r="DZ763" s="27"/>
      <c r="EA763" s="27"/>
      <c r="EB763" s="27"/>
      <c r="EC763" s="27"/>
      <c r="ED763" s="27"/>
      <c r="EE763" s="27"/>
      <c r="EF763" s="27"/>
      <c r="EG763" s="27"/>
      <c r="EH763" s="27"/>
      <c r="EI763" s="27"/>
      <c r="EJ763" s="27"/>
      <c r="EK763" s="27"/>
      <c r="EL763" s="27"/>
      <c r="EM763" s="27"/>
      <c r="EN763" s="27"/>
      <c r="EO763" s="27"/>
      <c r="EP763" s="27"/>
      <c r="EQ763" s="27"/>
      <c r="ER763" s="27"/>
      <c r="ES763" s="27"/>
      <c r="ET763" s="27"/>
      <c r="EU763" s="27"/>
      <c r="EV763" s="27"/>
      <c r="EW763" s="27"/>
    </row>
    <row r="764" spans="1:153" s="38" customFormat="1" ht="15" customHeight="1" x14ac:dyDescent="0.25">
      <c r="A764" s="156"/>
      <c r="B764" s="80" t="s">
        <v>16</v>
      </c>
      <c r="C764" s="81"/>
      <c r="D764" s="82">
        <v>20.47</v>
      </c>
      <c r="E764" s="83">
        <v>19.5</v>
      </c>
      <c r="F764" s="82"/>
      <c r="G764" s="83"/>
      <c r="H764" s="82"/>
      <c r="I764" s="157"/>
      <c r="J764" s="149"/>
      <c r="K764" s="88"/>
      <c r="L764" s="88"/>
      <c r="M764" s="88"/>
      <c r="N764" s="88"/>
      <c r="O764" s="88"/>
      <c r="P764" s="88"/>
      <c r="Q764" s="88"/>
      <c r="R764" s="73"/>
      <c r="S764" s="73"/>
      <c r="T764" s="73"/>
      <c r="U764" s="73"/>
      <c r="V764" s="73"/>
      <c r="W764" s="73"/>
      <c r="X764" s="73"/>
      <c r="Y764" s="73"/>
      <c r="Z764" s="73"/>
      <c r="AA764" s="73"/>
      <c r="AB764" s="73"/>
      <c r="AC764" s="73"/>
      <c r="AD764" s="73"/>
      <c r="AE764" s="73"/>
      <c r="AF764" s="73"/>
      <c r="AG764" s="73"/>
      <c r="AH764" s="73"/>
      <c r="AI764" s="73"/>
      <c r="AJ764" s="73"/>
      <c r="AK764" s="73"/>
      <c r="AL764" s="73"/>
      <c r="AM764" s="73"/>
      <c r="AN764" s="73"/>
      <c r="AO764" s="73"/>
      <c r="AP764" s="73"/>
      <c r="AQ764" s="73"/>
      <c r="AR764" s="73"/>
      <c r="AS764" s="73"/>
      <c r="AT764" s="73"/>
      <c r="AU764" s="73"/>
      <c r="AV764" s="73"/>
      <c r="AW764" s="73"/>
      <c r="AX764" s="73"/>
      <c r="AY764" s="73"/>
      <c r="AZ764" s="73"/>
      <c r="BA764" s="73"/>
      <c r="BB764" s="73"/>
      <c r="BC764" s="73"/>
      <c r="BD764" s="73"/>
      <c r="BE764" s="73"/>
      <c r="BF764" s="73"/>
      <c r="BG764" s="73"/>
      <c r="BH764" s="73"/>
      <c r="BI764" s="73"/>
      <c r="BJ764" s="73"/>
      <c r="BK764" s="73"/>
      <c r="BL764" s="73"/>
      <c r="BM764" s="73"/>
      <c r="BN764" s="73"/>
      <c r="BO764" s="73"/>
      <c r="BP764" s="73"/>
      <c r="BQ764" s="73"/>
      <c r="BR764" s="73"/>
      <c r="BS764" s="73"/>
      <c r="BT764" s="73"/>
      <c r="BU764" s="73"/>
      <c r="BV764" s="73"/>
      <c r="BW764" s="73"/>
      <c r="BX764" s="73"/>
      <c r="BY764" s="73"/>
      <c r="BZ764" s="73"/>
      <c r="CA764" s="73"/>
      <c r="CB764" s="73"/>
      <c r="CC764" s="73"/>
      <c r="CD764" s="73"/>
      <c r="CE764" s="73"/>
      <c r="CF764" s="73"/>
      <c r="CG764" s="73"/>
      <c r="CH764" s="73"/>
      <c r="CI764" s="73"/>
      <c r="CJ764" s="73"/>
      <c r="CK764" s="73"/>
      <c r="CL764" s="73"/>
      <c r="CM764" s="73"/>
      <c r="CN764" s="73"/>
      <c r="CO764" s="73"/>
      <c r="CP764" s="73"/>
      <c r="CQ764" s="73"/>
      <c r="CR764" s="73"/>
      <c r="CS764" s="73"/>
      <c r="CT764" s="73"/>
      <c r="CU764" s="73"/>
      <c r="CV764" s="73"/>
      <c r="CW764" s="73"/>
      <c r="CX764" s="73"/>
      <c r="CY764" s="73"/>
      <c r="CZ764" s="73"/>
      <c r="DA764" s="73"/>
      <c r="DB764" s="27"/>
      <c r="DC764" s="27"/>
      <c r="DD764" s="27"/>
      <c r="DE764" s="27"/>
      <c r="DF764" s="27"/>
      <c r="DG764" s="27"/>
      <c r="DH764" s="27"/>
      <c r="DI764" s="27"/>
      <c r="DJ764" s="27"/>
      <c r="DK764" s="27"/>
      <c r="DL764" s="27"/>
      <c r="DM764" s="27"/>
      <c r="DN764" s="27"/>
      <c r="DO764" s="27"/>
      <c r="DP764" s="27"/>
      <c r="DQ764" s="27"/>
      <c r="DR764" s="27"/>
      <c r="DS764" s="27"/>
      <c r="DT764" s="27"/>
      <c r="DU764" s="27"/>
      <c r="DV764" s="27"/>
      <c r="DW764" s="27"/>
      <c r="DX764" s="27"/>
      <c r="DY764" s="27"/>
      <c r="DZ764" s="27"/>
      <c r="EA764" s="27"/>
      <c r="EB764" s="27"/>
      <c r="EC764" s="27"/>
      <c r="ED764" s="27"/>
      <c r="EE764" s="27"/>
      <c r="EF764" s="27"/>
      <c r="EG764" s="27"/>
      <c r="EH764" s="27"/>
      <c r="EI764" s="27"/>
      <c r="EJ764" s="27"/>
      <c r="EK764" s="27"/>
      <c r="EL764" s="27"/>
      <c r="EM764" s="27"/>
      <c r="EN764" s="27"/>
      <c r="EO764" s="27"/>
      <c r="EP764" s="27"/>
      <c r="EQ764" s="27"/>
      <c r="ER764" s="27"/>
      <c r="ES764" s="27"/>
      <c r="ET764" s="27"/>
      <c r="EU764" s="27"/>
      <c r="EV764" s="27"/>
      <c r="EW764" s="27"/>
    </row>
    <row r="765" spans="1:153" s="38" customFormat="1" ht="15" customHeight="1" x14ac:dyDescent="0.25">
      <c r="A765" s="156"/>
      <c r="B765" s="80" t="s">
        <v>20</v>
      </c>
      <c r="C765" s="81"/>
      <c r="D765" s="82">
        <v>3</v>
      </c>
      <c r="E765" s="83">
        <v>3</v>
      </c>
      <c r="F765" s="82"/>
      <c r="G765" s="83"/>
      <c r="H765" s="82"/>
      <c r="I765" s="157"/>
      <c r="J765" s="149"/>
      <c r="K765" s="88"/>
      <c r="L765" s="88"/>
      <c r="M765" s="88"/>
      <c r="N765" s="88"/>
      <c r="O765" s="88"/>
      <c r="P765" s="88"/>
      <c r="Q765" s="88"/>
      <c r="R765" s="73"/>
      <c r="S765" s="73"/>
      <c r="T765" s="73"/>
      <c r="U765" s="73"/>
      <c r="V765" s="73"/>
      <c r="W765" s="73"/>
      <c r="X765" s="73"/>
      <c r="Y765" s="73"/>
      <c r="Z765" s="73"/>
      <c r="AA765" s="73"/>
      <c r="AB765" s="73"/>
      <c r="AC765" s="73"/>
      <c r="AD765" s="73"/>
      <c r="AE765" s="73"/>
      <c r="AF765" s="73"/>
      <c r="AG765" s="73"/>
      <c r="AH765" s="73"/>
      <c r="AI765" s="73"/>
      <c r="AJ765" s="73"/>
      <c r="AK765" s="73"/>
      <c r="AL765" s="73"/>
      <c r="AM765" s="73"/>
      <c r="AN765" s="73"/>
      <c r="AO765" s="73"/>
      <c r="AP765" s="73"/>
      <c r="AQ765" s="73"/>
      <c r="AR765" s="73"/>
      <c r="AS765" s="73"/>
      <c r="AT765" s="73"/>
      <c r="AU765" s="73"/>
      <c r="AV765" s="73"/>
      <c r="AW765" s="73"/>
      <c r="AX765" s="73"/>
      <c r="AY765" s="73"/>
      <c r="AZ765" s="73"/>
      <c r="BA765" s="73"/>
      <c r="BB765" s="73"/>
      <c r="BC765" s="73"/>
      <c r="BD765" s="73"/>
      <c r="BE765" s="73"/>
      <c r="BF765" s="73"/>
      <c r="BG765" s="73"/>
      <c r="BH765" s="73"/>
      <c r="BI765" s="73"/>
      <c r="BJ765" s="73"/>
      <c r="BK765" s="73"/>
      <c r="BL765" s="73"/>
      <c r="BM765" s="73"/>
      <c r="BN765" s="73"/>
      <c r="BO765" s="73"/>
      <c r="BP765" s="73"/>
      <c r="BQ765" s="73"/>
      <c r="BR765" s="73"/>
      <c r="BS765" s="73"/>
      <c r="BT765" s="73"/>
      <c r="BU765" s="73"/>
      <c r="BV765" s="73"/>
      <c r="BW765" s="73"/>
      <c r="BX765" s="73"/>
      <c r="BY765" s="73"/>
      <c r="BZ765" s="73"/>
      <c r="CA765" s="73"/>
      <c r="CB765" s="73"/>
      <c r="CC765" s="73"/>
      <c r="CD765" s="73"/>
      <c r="CE765" s="73"/>
      <c r="CF765" s="73"/>
      <c r="CG765" s="73"/>
      <c r="CH765" s="73"/>
      <c r="CI765" s="73"/>
      <c r="CJ765" s="73"/>
      <c r="CK765" s="73"/>
      <c r="CL765" s="73"/>
      <c r="CM765" s="73"/>
      <c r="CN765" s="73"/>
      <c r="CO765" s="73"/>
      <c r="CP765" s="73"/>
      <c r="CQ765" s="73"/>
      <c r="CR765" s="73"/>
      <c r="CS765" s="73"/>
      <c r="CT765" s="73"/>
      <c r="CU765" s="73"/>
      <c r="CV765" s="73"/>
      <c r="CW765" s="73"/>
      <c r="CX765" s="73"/>
      <c r="CY765" s="73"/>
      <c r="CZ765" s="73"/>
      <c r="DA765" s="73"/>
      <c r="DB765" s="27"/>
      <c r="DC765" s="27"/>
      <c r="DD765" s="27"/>
      <c r="DE765" s="27"/>
      <c r="DF765" s="27"/>
      <c r="DG765" s="27"/>
      <c r="DH765" s="27"/>
      <c r="DI765" s="27"/>
      <c r="DJ765" s="27"/>
      <c r="DK765" s="27"/>
      <c r="DL765" s="27"/>
      <c r="DM765" s="27"/>
      <c r="DN765" s="27"/>
      <c r="DO765" s="27"/>
      <c r="DP765" s="27"/>
      <c r="DQ765" s="27"/>
      <c r="DR765" s="27"/>
      <c r="DS765" s="27"/>
      <c r="DT765" s="27"/>
      <c r="DU765" s="27"/>
      <c r="DV765" s="27"/>
      <c r="DW765" s="27"/>
      <c r="DX765" s="27"/>
      <c r="DY765" s="27"/>
      <c r="DZ765" s="27"/>
      <c r="EA765" s="27"/>
      <c r="EB765" s="27"/>
      <c r="EC765" s="27"/>
      <c r="ED765" s="27"/>
      <c r="EE765" s="27"/>
      <c r="EF765" s="27"/>
      <c r="EG765" s="27"/>
      <c r="EH765" s="27"/>
      <c r="EI765" s="27"/>
      <c r="EJ765" s="27"/>
      <c r="EK765" s="27"/>
      <c r="EL765" s="27"/>
      <c r="EM765" s="27"/>
      <c r="EN765" s="27"/>
      <c r="EO765" s="27"/>
      <c r="EP765" s="27"/>
      <c r="EQ765" s="27"/>
      <c r="ER765" s="27"/>
      <c r="ES765" s="27"/>
      <c r="ET765" s="27"/>
      <c r="EU765" s="27"/>
      <c r="EV765" s="27"/>
      <c r="EW765" s="27"/>
    </row>
    <row r="766" spans="1:153" s="38" customFormat="1" x14ac:dyDescent="0.25">
      <c r="A766" s="156"/>
      <c r="B766" s="80" t="s">
        <v>19</v>
      </c>
      <c r="C766" s="81"/>
      <c r="D766" s="82">
        <v>1</v>
      </c>
      <c r="E766" s="83">
        <v>1</v>
      </c>
      <c r="F766" s="82"/>
      <c r="G766" s="83"/>
      <c r="H766" s="82"/>
      <c r="I766" s="157"/>
      <c r="J766" s="149"/>
      <c r="K766" s="88"/>
      <c r="L766" s="88"/>
      <c r="M766" s="88"/>
      <c r="N766" s="88"/>
      <c r="O766" s="88"/>
      <c r="P766" s="88"/>
      <c r="Q766" s="88"/>
      <c r="R766" s="73"/>
      <c r="S766" s="73"/>
      <c r="T766" s="73"/>
      <c r="U766" s="73"/>
      <c r="V766" s="73"/>
      <c r="W766" s="73"/>
      <c r="X766" s="73"/>
      <c r="Y766" s="73"/>
      <c r="Z766" s="73"/>
      <c r="AA766" s="73"/>
      <c r="AB766" s="73"/>
      <c r="AC766" s="73"/>
      <c r="AD766" s="73"/>
      <c r="AE766" s="73"/>
      <c r="AF766" s="73"/>
      <c r="AG766" s="73"/>
      <c r="AH766" s="73"/>
      <c r="AI766" s="73"/>
      <c r="AJ766" s="73"/>
      <c r="AK766" s="73"/>
      <c r="AL766" s="73"/>
      <c r="AM766" s="73"/>
      <c r="AN766" s="73"/>
      <c r="AO766" s="73"/>
      <c r="AP766" s="73"/>
      <c r="AQ766" s="73"/>
      <c r="AR766" s="73"/>
      <c r="AS766" s="73"/>
      <c r="AT766" s="73"/>
      <c r="AU766" s="73"/>
      <c r="AV766" s="73"/>
      <c r="AW766" s="73"/>
      <c r="AX766" s="73"/>
      <c r="AY766" s="73"/>
      <c r="AZ766" s="73"/>
      <c r="BA766" s="73"/>
      <c r="BB766" s="73"/>
      <c r="BC766" s="73"/>
      <c r="BD766" s="73"/>
      <c r="BE766" s="73"/>
      <c r="BF766" s="73"/>
      <c r="BG766" s="73"/>
      <c r="BH766" s="73"/>
      <c r="BI766" s="73"/>
      <c r="BJ766" s="73"/>
      <c r="BK766" s="73"/>
      <c r="BL766" s="73"/>
      <c r="BM766" s="73"/>
      <c r="BN766" s="73"/>
      <c r="BO766" s="73"/>
      <c r="BP766" s="73"/>
      <c r="BQ766" s="73"/>
      <c r="BR766" s="73"/>
      <c r="BS766" s="73"/>
      <c r="BT766" s="73"/>
      <c r="BU766" s="73"/>
      <c r="BV766" s="73"/>
      <c r="BW766" s="73"/>
      <c r="BX766" s="73"/>
      <c r="BY766" s="73"/>
      <c r="BZ766" s="73"/>
      <c r="CA766" s="73"/>
      <c r="CB766" s="73"/>
      <c r="CC766" s="73"/>
      <c r="CD766" s="73"/>
      <c r="CE766" s="73"/>
      <c r="CF766" s="73"/>
      <c r="CG766" s="73"/>
      <c r="CH766" s="73"/>
      <c r="CI766" s="73"/>
      <c r="CJ766" s="73"/>
      <c r="CK766" s="73"/>
      <c r="CL766" s="73"/>
      <c r="CM766" s="73"/>
      <c r="CN766" s="73"/>
      <c r="CO766" s="73"/>
      <c r="CP766" s="73"/>
      <c r="CQ766" s="73"/>
      <c r="CR766" s="73"/>
      <c r="CS766" s="73"/>
      <c r="CT766" s="73"/>
      <c r="CU766" s="73"/>
      <c r="CV766" s="73"/>
      <c r="CW766" s="73"/>
      <c r="CX766" s="73"/>
      <c r="CY766" s="73"/>
      <c r="CZ766" s="73"/>
      <c r="DA766" s="73"/>
      <c r="DB766" s="27"/>
      <c r="DC766" s="27"/>
      <c r="DD766" s="27"/>
      <c r="DE766" s="27"/>
      <c r="DF766" s="27"/>
      <c r="DG766" s="27"/>
      <c r="DH766" s="27"/>
      <c r="DI766" s="27"/>
      <c r="DJ766" s="27"/>
      <c r="DK766" s="27"/>
      <c r="DL766" s="27"/>
      <c r="DM766" s="27"/>
      <c r="DN766" s="27"/>
      <c r="DO766" s="27"/>
      <c r="DP766" s="27"/>
      <c r="DQ766" s="27"/>
      <c r="DR766" s="27"/>
      <c r="DS766" s="27"/>
      <c r="DT766" s="27"/>
      <c r="DU766" s="27"/>
      <c r="DV766" s="27"/>
      <c r="DW766" s="27"/>
      <c r="DX766" s="27"/>
      <c r="DY766" s="27"/>
      <c r="DZ766" s="27"/>
      <c r="EA766" s="27"/>
      <c r="EB766" s="27"/>
      <c r="EC766" s="27"/>
      <c r="ED766" s="27"/>
      <c r="EE766" s="27"/>
      <c r="EF766" s="27"/>
      <c r="EG766" s="27"/>
      <c r="EH766" s="27"/>
      <c r="EI766" s="27"/>
      <c r="EJ766" s="27"/>
      <c r="EK766" s="27"/>
      <c r="EL766" s="27"/>
      <c r="EM766" s="27"/>
      <c r="EN766" s="27"/>
      <c r="EO766" s="27"/>
      <c r="EP766" s="27"/>
      <c r="EQ766" s="27"/>
      <c r="ER766" s="27"/>
      <c r="ES766" s="27"/>
      <c r="ET766" s="27"/>
      <c r="EU766" s="27"/>
      <c r="EV766" s="27"/>
      <c r="EW766" s="27"/>
    </row>
    <row r="767" spans="1:153" s="55" customFormat="1" ht="15.75" x14ac:dyDescent="0.25">
      <c r="A767" s="156" t="s">
        <v>345</v>
      </c>
      <c r="B767" s="80"/>
      <c r="C767" s="81">
        <v>180</v>
      </c>
      <c r="D767" s="82"/>
      <c r="E767" s="83"/>
      <c r="F767" s="157"/>
      <c r="G767" s="83"/>
      <c r="H767" s="82">
        <v>10</v>
      </c>
      <c r="I767" s="157">
        <v>40</v>
      </c>
      <c r="J767" s="149" t="s">
        <v>350</v>
      </c>
      <c r="K767" s="88"/>
      <c r="L767" s="88"/>
      <c r="M767" s="88"/>
      <c r="N767" s="88"/>
      <c r="O767" s="88"/>
      <c r="P767" s="88"/>
      <c r="Q767" s="88"/>
      <c r="R767" s="59"/>
      <c r="S767" s="59"/>
      <c r="T767" s="59"/>
      <c r="U767" s="59"/>
      <c r="V767" s="59"/>
      <c r="W767" s="59"/>
      <c r="X767" s="59"/>
      <c r="Y767" s="59"/>
      <c r="Z767" s="59"/>
      <c r="AA767" s="59"/>
      <c r="AB767" s="59"/>
      <c r="AC767" s="59"/>
      <c r="AD767" s="59"/>
      <c r="AE767" s="59"/>
      <c r="AF767" s="59"/>
      <c r="AG767" s="59"/>
      <c r="AH767" s="59"/>
      <c r="AI767" s="59"/>
      <c r="AJ767" s="59"/>
      <c r="AK767" s="59"/>
      <c r="AL767" s="59"/>
      <c r="AM767" s="59"/>
      <c r="AN767" s="59"/>
      <c r="AO767" s="59"/>
      <c r="AP767" s="59"/>
      <c r="AQ767" s="59"/>
      <c r="AR767" s="59"/>
      <c r="AS767" s="59"/>
      <c r="AT767" s="59"/>
      <c r="AU767" s="59"/>
      <c r="AV767" s="59"/>
      <c r="AW767" s="59"/>
      <c r="AX767" s="59"/>
      <c r="AY767" s="59"/>
      <c r="AZ767" s="59"/>
      <c r="BA767" s="59"/>
      <c r="BB767" s="59"/>
      <c r="BC767" s="59"/>
      <c r="BD767" s="59"/>
      <c r="BE767" s="59"/>
      <c r="BF767" s="59"/>
      <c r="BG767" s="59"/>
      <c r="BH767" s="59"/>
      <c r="BI767" s="59"/>
      <c r="BJ767" s="59"/>
      <c r="BK767" s="59"/>
      <c r="BL767" s="59"/>
      <c r="BM767" s="59"/>
      <c r="BN767" s="59"/>
      <c r="BO767" s="59"/>
      <c r="BP767" s="59"/>
      <c r="BQ767" s="59"/>
      <c r="BR767" s="59"/>
      <c r="BS767" s="59"/>
      <c r="BT767" s="59"/>
      <c r="BU767" s="59"/>
      <c r="BV767" s="59"/>
      <c r="BW767" s="59"/>
      <c r="BX767" s="59"/>
      <c r="BY767" s="59"/>
      <c r="BZ767" s="59"/>
      <c r="CA767" s="59"/>
      <c r="CB767" s="59"/>
      <c r="CC767" s="59"/>
      <c r="CD767" s="59"/>
      <c r="CE767" s="59"/>
      <c r="CF767" s="59"/>
      <c r="CG767" s="59"/>
      <c r="CH767" s="59"/>
      <c r="CI767" s="59"/>
      <c r="CJ767" s="59"/>
      <c r="CK767" s="59"/>
      <c r="CL767" s="59"/>
      <c r="CM767" s="59"/>
      <c r="CN767" s="59"/>
      <c r="CO767" s="59"/>
      <c r="CP767" s="59"/>
      <c r="CQ767" s="59"/>
      <c r="CR767" s="59"/>
      <c r="CS767" s="59"/>
      <c r="CT767" s="59"/>
      <c r="CU767" s="59"/>
      <c r="CV767" s="59"/>
      <c r="CW767" s="59"/>
      <c r="CX767" s="59"/>
      <c r="CY767" s="59"/>
      <c r="CZ767" s="59"/>
      <c r="DA767" s="59"/>
      <c r="DB767" s="52"/>
    </row>
    <row r="768" spans="1:153" s="55" customFormat="1" ht="15.75" x14ac:dyDescent="0.25">
      <c r="A768" s="156"/>
      <c r="B768" s="80" t="s">
        <v>70</v>
      </c>
      <c r="C768" s="81"/>
      <c r="D768" s="82">
        <v>21.6</v>
      </c>
      <c r="E768" s="83">
        <v>21.6</v>
      </c>
      <c r="F768" s="157"/>
      <c r="G768" s="83"/>
      <c r="H768" s="82"/>
      <c r="I768" s="157"/>
      <c r="J768" s="149"/>
      <c r="K768" s="88"/>
      <c r="L768" s="88"/>
      <c r="M768" s="88"/>
      <c r="N768" s="88"/>
      <c r="O768" s="88"/>
      <c r="P768" s="88"/>
      <c r="Q768" s="88"/>
      <c r="R768" s="59"/>
      <c r="S768" s="59"/>
      <c r="T768" s="59"/>
      <c r="U768" s="59"/>
      <c r="V768" s="59"/>
      <c r="W768" s="59"/>
      <c r="X768" s="59"/>
      <c r="Y768" s="59"/>
      <c r="Z768" s="59"/>
      <c r="AA768" s="59"/>
      <c r="AB768" s="59"/>
      <c r="AC768" s="59"/>
      <c r="AD768" s="59"/>
      <c r="AE768" s="59"/>
      <c r="AF768" s="59"/>
      <c r="AG768" s="59"/>
      <c r="AH768" s="59"/>
      <c r="AI768" s="59"/>
      <c r="AJ768" s="59"/>
      <c r="AK768" s="59"/>
      <c r="AL768" s="59"/>
      <c r="AM768" s="59"/>
      <c r="AN768" s="59"/>
      <c r="AO768" s="59"/>
      <c r="AP768" s="59"/>
      <c r="AQ768" s="59"/>
      <c r="AR768" s="59"/>
      <c r="AS768" s="59"/>
      <c r="AT768" s="59"/>
      <c r="AU768" s="59"/>
      <c r="AV768" s="59"/>
      <c r="AW768" s="59"/>
      <c r="AX768" s="59"/>
      <c r="AY768" s="59"/>
      <c r="AZ768" s="59"/>
      <c r="BA768" s="59"/>
      <c r="BB768" s="59"/>
      <c r="BC768" s="59"/>
      <c r="BD768" s="59"/>
      <c r="BE768" s="59"/>
      <c r="BF768" s="59"/>
      <c r="BG768" s="59"/>
      <c r="BH768" s="59"/>
      <c r="BI768" s="59"/>
      <c r="BJ768" s="59"/>
      <c r="BK768" s="59"/>
      <c r="BL768" s="59"/>
      <c r="BM768" s="59"/>
      <c r="BN768" s="59"/>
      <c r="BO768" s="59"/>
      <c r="BP768" s="59"/>
      <c r="BQ768" s="59"/>
      <c r="BR768" s="59"/>
      <c r="BS768" s="59"/>
      <c r="BT768" s="59"/>
      <c r="BU768" s="59"/>
      <c r="BV768" s="59"/>
      <c r="BW768" s="59"/>
      <c r="BX768" s="59"/>
      <c r="BY768" s="59"/>
      <c r="BZ768" s="59"/>
      <c r="CA768" s="59"/>
      <c r="CB768" s="59"/>
      <c r="CC768" s="59"/>
      <c r="CD768" s="59"/>
      <c r="CE768" s="59"/>
      <c r="CF768" s="59"/>
      <c r="CG768" s="59"/>
      <c r="CH768" s="59"/>
      <c r="CI768" s="59"/>
      <c r="CJ768" s="59"/>
      <c r="CK768" s="59"/>
      <c r="CL768" s="59"/>
      <c r="CM768" s="59"/>
      <c r="CN768" s="59"/>
      <c r="CO768" s="59"/>
      <c r="CP768" s="59"/>
      <c r="CQ768" s="59"/>
      <c r="CR768" s="59"/>
      <c r="CS768" s="59"/>
      <c r="CT768" s="59"/>
      <c r="CU768" s="59"/>
      <c r="CV768" s="59"/>
      <c r="CW768" s="59"/>
      <c r="CX768" s="59"/>
      <c r="CY768" s="59"/>
      <c r="CZ768" s="59"/>
      <c r="DA768" s="59"/>
      <c r="DB768" s="52"/>
    </row>
    <row r="769" spans="1:106" s="55" customFormat="1" ht="15.75" x14ac:dyDescent="0.25">
      <c r="A769" s="156"/>
      <c r="B769" s="80" t="s">
        <v>52</v>
      </c>
      <c r="C769" s="81"/>
      <c r="D769" s="82">
        <v>180</v>
      </c>
      <c r="E769" s="83">
        <v>180</v>
      </c>
      <c r="F769" s="157"/>
      <c r="G769" s="83"/>
      <c r="H769" s="82"/>
      <c r="I769" s="157"/>
      <c r="J769" s="149"/>
      <c r="K769" s="88"/>
      <c r="L769" s="88"/>
      <c r="M769" s="88"/>
      <c r="N769" s="88"/>
      <c r="O769" s="88"/>
      <c r="P769" s="88"/>
      <c r="Q769" s="88"/>
      <c r="R769" s="59"/>
      <c r="S769" s="59"/>
      <c r="T769" s="59"/>
      <c r="U769" s="59"/>
      <c r="V769" s="59"/>
      <c r="W769" s="59"/>
      <c r="X769" s="59"/>
      <c r="Y769" s="59"/>
      <c r="Z769" s="59"/>
      <c r="AA769" s="59"/>
      <c r="AB769" s="59"/>
      <c r="AC769" s="59"/>
      <c r="AD769" s="59"/>
      <c r="AE769" s="59"/>
      <c r="AF769" s="59"/>
      <c r="AG769" s="59"/>
      <c r="AH769" s="59"/>
      <c r="AI769" s="59"/>
      <c r="AJ769" s="59"/>
      <c r="AK769" s="59"/>
      <c r="AL769" s="59"/>
      <c r="AM769" s="59"/>
      <c r="AN769" s="59"/>
      <c r="AO769" s="59"/>
      <c r="AP769" s="59"/>
      <c r="AQ769" s="59"/>
      <c r="AR769" s="59"/>
      <c r="AS769" s="59"/>
      <c r="AT769" s="59"/>
      <c r="AU769" s="59"/>
      <c r="AV769" s="59"/>
      <c r="AW769" s="59"/>
      <c r="AX769" s="59"/>
      <c r="AY769" s="59"/>
      <c r="AZ769" s="59"/>
      <c r="BA769" s="59"/>
      <c r="BB769" s="59"/>
      <c r="BC769" s="59"/>
      <c r="BD769" s="59"/>
      <c r="BE769" s="59"/>
      <c r="BF769" s="59"/>
      <c r="BG769" s="59"/>
      <c r="BH769" s="59"/>
      <c r="BI769" s="59"/>
      <c r="BJ769" s="59"/>
      <c r="BK769" s="59"/>
      <c r="BL769" s="59"/>
      <c r="BM769" s="59"/>
      <c r="BN769" s="59"/>
      <c r="BO769" s="59"/>
      <c r="BP769" s="59"/>
      <c r="BQ769" s="59"/>
      <c r="BR769" s="59"/>
      <c r="BS769" s="59"/>
      <c r="BT769" s="59"/>
      <c r="BU769" s="59"/>
      <c r="BV769" s="59"/>
      <c r="BW769" s="59"/>
      <c r="BX769" s="59"/>
      <c r="BY769" s="59"/>
      <c r="BZ769" s="59"/>
      <c r="CA769" s="59"/>
      <c r="CB769" s="59"/>
      <c r="CC769" s="59"/>
      <c r="CD769" s="59"/>
      <c r="CE769" s="59"/>
      <c r="CF769" s="59"/>
      <c r="CG769" s="59"/>
      <c r="CH769" s="59"/>
      <c r="CI769" s="59"/>
      <c r="CJ769" s="59"/>
      <c r="CK769" s="59"/>
      <c r="CL769" s="59"/>
      <c r="CM769" s="59"/>
      <c r="CN769" s="59"/>
      <c r="CO769" s="59"/>
      <c r="CP769" s="59"/>
      <c r="CQ769" s="59"/>
      <c r="CR769" s="59"/>
      <c r="CS769" s="59"/>
      <c r="CT769" s="59"/>
      <c r="CU769" s="59"/>
      <c r="CV769" s="59"/>
      <c r="CW769" s="59"/>
      <c r="CX769" s="59"/>
      <c r="CY769" s="59"/>
      <c r="CZ769" s="59"/>
      <c r="DA769" s="59"/>
      <c r="DB769" s="52"/>
    </row>
    <row r="770" spans="1:106" s="55" customFormat="1" ht="15.75" x14ac:dyDescent="0.25">
      <c r="A770" s="156"/>
      <c r="B770" s="80" t="s">
        <v>18</v>
      </c>
      <c r="C770" s="81"/>
      <c r="D770" s="82">
        <v>5</v>
      </c>
      <c r="E770" s="83">
        <v>5</v>
      </c>
      <c r="F770" s="157"/>
      <c r="G770" s="83"/>
      <c r="H770" s="82"/>
      <c r="I770" s="157"/>
      <c r="J770" s="149"/>
      <c r="K770" s="88"/>
      <c r="L770" s="88"/>
      <c r="M770" s="88"/>
      <c r="N770" s="88"/>
      <c r="O770" s="88"/>
      <c r="P770" s="88"/>
      <c r="Q770" s="88"/>
      <c r="R770" s="59"/>
      <c r="S770" s="59"/>
      <c r="T770" s="59"/>
      <c r="U770" s="59"/>
      <c r="V770" s="59"/>
      <c r="W770" s="59"/>
      <c r="X770" s="59"/>
      <c r="Y770" s="59"/>
      <c r="Z770" s="59"/>
      <c r="AA770" s="59"/>
      <c r="AB770" s="59"/>
      <c r="AC770" s="59"/>
      <c r="AD770" s="59"/>
      <c r="AE770" s="59"/>
      <c r="AF770" s="59"/>
      <c r="AG770" s="59"/>
      <c r="AH770" s="59"/>
      <c r="AI770" s="59"/>
      <c r="AJ770" s="59"/>
      <c r="AK770" s="59"/>
      <c r="AL770" s="59"/>
      <c r="AM770" s="59"/>
      <c r="AN770" s="59"/>
      <c r="AO770" s="59"/>
      <c r="AP770" s="59"/>
      <c r="AQ770" s="59"/>
      <c r="AR770" s="59"/>
      <c r="AS770" s="59"/>
      <c r="AT770" s="59"/>
      <c r="AU770" s="59"/>
      <c r="AV770" s="59"/>
      <c r="AW770" s="59"/>
      <c r="AX770" s="59"/>
      <c r="AY770" s="59"/>
      <c r="AZ770" s="59"/>
      <c r="BA770" s="59"/>
      <c r="BB770" s="59"/>
      <c r="BC770" s="59"/>
      <c r="BD770" s="59"/>
      <c r="BE770" s="59"/>
      <c r="BF770" s="59"/>
      <c r="BG770" s="59"/>
      <c r="BH770" s="59"/>
      <c r="BI770" s="59"/>
      <c r="BJ770" s="59"/>
      <c r="BK770" s="59"/>
      <c r="BL770" s="59"/>
      <c r="BM770" s="59"/>
      <c r="BN770" s="59"/>
      <c r="BO770" s="59"/>
      <c r="BP770" s="59"/>
      <c r="BQ770" s="59"/>
      <c r="BR770" s="59"/>
      <c r="BS770" s="59"/>
      <c r="BT770" s="59"/>
      <c r="BU770" s="59"/>
      <c r="BV770" s="59"/>
      <c r="BW770" s="59"/>
      <c r="BX770" s="59"/>
      <c r="BY770" s="59"/>
      <c r="BZ770" s="59"/>
      <c r="CA770" s="59"/>
      <c r="CB770" s="59"/>
      <c r="CC770" s="59"/>
      <c r="CD770" s="59"/>
      <c r="CE770" s="59"/>
      <c r="CF770" s="59"/>
      <c r="CG770" s="59"/>
      <c r="CH770" s="59"/>
      <c r="CI770" s="59"/>
      <c r="CJ770" s="59"/>
      <c r="CK770" s="59"/>
      <c r="CL770" s="59"/>
      <c r="CM770" s="59"/>
      <c r="CN770" s="59"/>
      <c r="CO770" s="59"/>
      <c r="CP770" s="59"/>
      <c r="CQ770" s="59"/>
      <c r="CR770" s="59"/>
      <c r="CS770" s="59"/>
      <c r="CT770" s="59"/>
      <c r="CU770" s="59"/>
      <c r="CV770" s="59"/>
      <c r="CW770" s="59"/>
      <c r="CX770" s="59"/>
      <c r="CY770" s="59"/>
      <c r="CZ770" s="59"/>
      <c r="DA770" s="59"/>
      <c r="DB770" s="52"/>
    </row>
    <row r="771" spans="1:106" ht="15.75" thickBot="1" x14ac:dyDescent="0.3">
      <c r="A771" s="182" t="s">
        <v>46</v>
      </c>
      <c r="B771" s="183"/>
      <c r="C771" s="184">
        <v>37.5</v>
      </c>
      <c r="D771" s="185">
        <v>37.5</v>
      </c>
      <c r="E771" s="185">
        <v>37.5</v>
      </c>
      <c r="F771" s="184">
        <v>1.8</v>
      </c>
      <c r="G771" s="184">
        <v>0.4</v>
      </c>
      <c r="H771" s="184">
        <v>18</v>
      </c>
      <c r="I771" s="184">
        <v>82.5</v>
      </c>
      <c r="J771" s="186"/>
    </row>
    <row r="772" spans="1:106" ht="15.75" thickBot="1" x14ac:dyDescent="0.3">
      <c r="A772" s="168" t="s">
        <v>26</v>
      </c>
      <c r="B772" s="169"/>
      <c r="C772" s="170">
        <v>677.5</v>
      </c>
      <c r="D772" s="154"/>
      <c r="E772" s="153"/>
      <c r="F772" s="153">
        <f>SUM(F737:F771)</f>
        <v>18.3</v>
      </c>
      <c r="G772" s="153">
        <f t="shared" ref="G772:I772" si="13">SUM(G737:G771)</f>
        <v>21.94</v>
      </c>
      <c r="H772" s="153">
        <f t="shared" si="13"/>
        <v>95.6</v>
      </c>
      <c r="I772" s="153">
        <f t="shared" si="13"/>
        <v>654</v>
      </c>
      <c r="J772" s="139"/>
    </row>
    <row r="773" spans="1:106" x14ac:dyDescent="0.25">
      <c r="A773" s="172"/>
      <c r="B773" s="173" t="s">
        <v>47</v>
      </c>
      <c r="C773" s="174"/>
      <c r="D773" s="175"/>
      <c r="E773" s="138"/>
      <c r="F773" s="138"/>
      <c r="G773" s="175"/>
      <c r="H773" s="138"/>
      <c r="I773" s="175"/>
      <c r="J773" s="139"/>
    </row>
    <row r="774" spans="1:106" x14ac:dyDescent="0.25">
      <c r="A774" s="162" t="s">
        <v>71</v>
      </c>
      <c r="B774" s="88"/>
      <c r="C774" s="90">
        <v>10</v>
      </c>
      <c r="D774" s="89"/>
      <c r="E774" s="90"/>
      <c r="F774" s="165">
        <v>2.5</v>
      </c>
      <c r="G774" s="165">
        <v>3.4</v>
      </c>
      <c r="H774" s="165">
        <v>38</v>
      </c>
      <c r="I774" s="132">
        <v>180</v>
      </c>
      <c r="J774" s="148"/>
    </row>
    <row r="775" spans="1:106" x14ac:dyDescent="0.25">
      <c r="A775" s="162" t="s">
        <v>323</v>
      </c>
      <c r="B775" s="88"/>
      <c r="C775" s="90"/>
      <c r="D775" s="89">
        <v>10</v>
      </c>
      <c r="E775" s="90">
        <v>10</v>
      </c>
      <c r="F775" s="165"/>
      <c r="G775" s="165"/>
      <c r="H775" s="165"/>
      <c r="I775" s="132"/>
      <c r="J775" s="148"/>
    </row>
    <row r="776" spans="1:106" x14ac:dyDescent="0.25">
      <c r="A776" s="156" t="s">
        <v>54</v>
      </c>
      <c r="C776" s="81">
        <v>110</v>
      </c>
      <c r="D776" s="82"/>
      <c r="E776" s="83"/>
      <c r="F776" s="82">
        <v>3.68</v>
      </c>
      <c r="G776" s="83">
        <v>2.75</v>
      </c>
      <c r="H776" s="82">
        <v>5.07</v>
      </c>
      <c r="I776" s="83">
        <v>68</v>
      </c>
      <c r="J776" s="149" t="s">
        <v>55</v>
      </c>
    </row>
    <row r="777" spans="1:106" x14ac:dyDescent="0.25">
      <c r="A777" s="156"/>
      <c r="B777" s="80" t="s">
        <v>322</v>
      </c>
      <c r="C777" s="81"/>
      <c r="D777" s="82">
        <v>114</v>
      </c>
      <c r="E777" s="83">
        <v>110</v>
      </c>
      <c r="F777" s="157"/>
      <c r="G777" s="83"/>
      <c r="I777" s="157"/>
      <c r="J777" s="149"/>
    </row>
    <row r="778" spans="1:106" s="51" customFormat="1" ht="30" x14ac:dyDescent="0.25">
      <c r="A778" s="156" t="s">
        <v>409</v>
      </c>
      <c r="B778" s="80"/>
      <c r="C778" s="81" t="s">
        <v>110</v>
      </c>
      <c r="D778" s="82"/>
      <c r="E778" s="83"/>
      <c r="F778" s="132">
        <v>9</v>
      </c>
      <c r="G778" s="165">
        <v>12.5</v>
      </c>
      <c r="H778" s="132">
        <v>24</v>
      </c>
      <c r="I778" s="165">
        <v>245</v>
      </c>
      <c r="J778" s="149" t="s">
        <v>333</v>
      </c>
      <c r="K778" s="88"/>
      <c r="L778" s="88"/>
      <c r="M778" s="88"/>
      <c r="N778" s="88"/>
      <c r="O778" s="88"/>
      <c r="P778" s="88"/>
      <c r="Q778" s="88"/>
      <c r="R778" s="70"/>
      <c r="S778" s="70"/>
      <c r="T778" s="70"/>
      <c r="U778" s="70"/>
      <c r="V778" s="70"/>
      <c r="W778" s="70"/>
      <c r="X778" s="70"/>
      <c r="Y778" s="70"/>
      <c r="Z778" s="70"/>
      <c r="AA778" s="70"/>
      <c r="AB778" s="70"/>
      <c r="AC778" s="70"/>
      <c r="AD778" s="70"/>
      <c r="AE778" s="70"/>
      <c r="AF778" s="70"/>
      <c r="AG778" s="70"/>
      <c r="AH778" s="70"/>
      <c r="AI778" s="70"/>
      <c r="AJ778" s="70"/>
      <c r="AK778" s="70"/>
      <c r="AL778" s="70"/>
      <c r="AM778" s="70"/>
      <c r="AN778" s="70"/>
      <c r="AO778" s="70"/>
      <c r="AP778" s="70"/>
      <c r="AQ778" s="70"/>
      <c r="AR778" s="70"/>
      <c r="AS778" s="70"/>
      <c r="AT778" s="70"/>
      <c r="AU778" s="70"/>
      <c r="AV778" s="70"/>
      <c r="AW778" s="70"/>
      <c r="AX778" s="70"/>
      <c r="AY778" s="70"/>
      <c r="AZ778" s="70"/>
      <c r="BA778" s="70"/>
      <c r="BB778" s="70"/>
      <c r="BC778" s="70"/>
      <c r="BD778" s="70"/>
      <c r="BE778" s="70"/>
      <c r="BF778" s="70"/>
      <c r="BG778" s="70"/>
      <c r="BH778" s="70"/>
      <c r="BI778" s="70"/>
      <c r="BJ778" s="70"/>
      <c r="BK778" s="70"/>
      <c r="BL778" s="70"/>
      <c r="BM778" s="70"/>
      <c r="BN778" s="70"/>
      <c r="BO778" s="70"/>
      <c r="BP778" s="70"/>
      <c r="BQ778" s="70"/>
      <c r="BR778" s="70"/>
      <c r="BS778" s="70"/>
      <c r="BT778" s="70"/>
      <c r="BU778" s="70"/>
      <c r="BV778" s="70"/>
      <c r="BW778" s="70"/>
      <c r="BX778" s="70"/>
      <c r="BY778" s="70"/>
      <c r="BZ778" s="70"/>
      <c r="CA778" s="70"/>
      <c r="CB778" s="70"/>
      <c r="CC778" s="70"/>
      <c r="CD778" s="70"/>
      <c r="CE778" s="70"/>
      <c r="CF778" s="70"/>
      <c r="CG778" s="70"/>
      <c r="CH778" s="70"/>
      <c r="CI778" s="70"/>
      <c r="CJ778" s="70"/>
      <c r="CK778" s="70"/>
      <c r="CL778" s="70"/>
      <c r="CM778" s="70"/>
      <c r="CN778" s="70"/>
      <c r="CO778" s="70"/>
      <c r="CP778" s="70"/>
      <c r="CQ778" s="70"/>
      <c r="CR778" s="70"/>
      <c r="CS778" s="70"/>
      <c r="CT778" s="70"/>
      <c r="CU778" s="70"/>
      <c r="CV778" s="70"/>
      <c r="CW778" s="70"/>
      <c r="CX778" s="70"/>
      <c r="CY778" s="70"/>
      <c r="CZ778" s="70"/>
      <c r="DA778" s="70"/>
    </row>
    <row r="779" spans="1:106" s="51" customFormat="1" ht="15.75" x14ac:dyDescent="0.25">
      <c r="A779" s="156"/>
      <c r="B779" s="80" t="s">
        <v>73</v>
      </c>
      <c r="C779" s="81"/>
      <c r="D779" s="82">
        <v>109.28</v>
      </c>
      <c r="E779" s="83">
        <v>107.14</v>
      </c>
      <c r="F779" s="82"/>
      <c r="G779" s="83"/>
      <c r="H779" s="82"/>
      <c r="I779" s="157"/>
      <c r="J779" s="149"/>
      <c r="K779" s="88"/>
      <c r="L779" s="88"/>
      <c r="M779" s="88"/>
      <c r="N779" s="88"/>
      <c r="O779" s="88"/>
      <c r="P779" s="88"/>
      <c r="Q779" s="88"/>
      <c r="R779" s="70"/>
      <c r="S779" s="70"/>
      <c r="T779" s="70"/>
      <c r="U779" s="70"/>
      <c r="V779" s="70"/>
      <c r="W779" s="70"/>
      <c r="X779" s="70"/>
      <c r="Y779" s="70"/>
      <c r="Z779" s="70"/>
      <c r="AA779" s="70"/>
      <c r="AB779" s="70"/>
      <c r="AC779" s="70"/>
      <c r="AD779" s="70"/>
      <c r="AE779" s="70"/>
      <c r="AF779" s="70"/>
      <c r="AG779" s="70"/>
      <c r="AH779" s="70"/>
      <c r="AI779" s="70"/>
      <c r="AJ779" s="70"/>
      <c r="AK779" s="70"/>
      <c r="AL779" s="70"/>
      <c r="AM779" s="70"/>
      <c r="AN779" s="70"/>
      <c r="AO779" s="70"/>
      <c r="AP779" s="70"/>
      <c r="AQ779" s="70"/>
      <c r="AR779" s="70"/>
      <c r="AS779" s="70"/>
      <c r="AT779" s="70"/>
      <c r="AU779" s="70"/>
      <c r="AV779" s="70"/>
      <c r="AW779" s="70"/>
      <c r="AX779" s="70"/>
      <c r="AY779" s="70"/>
      <c r="AZ779" s="70"/>
      <c r="BA779" s="70"/>
      <c r="BB779" s="70"/>
      <c r="BC779" s="70"/>
      <c r="BD779" s="70"/>
      <c r="BE779" s="70"/>
      <c r="BF779" s="70"/>
      <c r="BG779" s="70"/>
      <c r="BH779" s="70"/>
      <c r="BI779" s="70"/>
      <c r="BJ779" s="70"/>
      <c r="BK779" s="70"/>
      <c r="BL779" s="70"/>
      <c r="BM779" s="70"/>
      <c r="BN779" s="70"/>
      <c r="BO779" s="70"/>
      <c r="BP779" s="70"/>
      <c r="BQ779" s="70"/>
      <c r="BR779" s="70"/>
      <c r="BS779" s="70"/>
      <c r="BT779" s="70"/>
      <c r="BU779" s="70"/>
      <c r="BV779" s="70"/>
      <c r="BW779" s="70"/>
      <c r="BX779" s="70"/>
      <c r="BY779" s="70"/>
      <c r="BZ779" s="70"/>
      <c r="CA779" s="70"/>
      <c r="CB779" s="70"/>
      <c r="CC779" s="70"/>
      <c r="CD779" s="70"/>
      <c r="CE779" s="70"/>
      <c r="CF779" s="70"/>
      <c r="CG779" s="70"/>
      <c r="CH779" s="70"/>
      <c r="CI779" s="70"/>
      <c r="CJ779" s="70"/>
      <c r="CK779" s="70"/>
      <c r="CL779" s="70"/>
      <c r="CM779" s="70"/>
      <c r="CN779" s="70"/>
      <c r="CO779" s="70"/>
      <c r="CP779" s="70"/>
      <c r="CQ779" s="70"/>
      <c r="CR779" s="70"/>
      <c r="CS779" s="70"/>
      <c r="CT779" s="70"/>
      <c r="CU779" s="70"/>
      <c r="CV779" s="70"/>
      <c r="CW779" s="70"/>
      <c r="CX779" s="70"/>
      <c r="CY779" s="70"/>
      <c r="CZ779" s="70"/>
      <c r="DA779" s="70"/>
    </row>
    <row r="780" spans="1:106" s="51" customFormat="1" ht="15.75" x14ac:dyDescent="0.25">
      <c r="A780" s="156"/>
      <c r="B780" s="80" t="s">
        <v>182</v>
      </c>
      <c r="C780" s="81"/>
      <c r="D780" s="82">
        <v>11.4</v>
      </c>
      <c r="E780" s="83">
        <v>11.4</v>
      </c>
      <c r="F780" s="82"/>
      <c r="G780" s="83"/>
      <c r="H780" s="82"/>
      <c r="I780" s="157"/>
      <c r="J780" s="149"/>
      <c r="K780" s="88"/>
      <c r="L780" s="88"/>
      <c r="M780" s="88"/>
      <c r="N780" s="88"/>
      <c r="O780" s="88"/>
      <c r="P780" s="88"/>
      <c r="Q780" s="88"/>
      <c r="R780" s="70"/>
      <c r="S780" s="70"/>
      <c r="T780" s="70"/>
      <c r="U780" s="70"/>
      <c r="V780" s="70"/>
      <c r="W780" s="70"/>
      <c r="X780" s="70"/>
      <c r="Y780" s="70"/>
      <c r="Z780" s="70"/>
      <c r="AA780" s="70"/>
      <c r="AB780" s="70"/>
      <c r="AC780" s="70"/>
      <c r="AD780" s="70"/>
      <c r="AE780" s="70"/>
      <c r="AF780" s="70"/>
      <c r="AG780" s="70"/>
      <c r="AH780" s="70"/>
      <c r="AI780" s="70"/>
      <c r="AJ780" s="70"/>
      <c r="AK780" s="70"/>
      <c r="AL780" s="70"/>
      <c r="AM780" s="70"/>
      <c r="AN780" s="70"/>
      <c r="AO780" s="70"/>
      <c r="AP780" s="70"/>
      <c r="AQ780" s="70"/>
      <c r="AR780" s="70"/>
      <c r="AS780" s="70"/>
      <c r="AT780" s="70"/>
      <c r="AU780" s="70"/>
      <c r="AV780" s="70"/>
      <c r="AW780" s="70"/>
      <c r="AX780" s="70"/>
      <c r="AY780" s="70"/>
      <c r="AZ780" s="70"/>
      <c r="BA780" s="70"/>
      <c r="BB780" s="70"/>
      <c r="BC780" s="70"/>
      <c r="BD780" s="70"/>
      <c r="BE780" s="70"/>
      <c r="BF780" s="70"/>
      <c r="BG780" s="70"/>
      <c r="BH780" s="70"/>
      <c r="BI780" s="70"/>
      <c r="BJ780" s="70"/>
      <c r="BK780" s="70"/>
      <c r="BL780" s="70"/>
      <c r="BM780" s="70"/>
      <c r="BN780" s="70"/>
      <c r="BO780" s="70"/>
      <c r="BP780" s="70"/>
      <c r="BQ780" s="70"/>
      <c r="BR780" s="70"/>
      <c r="BS780" s="70"/>
      <c r="BT780" s="70"/>
      <c r="BU780" s="70"/>
      <c r="BV780" s="70"/>
      <c r="BW780" s="70"/>
      <c r="BX780" s="70"/>
      <c r="BY780" s="70"/>
      <c r="BZ780" s="70"/>
      <c r="CA780" s="70"/>
      <c r="CB780" s="70"/>
      <c r="CC780" s="70"/>
      <c r="CD780" s="70"/>
      <c r="CE780" s="70"/>
      <c r="CF780" s="70"/>
      <c r="CG780" s="70"/>
      <c r="CH780" s="70"/>
      <c r="CI780" s="70"/>
      <c r="CJ780" s="70"/>
      <c r="CK780" s="70"/>
      <c r="CL780" s="70"/>
      <c r="CM780" s="70"/>
      <c r="CN780" s="70"/>
      <c r="CO780" s="70"/>
      <c r="CP780" s="70"/>
      <c r="CQ780" s="70"/>
      <c r="CR780" s="70"/>
      <c r="CS780" s="70"/>
      <c r="CT780" s="70"/>
      <c r="CU780" s="70"/>
      <c r="CV780" s="70"/>
      <c r="CW780" s="70"/>
      <c r="CX780" s="70"/>
      <c r="CY780" s="70"/>
      <c r="CZ780" s="70"/>
      <c r="DA780" s="70"/>
    </row>
    <row r="781" spans="1:106" s="51" customFormat="1" ht="15.75" x14ac:dyDescent="0.25">
      <c r="A781" s="156"/>
      <c r="B781" s="80" t="s">
        <v>51</v>
      </c>
      <c r="C781" s="81"/>
      <c r="D781" s="82">
        <v>7.14</v>
      </c>
      <c r="E781" s="83">
        <v>7.14</v>
      </c>
      <c r="F781" s="82"/>
      <c r="G781" s="83"/>
      <c r="H781" s="82"/>
      <c r="I781" s="157"/>
      <c r="J781" s="149"/>
      <c r="K781" s="88"/>
      <c r="L781" s="88"/>
      <c r="M781" s="88"/>
      <c r="N781" s="88"/>
      <c r="O781" s="88"/>
      <c r="P781" s="88"/>
      <c r="Q781" s="88"/>
      <c r="R781" s="70"/>
      <c r="S781" s="70"/>
      <c r="T781" s="70"/>
      <c r="U781" s="70"/>
      <c r="V781" s="70"/>
      <c r="W781" s="70"/>
      <c r="X781" s="70"/>
      <c r="Y781" s="70"/>
      <c r="Z781" s="70"/>
      <c r="AA781" s="70"/>
      <c r="AB781" s="70"/>
      <c r="AC781" s="70"/>
      <c r="AD781" s="70"/>
      <c r="AE781" s="70"/>
      <c r="AF781" s="70"/>
      <c r="AG781" s="70"/>
      <c r="AH781" s="70"/>
      <c r="AI781" s="70"/>
      <c r="AJ781" s="70"/>
      <c r="AK781" s="70"/>
      <c r="AL781" s="70"/>
      <c r="AM781" s="70"/>
      <c r="AN781" s="70"/>
      <c r="AO781" s="70"/>
      <c r="AP781" s="70"/>
      <c r="AQ781" s="70"/>
      <c r="AR781" s="70"/>
      <c r="AS781" s="70"/>
      <c r="AT781" s="70"/>
      <c r="AU781" s="70"/>
      <c r="AV781" s="70"/>
      <c r="AW781" s="70"/>
      <c r="AX781" s="70"/>
      <c r="AY781" s="70"/>
      <c r="AZ781" s="70"/>
      <c r="BA781" s="70"/>
      <c r="BB781" s="70"/>
      <c r="BC781" s="70"/>
      <c r="BD781" s="70"/>
      <c r="BE781" s="70"/>
      <c r="BF781" s="70"/>
      <c r="BG781" s="70"/>
      <c r="BH781" s="70"/>
      <c r="BI781" s="70"/>
      <c r="BJ781" s="70"/>
      <c r="BK781" s="70"/>
      <c r="BL781" s="70"/>
      <c r="BM781" s="70"/>
      <c r="BN781" s="70"/>
      <c r="BO781" s="70"/>
      <c r="BP781" s="70"/>
      <c r="BQ781" s="70"/>
      <c r="BR781" s="70"/>
      <c r="BS781" s="70"/>
      <c r="BT781" s="70"/>
      <c r="BU781" s="70"/>
      <c r="BV781" s="70"/>
      <c r="BW781" s="70"/>
      <c r="BX781" s="70"/>
      <c r="BY781" s="70"/>
      <c r="BZ781" s="70"/>
      <c r="CA781" s="70"/>
      <c r="CB781" s="70"/>
      <c r="CC781" s="70"/>
      <c r="CD781" s="70"/>
      <c r="CE781" s="70"/>
      <c r="CF781" s="70"/>
      <c r="CG781" s="70"/>
      <c r="CH781" s="70"/>
      <c r="CI781" s="70"/>
      <c r="CJ781" s="70"/>
      <c r="CK781" s="70"/>
      <c r="CL781" s="70"/>
      <c r="CM781" s="70"/>
      <c r="CN781" s="70"/>
      <c r="CO781" s="70"/>
      <c r="CP781" s="70"/>
      <c r="CQ781" s="70"/>
      <c r="CR781" s="70"/>
      <c r="CS781" s="70"/>
      <c r="CT781" s="70"/>
      <c r="CU781" s="70"/>
      <c r="CV781" s="70"/>
      <c r="CW781" s="70"/>
      <c r="CX781" s="70"/>
      <c r="CY781" s="70"/>
      <c r="CZ781" s="70"/>
      <c r="DA781" s="70"/>
    </row>
    <row r="782" spans="1:106" s="51" customFormat="1" ht="15.75" x14ac:dyDescent="0.25">
      <c r="A782" s="156"/>
      <c r="B782" s="80" t="s">
        <v>18</v>
      </c>
      <c r="C782" s="81"/>
      <c r="D782" s="82">
        <v>11.4</v>
      </c>
      <c r="E782" s="83">
        <v>11.4</v>
      </c>
      <c r="F782" s="82"/>
      <c r="G782" s="83"/>
      <c r="H782" s="82"/>
      <c r="I782" s="157"/>
      <c r="J782" s="149"/>
      <c r="K782" s="88"/>
      <c r="L782" s="88"/>
      <c r="M782" s="88"/>
      <c r="N782" s="88"/>
      <c r="O782" s="88"/>
      <c r="P782" s="88"/>
      <c r="Q782" s="88"/>
      <c r="R782" s="70"/>
      <c r="S782" s="70"/>
      <c r="T782" s="70"/>
      <c r="U782" s="70"/>
      <c r="V782" s="70"/>
      <c r="W782" s="70"/>
      <c r="X782" s="70"/>
      <c r="Y782" s="70"/>
      <c r="Z782" s="70"/>
      <c r="AA782" s="70"/>
      <c r="AB782" s="70"/>
      <c r="AC782" s="70"/>
      <c r="AD782" s="70"/>
      <c r="AE782" s="70"/>
      <c r="AF782" s="70"/>
      <c r="AG782" s="70"/>
      <c r="AH782" s="70"/>
      <c r="AI782" s="70"/>
      <c r="AJ782" s="70"/>
      <c r="AK782" s="70"/>
      <c r="AL782" s="70"/>
      <c r="AM782" s="70"/>
      <c r="AN782" s="70"/>
      <c r="AO782" s="70"/>
      <c r="AP782" s="70"/>
      <c r="AQ782" s="70"/>
      <c r="AR782" s="70"/>
      <c r="AS782" s="70"/>
      <c r="AT782" s="70"/>
      <c r="AU782" s="70"/>
      <c r="AV782" s="70"/>
      <c r="AW782" s="70"/>
      <c r="AX782" s="70"/>
      <c r="AY782" s="70"/>
      <c r="AZ782" s="70"/>
      <c r="BA782" s="70"/>
      <c r="BB782" s="70"/>
      <c r="BC782" s="70"/>
      <c r="BD782" s="70"/>
      <c r="BE782" s="70"/>
      <c r="BF782" s="70"/>
      <c r="BG782" s="70"/>
      <c r="BH782" s="70"/>
      <c r="BI782" s="70"/>
      <c r="BJ782" s="70"/>
      <c r="BK782" s="70"/>
      <c r="BL782" s="70"/>
      <c r="BM782" s="70"/>
      <c r="BN782" s="70"/>
      <c r="BO782" s="70"/>
      <c r="BP782" s="70"/>
      <c r="BQ782" s="70"/>
      <c r="BR782" s="70"/>
      <c r="BS782" s="70"/>
      <c r="BT782" s="70"/>
      <c r="BU782" s="70"/>
      <c r="BV782" s="70"/>
      <c r="BW782" s="70"/>
      <c r="BX782" s="70"/>
      <c r="BY782" s="70"/>
      <c r="BZ782" s="70"/>
      <c r="CA782" s="70"/>
      <c r="CB782" s="70"/>
      <c r="CC782" s="70"/>
      <c r="CD782" s="70"/>
      <c r="CE782" s="70"/>
      <c r="CF782" s="70"/>
      <c r="CG782" s="70"/>
      <c r="CH782" s="70"/>
      <c r="CI782" s="70"/>
      <c r="CJ782" s="70"/>
      <c r="CK782" s="70"/>
      <c r="CL782" s="70"/>
      <c r="CM782" s="70"/>
      <c r="CN782" s="70"/>
      <c r="CO782" s="70"/>
      <c r="CP782" s="70"/>
      <c r="CQ782" s="70"/>
      <c r="CR782" s="70"/>
      <c r="CS782" s="70"/>
      <c r="CT782" s="70"/>
      <c r="CU782" s="70"/>
      <c r="CV782" s="70"/>
      <c r="CW782" s="70"/>
      <c r="CX782" s="70"/>
      <c r="CY782" s="70"/>
      <c r="CZ782" s="70"/>
      <c r="DA782" s="70"/>
    </row>
    <row r="783" spans="1:106" s="51" customFormat="1" ht="15.75" x14ac:dyDescent="0.25">
      <c r="A783" s="156"/>
      <c r="B783" s="80" t="s">
        <v>16</v>
      </c>
      <c r="C783" s="81"/>
      <c r="D783" s="82">
        <v>21.4</v>
      </c>
      <c r="E783" s="83">
        <v>21.4</v>
      </c>
      <c r="F783" s="82"/>
      <c r="G783" s="83"/>
      <c r="H783" s="82"/>
      <c r="I783" s="157"/>
      <c r="J783" s="149"/>
      <c r="K783" s="88"/>
      <c r="L783" s="88"/>
      <c r="M783" s="88"/>
      <c r="N783" s="88"/>
      <c r="O783" s="88"/>
      <c r="P783" s="88"/>
      <c r="Q783" s="88"/>
      <c r="R783" s="70"/>
      <c r="S783" s="70"/>
      <c r="T783" s="70"/>
      <c r="U783" s="70"/>
      <c r="V783" s="70"/>
      <c r="W783" s="70"/>
      <c r="X783" s="70"/>
      <c r="Y783" s="70"/>
      <c r="Z783" s="70"/>
      <c r="AA783" s="70"/>
      <c r="AB783" s="70"/>
      <c r="AC783" s="70"/>
      <c r="AD783" s="70"/>
      <c r="AE783" s="70"/>
      <c r="AF783" s="70"/>
      <c r="AG783" s="70"/>
      <c r="AH783" s="70"/>
      <c r="AI783" s="70"/>
      <c r="AJ783" s="70"/>
      <c r="AK783" s="70"/>
      <c r="AL783" s="70"/>
      <c r="AM783" s="70"/>
      <c r="AN783" s="70"/>
      <c r="AO783" s="70"/>
      <c r="AP783" s="70"/>
      <c r="AQ783" s="70"/>
      <c r="AR783" s="70"/>
      <c r="AS783" s="70"/>
      <c r="AT783" s="70"/>
      <c r="AU783" s="70"/>
      <c r="AV783" s="70"/>
      <c r="AW783" s="70"/>
      <c r="AX783" s="70"/>
      <c r="AY783" s="70"/>
      <c r="AZ783" s="70"/>
      <c r="BA783" s="70"/>
      <c r="BB783" s="70"/>
      <c r="BC783" s="70"/>
      <c r="BD783" s="70"/>
      <c r="BE783" s="70"/>
      <c r="BF783" s="70"/>
      <c r="BG783" s="70"/>
      <c r="BH783" s="70"/>
      <c r="BI783" s="70"/>
      <c r="BJ783" s="70"/>
      <c r="BK783" s="70"/>
      <c r="BL783" s="70"/>
      <c r="BM783" s="70"/>
      <c r="BN783" s="70"/>
      <c r="BO783" s="70"/>
      <c r="BP783" s="70"/>
      <c r="BQ783" s="70"/>
      <c r="BR783" s="70"/>
      <c r="BS783" s="70"/>
      <c r="BT783" s="70"/>
      <c r="BU783" s="70"/>
      <c r="BV783" s="70"/>
      <c r="BW783" s="70"/>
      <c r="BX783" s="70"/>
      <c r="BY783" s="70"/>
      <c r="BZ783" s="70"/>
      <c r="CA783" s="70"/>
      <c r="CB783" s="70"/>
      <c r="CC783" s="70"/>
      <c r="CD783" s="70"/>
      <c r="CE783" s="70"/>
      <c r="CF783" s="70"/>
      <c r="CG783" s="70"/>
      <c r="CH783" s="70"/>
      <c r="CI783" s="70"/>
      <c r="CJ783" s="70"/>
      <c r="CK783" s="70"/>
      <c r="CL783" s="70"/>
      <c r="CM783" s="70"/>
      <c r="CN783" s="70"/>
      <c r="CO783" s="70"/>
      <c r="CP783" s="70"/>
      <c r="CQ783" s="70"/>
      <c r="CR783" s="70"/>
      <c r="CS783" s="70"/>
      <c r="CT783" s="70"/>
      <c r="CU783" s="70"/>
      <c r="CV783" s="70"/>
      <c r="CW783" s="70"/>
      <c r="CX783" s="70"/>
      <c r="CY783" s="70"/>
      <c r="CZ783" s="70"/>
      <c r="DA783" s="70"/>
    </row>
    <row r="784" spans="1:106" s="51" customFormat="1" ht="15.75" x14ac:dyDescent="0.25">
      <c r="A784" s="156"/>
      <c r="B784" s="80" t="s">
        <v>36</v>
      </c>
      <c r="C784" s="81"/>
      <c r="D784" s="82">
        <v>14.28</v>
      </c>
      <c r="E784" s="83">
        <v>14.28</v>
      </c>
      <c r="F784" s="82"/>
      <c r="G784" s="83"/>
      <c r="H784" s="82"/>
      <c r="I784" s="157"/>
      <c r="J784" s="149"/>
      <c r="K784" s="88"/>
      <c r="L784" s="88"/>
      <c r="M784" s="88"/>
      <c r="N784" s="88"/>
      <c r="O784" s="88"/>
      <c r="P784" s="88"/>
      <c r="Q784" s="88"/>
      <c r="R784" s="70"/>
      <c r="S784" s="70"/>
      <c r="T784" s="70"/>
      <c r="U784" s="70"/>
      <c r="V784" s="70"/>
      <c r="W784" s="70"/>
      <c r="X784" s="70"/>
      <c r="Y784" s="70"/>
      <c r="Z784" s="70"/>
      <c r="AA784" s="70"/>
      <c r="AB784" s="70"/>
      <c r="AC784" s="70"/>
      <c r="AD784" s="70"/>
      <c r="AE784" s="70"/>
      <c r="AF784" s="70"/>
      <c r="AG784" s="70"/>
      <c r="AH784" s="70"/>
      <c r="AI784" s="70"/>
      <c r="AJ784" s="70"/>
      <c r="AK784" s="70"/>
      <c r="AL784" s="70"/>
      <c r="AM784" s="70"/>
      <c r="AN784" s="70"/>
      <c r="AO784" s="70"/>
      <c r="AP784" s="70"/>
      <c r="AQ784" s="70"/>
      <c r="AR784" s="70"/>
      <c r="AS784" s="70"/>
      <c r="AT784" s="70"/>
      <c r="AU784" s="70"/>
      <c r="AV784" s="70"/>
      <c r="AW784" s="70"/>
      <c r="AX784" s="70"/>
      <c r="AY784" s="70"/>
      <c r="AZ784" s="70"/>
      <c r="BA784" s="70"/>
      <c r="BB784" s="70"/>
      <c r="BC784" s="70"/>
      <c r="BD784" s="70"/>
      <c r="BE784" s="70"/>
      <c r="BF784" s="70"/>
      <c r="BG784" s="70"/>
      <c r="BH784" s="70"/>
      <c r="BI784" s="70"/>
      <c r="BJ784" s="70"/>
      <c r="BK784" s="70"/>
      <c r="BL784" s="70"/>
      <c r="BM784" s="70"/>
      <c r="BN784" s="70"/>
      <c r="BO784" s="70"/>
      <c r="BP784" s="70"/>
      <c r="BQ784" s="70"/>
      <c r="BR784" s="70"/>
      <c r="BS784" s="70"/>
      <c r="BT784" s="70"/>
      <c r="BU784" s="70"/>
      <c r="BV784" s="70"/>
      <c r="BW784" s="70"/>
      <c r="BX784" s="70"/>
      <c r="BY784" s="70"/>
      <c r="BZ784" s="70"/>
      <c r="CA784" s="70"/>
      <c r="CB784" s="70"/>
      <c r="CC784" s="70"/>
      <c r="CD784" s="70"/>
      <c r="CE784" s="70"/>
      <c r="CF784" s="70"/>
      <c r="CG784" s="70"/>
      <c r="CH784" s="70"/>
      <c r="CI784" s="70"/>
      <c r="CJ784" s="70"/>
      <c r="CK784" s="70"/>
      <c r="CL784" s="70"/>
      <c r="CM784" s="70"/>
      <c r="CN784" s="70"/>
      <c r="CO784" s="70"/>
      <c r="CP784" s="70"/>
      <c r="CQ784" s="70"/>
      <c r="CR784" s="70"/>
      <c r="CS784" s="70"/>
      <c r="CT784" s="70"/>
      <c r="CU784" s="70"/>
      <c r="CV784" s="70"/>
      <c r="CW784" s="70"/>
      <c r="CX784" s="70"/>
      <c r="CY784" s="70"/>
      <c r="CZ784" s="70"/>
      <c r="DA784" s="70"/>
    </row>
    <row r="785" spans="1:105" s="51" customFormat="1" ht="15.75" x14ac:dyDescent="0.25">
      <c r="A785" s="156"/>
      <c r="B785" s="80" t="s">
        <v>39</v>
      </c>
      <c r="C785" s="81"/>
      <c r="D785" s="82">
        <v>0.3</v>
      </c>
      <c r="E785" s="83">
        <v>0.3</v>
      </c>
      <c r="F785" s="82"/>
      <c r="G785" s="83"/>
      <c r="H785" s="82"/>
      <c r="I785" s="157"/>
      <c r="J785" s="149"/>
      <c r="K785" s="88"/>
      <c r="L785" s="88"/>
      <c r="M785" s="88"/>
      <c r="N785" s="88"/>
      <c r="O785" s="88"/>
      <c r="P785" s="88"/>
      <c r="Q785" s="88"/>
      <c r="R785" s="70"/>
      <c r="S785" s="70"/>
      <c r="T785" s="70"/>
      <c r="U785" s="70"/>
      <c r="V785" s="70"/>
      <c r="W785" s="70"/>
      <c r="X785" s="70"/>
      <c r="Y785" s="70"/>
      <c r="Z785" s="70"/>
      <c r="AA785" s="70"/>
      <c r="AB785" s="70"/>
      <c r="AC785" s="70"/>
      <c r="AD785" s="70"/>
      <c r="AE785" s="70"/>
      <c r="AF785" s="70"/>
      <c r="AG785" s="70"/>
      <c r="AH785" s="70"/>
      <c r="AI785" s="70"/>
      <c r="AJ785" s="70"/>
      <c r="AK785" s="70"/>
      <c r="AL785" s="70"/>
      <c r="AM785" s="70"/>
      <c r="AN785" s="70"/>
      <c r="AO785" s="70"/>
      <c r="AP785" s="70"/>
      <c r="AQ785" s="70"/>
      <c r="AR785" s="70"/>
      <c r="AS785" s="70"/>
      <c r="AT785" s="70"/>
      <c r="AU785" s="70"/>
      <c r="AV785" s="70"/>
      <c r="AW785" s="70"/>
      <c r="AX785" s="70"/>
      <c r="AY785" s="70"/>
      <c r="AZ785" s="70"/>
      <c r="BA785" s="70"/>
      <c r="BB785" s="70"/>
      <c r="BC785" s="70"/>
      <c r="BD785" s="70"/>
      <c r="BE785" s="70"/>
      <c r="BF785" s="70"/>
      <c r="BG785" s="70"/>
      <c r="BH785" s="70"/>
      <c r="BI785" s="70"/>
      <c r="BJ785" s="70"/>
      <c r="BK785" s="70"/>
      <c r="BL785" s="70"/>
      <c r="BM785" s="70"/>
      <c r="BN785" s="70"/>
      <c r="BO785" s="70"/>
      <c r="BP785" s="70"/>
      <c r="BQ785" s="70"/>
      <c r="BR785" s="70"/>
      <c r="BS785" s="70"/>
      <c r="BT785" s="70"/>
      <c r="BU785" s="70"/>
      <c r="BV785" s="70"/>
      <c r="BW785" s="70"/>
      <c r="BX785" s="70"/>
      <c r="BY785" s="70"/>
      <c r="BZ785" s="70"/>
      <c r="CA785" s="70"/>
      <c r="CB785" s="70"/>
      <c r="CC785" s="70"/>
      <c r="CD785" s="70"/>
      <c r="CE785" s="70"/>
      <c r="CF785" s="70"/>
      <c r="CG785" s="70"/>
      <c r="CH785" s="70"/>
      <c r="CI785" s="70"/>
      <c r="CJ785" s="70"/>
      <c r="CK785" s="70"/>
      <c r="CL785" s="70"/>
      <c r="CM785" s="70"/>
      <c r="CN785" s="70"/>
      <c r="CO785" s="70"/>
      <c r="CP785" s="70"/>
      <c r="CQ785" s="70"/>
      <c r="CR785" s="70"/>
      <c r="CS785" s="70"/>
      <c r="CT785" s="70"/>
      <c r="CU785" s="70"/>
      <c r="CV785" s="70"/>
      <c r="CW785" s="70"/>
      <c r="CX785" s="70"/>
      <c r="CY785" s="70"/>
      <c r="CZ785" s="70"/>
      <c r="DA785" s="70"/>
    </row>
    <row r="786" spans="1:105" s="51" customFormat="1" ht="15.75" x14ac:dyDescent="0.25">
      <c r="A786" s="156"/>
      <c r="B786" s="80" t="s">
        <v>34</v>
      </c>
      <c r="C786" s="81"/>
      <c r="D786" s="82">
        <v>0.6</v>
      </c>
      <c r="E786" s="83">
        <v>0.6</v>
      </c>
      <c r="F786" s="82"/>
      <c r="G786" s="83"/>
      <c r="H786" s="82"/>
      <c r="I786" s="157"/>
      <c r="J786" s="149"/>
      <c r="K786" s="88"/>
      <c r="L786" s="88"/>
      <c r="M786" s="88"/>
      <c r="N786" s="88"/>
      <c r="O786" s="88"/>
      <c r="P786" s="88"/>
      <c r="Q786" s="88"/>
      <c r="R786" s="70"/>
      <c r="S786" s="70"/>
      <c r="T786" s="70"/>
      <c r="U786" s="70"/>
      <c r="V786" s="70"/>
      <c r="W786" s="70"/>
      <c r="X786" s="70"/>
      <c r="Y786" s="70"/>
      <c r="Z786" s="70"/>
      <c r="AA786" s="70"/>
      <c r="AB786" s="70"/>
      <c r="AC786" s="70"/>
      <c r="AD786" s="70"/>
      <c r="AE786" s="70"/>
      <c r="AF786" s="70"/>
      <c r="AG786" s="70"/>
      <c r="AH786" s="70"/>
      <c r="AI786" s="70"/>
      <c r="AJ786" s="70"/>
      <c r="AK786" s="70"/>
      <c r="AL786" s="70"/>
      <c r="AM786" s="70"/>
      <c r="AN786" s="70"/>
      <c r="AO786" s="70"/>
      <c r="AP786" s="70"/>
      <c r="AQ786" s="70"/>
      <c r="AR786" s="70"/>
      <c r="AS786" s="70"/>
      <c r="AT786" s="70"/>
      <c r="AU786" s="70"/>
      <c r="AV786" s="70"/>
      <c r="AW786" s="70"/>
      <c r="AX786" s="70"/>
      <c r="AY786" s="70"/>
      <c r="AZ786" s="70"/>
      <c r="BA786" s="70"/>
      <c r="BB786" s="70"/>
      <c r="BC786" s="70"/>
      <c r="BD786" s="70"/>
      <c r="BE786" s="70"/>
      <c r="BF786" s="70"/>
      <c r="BG786" s="70"/>
      <c r="BH786" s="70"/>
      <c r="BI786" s="70"/>
      <c r="BJ786" s="70"/>
      <c r="BK786" s="70"/>
      <c r="BL786" s="70"/>
      <c r="BM786" s="70"/>
      <c r="BN786" s="70"/>
      <c r="BO786" s="70"/>
      <c r="BP786" s="70"/>
      <c r="BQ786" s="70"/>
      <c r="BR786" s="70"/>
      <c r="BS786" s="70"/>
      <c r="BT786" s="70"/>
      <c r="BU786" s="70"/>
      <c r="BV786" s="70"/>
      <c r="BW786" s="70"/>
      <c r="BX786" s="70"/>
      <c r="BY786" s="70"/>
      <c r="BZ786" s="70"/>
      <c r="CA786" s="70"/>
      <c r="CB786" s="70"/>
      <c r="CC786" s="70"/>
      <c r="CD786" s="70"/>
      <c r="CE786" s="70"/>
      <c r="CF786" s="70"/>
      <c r="CG786" s="70"/>
      <c r="CH786" s="70"/>
      <c r="CI786" s="70"/>
      <c r="CJ786" s="70"/>
      <c r="CK786" s="70"/>
      <c r="CL786" s="70"/>
      <c r="CM786" s="70"/>
      <c r="CN786" s="70"/>
      <c r="CO786" s="70"/>
      <c r="CP786" s="70"/>
      <c r="CQ786" s="70"/>
      <c r="CR786" s="70"/>
      <c r="CS786" s="70"/>
      <c r="CT786" s="70"/>
      <c r="CU786" s="70"/>
      <c r="CV786" s="70"/>
      <c r="CW786" s="70"/>
      <c r="CX786" s="70"/>
      <c r="CY786" s="70"/>
      <c r="CZ786" s="70"/>
      <c r="DA786" s="70"/>
    </row>
    <row r="787" spans="1:105" s="51" customFormat="1" ht="15.75" x14ac:dyDescent="0.25">
      <c r="A787" s="156"/>
      <c r="B787" s="212" t="s">
        <v>332</v>
      </c>
      <c r="C787" s="81"/>
      <c r="D787" s="82">
        <v>20</v>
      </c>
      <c r="E787" s="83">
        <v>20</v>
      </c>
      <c r="F787" s="82"/>
      <c r="G787" s="83"/>
      <c r="H787" s="82"/>
      <c r="I787" s="157"/>
      <c r="J787" s="149"/>
      <c r="K787" s="88"/>
      <c r="L787" s="88"/>
      <c r="M787" s="88"/>
      <c r="N787" s="88"/>
      <c r="O787" s="88"/>
      <c r="P787" s="88"/>
      <c r="Q787" s="88"/>
      <c r="R787" s="70"/>
      <c r="S787" s="70"/>
      <c r="T787" s="70"/>
      <c r="U787" s="70"/>
      <c r="V787" s="70"/>
      <c r="W787" s="70"/>
      <c r="X787" s="70"/>
      <c r="Y787" s="70"/>
      <c r="Z787" s="70"/>
      <c r="AA787" s="70"/>
      <c r="AB787" s="70"/>
      <c r="AC787" s="70"/>
      <c r="AD787" s="70"/>
      <c r="AE787" s="70"/>
      <c r="AF787" s="70"/>
      <c r="AG787" s="70"/>
      <c r="AH787" s="70"/>
      <c r="AI787" s="70"/>
      <c r="AJ787" s="70"/>
      <c r="AK787" s="70"/>
      <c r="AL787" s="70"/>
      <c r="AM787" s="70"/>
      <c r="AN787" s="70"/>
      <c r="AO787" s="70"/>
      <c r="AP787" s="70"/>
      <c r="AQ787" s="70"/>
      <c r="AR787" s="70"/>
      <c r="AS787" s="70"/>
      <c r="AT787" s="70"/>
      <c r="AU787" s="70"/>
      <c r="AV787" s="70"/>
      <c r="AW787" s="70"/>
      <c r="AX787" s="70"/>
      <c r="AY787" s="70"/>
      <c r="AZ787" s="70"/>
      <c r="BA787" s="70"/>
      <c r="BB787" s="70"/>
      <c r="BC787" s="70"/>
      <c r="BD787" s="70"/>
      <c r="BE787" s="70"/>
      <c r="BF787" s="70"/>
      <c r="BG787" s="70"/>
      <c r="BH787" s="70"/>
      <c r="BI787" s="70"/>
      <c r="BJ787" s="70"/>
      <c r="BK787" s="70"/>
      <c r="BL787" s="70"/>
      <c r="BM787" s="70"/>
      <c r="BN787" s="70"/>
      <c r="BO787" s="70"/>
      <c r="BP787" s="70"/>
      <c r="BQ787" s="70"/>
      <c r="BR787" s="70"/>
      <c r="BS787" s="70"/>
      <c r="BT787" s="70"/>
      <c r="BU787" s="70"/>
      <c r="BV787" s="70"/>
      <c r="BW787" s="70"/>
      <c r="BX787" s="70"/>
      <c r="BY787" s="70"/>
      <c r="BZ787" s="70"/>
      <c r="CA787" s="70"/>
      <c r="CB787" s="70"/>
      <c r="CC787" s="70"/>
      <c r="CD787" s="70"/>
      <c r="CE787" s="70"/>
      <c r="CF787" s="70"/>
      <c r="CG787" s="70"/>
      <c r="CH787" s="70"/>
      <c r="CI787" s="70"/>
      <c r="CJ787" s="70"/>
      <c r="CK787" s="70"/>
      <c r="CL787" s="70"/>
      <c r="CM787" s="70"/>
      <c r="CN787" s="70"/>
      <c r="CO787" s="70"/>
      <c r="CP787" s="70"/>
      <c r="CQ787" s="70"/>
      <c r="CR787" s="70"/>
      <c r="CS787" s="70"/>
      <c r="CT787" s="70"/>
      <c r="CU787" s="70"/>
      <c r="CV787" s="70"/>
      <c r="CW787" s="70"/>
      <c r="CX787" s="70"/>
      <c r="CY787" s="70"/>
      <c r="CZ787" s="70"/>
      <c r="DA787" s="70"/>
    </row>
    <row r="788" spans="1:105" s="35" customFormat="1" x14ac:dyDescent="0.25">
      <c r="A788" s="162" t="s">
        <v>161</v>
      </c>
      <c r="B788" s="88"/>
      <c r="C788" s="90" t="s">
        <v>264</v>
      </c>
      <c r="D788" s="163"/>
      <c r="E788" s="164"/>
      <c r="F788" s="99">
        <v>0.06</v>
      </c>
      <c r="G788" s="165">
        <v>0.02</v>
      </c>
      <c r="H788" s="132">
        <v>4.99</v>
      </c>
      <c r="I788" s="165">
        <v>20</v>
      </c>
      <c r="J788" s="149" t="s">
        <v>262</v>
      </c>
      <c r="K788" s="88"/>
      <c r="L788" s="88"/>
      <c r="M788" s="88"/>
      <c r="N788" s="88"/>
      <c r="O788" s="88"/>
      <c r="P788" s="88"/>
      <c r="Q788" s="88"/>
      <c r="R788" s="73"/>
      <c r="S788" s="73"/>
      <c r="T788" s="73"/>
      <c r="U788" s="73"/>
      <c r="V788" s="73"/>
      <c r="W788" s="73"/>
      <c r="X788" s="73"/>
      <c r="Y788" s="73"/>
      <c r="Z788" s="73"/>
      <c r="AA788" s="73"/>
      <c r="AB788" s="73"/>
      <c r="AC788" s="73"/>
      <c r="AD788" s="73"/>
      <c r="AE788" s="73"/>
      <c r="AF788" s="73"/>
      <c r="AG788" s="73"/>
      <c r="AH788" s="73"/>
      <c r="AI788" s="73"/>
      <c r="AJ788" s="73"/>
      <c r="AK788" s="73"/>
      <c r="AL788" s="73"/>
      <c r="AM788" s="73"/>
      <c r="AN788" s="73"/>
      <c r="AO788" s="73"/>
      <c r="AP788" s="73"/>
      <c r="AQ788" s="73"/>
      <c r="AR788" s="73"/>
      <c r="AS788" s="73"/>
      <c r="AT788" s="73"/>
      <c r="AU788" s="73"/>
      <c r="AV788" s="73"/>
      <c r="AW788" s="73"/>
      <c r="AX788" s="73"/>
      <c r="AY788" s="73"/>
      <c r="AZ788" s="73"/>
      <c r="BA788" s="73"/>
      <c r="BB788" s="73"/>
      <c r="BC788" s="73"/>
      <c r="BD788" s="73"/>
      <c r="BE788" s="73"/>
      <c r="BF788" s="73"/>
      <c r="BG788" s="73"/>
      <c r="BH788" s="73"/>
      <c r="BI788" s="73"/>
      <c r="BJ788" s="73"/>
      <c r="BK788" s="73"/>
      <c r="BL788" s="73"/>
      <c r="BM788" s="73"/>
      <c r="BN788" s="73"/>
      <c r="BO788" s="73"/>
      <c r="BP788" s="73"/>
      <c r="BQ788" s="73"/>
      <c r="BR788" s="73"/>
      <c r="BS788" s="73"/>
      <c r="BT788" s="73"/>
      <c r="BU788" s="73"/>
      <c r="BV788" s="73"/>
      <c r="BW788" s="73"/>
      <c r="BX788" s="73"/>
      <c r="BY788" s="73"/>
      <c r="BZ788" s="73"/>
      <c r="CA788" s="73"/>
      <c r="CB788" s="73"/>
      <c r="CC788" s="73"/>
      <c r="CD788" s="73"/>
      <c r="CE788" s="73"/>
      <c r="CF788" s="73"/>
      <c r="CG788" s="73"/>
      <c r="CH788" s="73"/>
      <c r="CI788" s="73"/>
      <c r="CJ788" s="73"/>
      <c r="CK788" s="73"/>
      <c r="CL788" s="73"/>
      <c r="CM788" s="73"/>
      <c r="CN788" s="73"/>
      <c r="CO788" s="73"/>
      <c r="CP788" s="73"/>
      <c r="CQ788" s="73"/>
      <c r="CR788" s="73"/>
      <c r="CS788" s="73"/>
      <c r="CT788" s="73"/>
      <c r="CU788" s="73"/>
      <c r="CV788" s="73"/>
      <c r="CW788" s="73"/>
      <c r="CX788" s="73"/>
      <c r="CY788" s="73"/>
      <c r="CZ788" s="73"/>
      <c r="DA788" s="73"/>
    </row>
    <row r="789" spans="1:105" s="35" customFormat="1" x14ac:dyDescent="0.25">
      <c r="A789" s="162"/>
      <c r="B789" s="88" t="s">
        <v>59</v>
      </c>
      <c r="C789" s="100"/>
      <c r="D789" s="89">
        <v>0.3</v>
      </c>
      <c r="E789" s="90">
        <v>0.3</v>
      </c>
      <c r="F789" s="99"/>
      <c r="G789" s="99"/>
      <c r="H789" s="165"/>
      <c r="I789" s="165"/>
      <c r="J789" s="149"/>
      <c r="K789" s="88"/>
      <c r="L789" s="88"/>
      <c r="M789" s="88"/>
      <c r="N789" s="88"/>
      <c r="O789" s="88"/>
      <c r="P789" s="88"/>
      <c r="Q789" s="88"/>
      <c r="R789" s="73"/>
      <c r="S789" s="73"/>
      <c r="T789" s="73"/>
      <c r="U789" s="73"/>
      <c r="V789" s="73"/>
      <c r="W789" s="73"/>
      <c r="X789" s="73"/>
      <c r="Y789" s="73"/>
      <c r="Z789" s="73"/>
      <c r="AA789" s="73"/>
      <c r="AB789" s="73"/>
      <c r="AC789" s="73"/>
      <c r="AD789" s="73"/>
      <c r="AE789" s="73"/>
      <c r="AF789" s="73"/>
      <c r="AG789" s="73"/>
      <c r="AH789" s="73"/>
      <c r="AI789" s="73"/>
      <c r="AJ789" s="73"/>
      <c r="AK789" s="73"/>
      <c r="AL789" s="73"/>
      <c r="AM789" s="73"/>
      <c r="AN789" s="73"/>
      <c r="AO789" s="73"/>
      <c r="AP789" s="73"/>
      <c r="AQ789" s="73"/>
      <c r="AR789" s="73"/>
      <c r="AS789" s="73"/>
      <c r="AT789" s="73"/>
      <c r="AU789" s="73"/>
      <c r="AV789" s="73"/>
      <c r="AW789" s="73"/>
      <c r="AX789" s="73"/>
      <c r="AY789" s="73"/>
      <c r="AZ789" s="73"/>
      <c r="BA789" s="73"/>
      <c r="BB789" s="73"/>
      <c r="BC789" s="73"/>
      <c r="BD789" s="73"/>
      <c r="BE789" s="73"/>
      <c r="BF789" s="73"/>
      <c r="BG789" s="73"/>
      <c r="BH789" s="73"/>
      <c r="BI789" s="73"/>
      <c r="BJ789" s="73"/>
      <c r="BK789" s="73"/>
      <c r="BL789" s="73"/>
      <c r="BM789" s="73"/>
      <c r="BN789" s="73"/>
      <c r="BO789" s="73"/>
      <c r="BP789" s="73"/>
      <c r="BQ789" s="73"/>
      <c r="BR789" s="73"/>
      <c r="BS789" s="73"/>
      <c r="BT789" s="73"/>
      <c r="BU789" s="73"/>
      <c r="BV789" s="73"/>
      <c r="BW789" s="73"/>
      <c r="BX789" s="73"/>
      <c r="BY789" s="73"/>
      <c r="BZ789" s="73"/>
      <c r="CA789" s="73"/>
      <c r="CB789" s="73"/>
      <c r="CC789" s="73"/>
      <c r="CD789" s="73"/>
      <c r="CE789" s="73"/>
      <c r="CF789" s="73"/>
      <c r="CG789" s="73"/>
      <c r="CH789" s="73"/>
      <c r="CI789" s="73"/>
      <c r="CJ789" s="73"/>
      <c r="CK789" s="73"/>
      <c r="CL789" s="73"/>
      <c r="CM789" s="73"/>
      <c r="CN789" s="73"/>
      <c r="CO789" s="73"/>
      <c r="CP789" s="73"/>
      <c r="CQ789" s="73"/>
      <c r="CR789" s="73"/>
      <c r="CS789" s="73"/>
      <c r="CT789" s="73"/>
      <c r="CU789" s="73"/>
      <c r="CV789" s="73"/>
      <c r="CW789" s="73"/>
      <c r="CX789" s="73"/>
      <c r="CY789" s="73"/>
      <c r="CZ789" s="73"/>
      <c r="DA789" s="73"/>
    </row>
    <row r="790" spans="1:105" s="35" customFormat="1" x14ac:dyDescent="0.25">
      <c r="A790" s="162"/>
      <c r="B790" s="88" t="s">
        <v>50</v>
      </c>
      <c r="C790" s="100"/>
      <c r="D790" s="89">
        <v>5</v>
      </c>
      <c r="E790" s="90">
        <v>5</v>
      </c>
      <c r="F790" s="99"/>
      <c r="G790" s="99"/>
      <c r="H790" s="165"/>
      <c r="I790" s="99"/>
      <c r="J790" s="149"/>
      <c r="K790" s="88"/>
      <c r="L790" s="88"/>
      <c r="M790" s="88"/>
      <c r="N790" s="88"/>
      <c r="O790" s="88"/>
      <c r="P790" s="88"/>
      <c r="Q790" s="88"/>
      <c r="R790" s="73"/>
      <c r="S790" s="73"/>
      <c r="T790" s="73"/>
      <c r="U790" s="73"/>
      <c r="V790" s="73"/>
      <c r="W790" s="73"/>
      <c r="X790" s="73"/>
      <c r="Y790" s="73"/>
      <c r="Z790" s="73"/>
      <c r="AA790" s="73"/>
      <c r="AB790" s="73"/>
      <c r="AC790" s="73"/>
      <c r="AD790" s="73"/>
      <c r="AE790" s="73"/>
      <c r="AF790" s="73"/>
      <c r="AG790" s="73"/>
      <c r="AH790" s="73"/>
      <c r="AI790" s="73"/>
      <c r="AJ790" s="73"/>
      <c r="AK790" s="73"/>
      <c r="AL790" s="73"/>
      <c r="AM790" s="73"/>
      <c r="AN790" s="73"/>
      <c r="AO790" s="73"/>
      <c r="AP790" s="73"/>
      <c r="AQ790" s="73"/>
      <c r="AR790" s="73"/>
      <c r="AS790" s="73"/>
      <c r="AT790" s="73"/>
      <c r="AU790" s="73"/>
      <c r="AV790" s="73"/>
      <c r="AW790" s="73"/>
      <c r="AX790" s="73"/>
      <c r="AY790" s="73"/>
      <c r="AZ790" s="73"/>
      <c r="BA790" s="73"/>
      <c r="BB790" s="73"/>
      <c r="BC790" s="73"/>
      <c r="BD790" s="73"/>
      <c r="BE790" s="73"/>
      <c r="BF790" s="73"/>
      <c r="BG790" s="73"/>
      <c r="BH790" s="73"/>
      <c r="BI790" s="73"/>
      <c r="BJ790" s="73"/>
      <c r="BK790" s="73"/>
      <c r="BL790" s="73"/>
      <c r="BM790" s="73"/>
      <c r="BN790" s="73"/>
      <c r="BO790" s="73"/>
      <c r="BP790" s="73"/>
      <c r="BQ790" s="73"/>
      <c r="BR790" s="73"/>
      <c r="BS790" s="73"/>
      <c r="BT790" s="73"/>
      <c r="BU790" s="73"/>
      <c r="BV790" s="73"/>
      <c r="BW790" s="73"/>
      <c r="BX790" s="73"/>
      <c r="BY790" s="73"/>
      <c r="BZ790" s="73"/>
      <c r="CA790" s="73"/>
      <c r="CB790" s="73"/>
      <c r="CC790" s="73"/>
      <c r="CD790" s="73"/>
      <c r="CE790" s="73"/>
      <c r="CF790" s="73"/>
      <c r="CG790" s="73"/>
      <c r="CH790" s="73"/>
      <c r="CI790" s="73"/>
      <c r="CJ790" s="73"/>
      <c r="CK790" s="73"/>
      <c r="CL790" s="73"/>
      <c r="CM790" s="73"/>
      <c r="CN790" s="73"/>
      <c r="CO790" s="73"/>
      <c r="CP790" s="73"/>
      <c r="CQ790" s="73"/>
      <c r="CR790" s="73"/>
      <c r="CS790" s="73"/>
      <c r="CT790" s="73"/>
      <c r="CU790" s="73"/>
      <c r="CV790" s="73"/>
      <c r="CW790" s="73"/>
      <c r="CX790" s="73"/>
      <c r="CY790" s="73"/>
      <c r="CZ790" s="73"/>
      <c r="DA790" s="73"/>
    </row>
    <row r="791" spans="1:105" s="35" customFormat="1" x14ac:dyDescent="0.25">
      <c r="A791" s="162"/>
      <c r="B791" s="88" t="s">
        <v>17</v>
      </c>
      <c r="C791" s="100"/>
      <c r="D791" s="89">
        <v>180</v>
      </c>
      <c r="E791" s="90">
        <v>180</v>
      </c>
      <c r="F791" s="99"/>
      <c r="G791" s="99"/>
      <c r="H791" s="165"/>
      <c r="I791" s="99"/>
      <c r="J791" s="149"/>
      <c r="K791" s="88"/>
      <c r="L791" s="88"/>
      <c r="M791" s="88"/>
      <c r="N791" s="88"/>
      <c r="O791" s="88"/>
      <c r="P791" s="88"/>
      <c r="Q791" s="88"/>
      <c r="R791" s="73"/>
      <c r="S791" s="73"/>
      <c r="T791" s="73"/>
      <c r="U791" s="73"/>
      <c r="V791" s="73"/>
      <c r="W791" s="73"/>
      <c r="X791" s="73"/>
      <c r="Y791" s="73"/>
      <c r="Z791" s="73"/>
      <c r="AA791" s="73"/>
      <c r="AB791" s="73"/>
      <c r="AC791" s="73"/>
      <c r="AD791" s="73"/>
      <c r="AE791" s="73"/>
      <c r="AF791" s="73"/>
      <c r="AG791" s="73"/>
      <c r="AH791" s="73"/>
      <c r="AI791" s="73"/>
      <c r="AJ791" s="73"/>
      <c r="AK791" s="73"/>
      <c r="AL791" s="73"/>
      <c r="AM791" s="73"/>
      <c r="AN791" s="73"/>
      <c r="AO791" s="73"/>
      <c r="AP791" s="73"/>
      <c r="AQ791" s="73"/>
      <c r="AR791" s="73"/>
      <c r="AS791" s="73"/>
      <c r="AT791" s="73"/>
      <c r="AU791" s="73"/>
      <c r="AV791" s="73"/>
      <c r="AW791" s="73"/>
      <c r="AX791" s="73"/>
      <c r="AY791" s="73"/>
      <c r="AZ791" s="73"/>
      <c r="BA791" s="73"/>
      <c r="BB791" s="73"/>
      <c r="BC791" s="73"/>
      <c r="BD791" s="73"/>
      <c r="BE791" s="73"/>
      <c r="BF791" s="73"/>
      <c r="BG791" s="73"/>
      <c r="BH791" s="73"/>
      <c r="BI791" s="73"/>
      <c r="BJ791" s="73"/>
      <c r="BK791" s="73"/>
      <c r="BL791" s="73"/>
      <c r="BM791" s="73"/>
      <c r="BN791" s="73"/>
      <c r="BO791" s="73"/>
      <c r="BP791" s="73"/>
      <c r="BQ791" s="73"/>
      <c r="BR791" s="73"/>
      <c r="BS791" s="73"/>
      <c r="BT791" s="73"/>
      <c r="BU791" s="73"/>
      <c r="BV791" s="73"/>
      <c r="BW791" s="73"/>
      <c r="BX791" s="73"/>
      <c r="BY791" s="73"/>
      <c r="BZ791" s="73"/>
      <c r="CA791" s="73"/>
      <c r="CB791" s="73"/>
      <c r="CC791" s="73"/>
      <c r="CD791" s="73"/>
      <c r="CE791" s="73"/>
      <c r="CF791" s="73"/>
      <c r="CG791" s="73"/>
      <c r="CH791" s="73"/>
      <c r="CI791" s="73"/>
      <c r="CJ791" s="73"/>
      <c r="CK791" s="73"/>
      <c r="CL791" s="73"/>
      <c r="CM791" s="73"/>
      <c r="CN791" s="73"/>
      <c r="CO791" s="73"/>
      <c r="CP791" s="73"/>
      <c r="CQ791" s="73"/>
      <c r="CR791" s="73"/>
      <c r="CS791" s="73"/>
      <c r="CT791" s="73"/>
      <c r="CU791" s="73"/>
      <c r="CV791" s="73"/>
      <c r="CW791" s="73"/>
      <c r="CX791" s="73"/>
      <c r="CY791" s="73"/>
      <c r="CZ791" s="73"/>
      <c r="DA791" s="73"/>
    </row>
    <row r="792" spans="1:105" ht="15.75" thickBot="1" x14ac:dyDescent="0.3">
      <c r="A792" s="156" t="s">
        <v>38</v>
      </c>
      <c r="C792" s="81">
        <v>20</v>
      </c>
      <c r="D792" s="83">
        <v>20</v>
      </c>
      <c r="E792" s="83">
        <v>20</v>
      </c>
      <c r="F792" s="83">
        <v>1.52</v>
      </c>
      <c r="G792" s="82">
        <v>0.16</v>
      </c>
      <c r="H792" s="83">
        <v>9.84</v>
      </c>
      <c r="I792" s="82">
        <v>47</v>
      </c>
      <c r="J792" s="149"/>
    </row>
    <row r="793" spans="1:105" ht="15.75" thickBot="1" x14ac:dyDescent="0.3">
      <c r="A793" s="168" t="s">
        <v>26</v>
      </c>
      <c r="B793" s="169"/>
      <c r="C793" s="170">
        <v>495</v>
      </c>
      <c r="D793" s="187"/>
      <c r="E793" s="153"/>
      <c r="F793" s="187">
        <f>SUM(F774:F792)</f>
        <v>16.760000000000002</v>
      </c>
      <c r="G793" s="187">
        <f t="shared" ref="G793:I793" si="14">SUM(G774:G792)</f>
        <v>18.829999999999998</v>
      </c>
      <c r="H793" s="187">
        <f t="shared" si="14"/>
        <v>81.899999999999991</v>
      </c>
      <c r="I793" s="187">
        <f t="shared" si="14"/>
        <v>560</v>
      </c>
      <c r="J793" s="155"/>
    </row>
    <row r="794" spans="1:105" ht="15.75" thickBot="1" x14ac:dyDescent="0.3">
      <c r="A794" s="168" t="s">
        <v>60</v>
      </c>
      <c r="B794" s="169"/>
      <c r="C794" s="170">
        <f>C731+C734+C772+C793</f>
        <v>1710.5</v>
      </c>
      <c r="D794" s="200"/>
      <c r="E794" s="153"/>
      <c r="F794" s="154">
        <f>F731+F734+F772+F793</f>
        <v>47.88666666666667</v>
      </c>
      <c r="G794" s="154">
        <f>G731+G734+G772+G793</f>
        <v>56.303333333333335</v>
      </c>
      <c r="H794" s="154">
        <f>H731+H734+H772+H793</f>
        <v>243.99833333333333</v>
      </c>
      <c r="I794" s="154">
        <f>I731+I734+I772+I793</f>
        <v>1689.3</v>
      </c>
      <c r="J794" s="155"/>
    </row>
    <row r="795" spans="1:105" ht="15.75" thickBot="1" x14ac:dyDescent="0.3">
      <c r="A795" s="80" t="s">
        <v>122</v>
      </c>
      <c r="I795" s="205"/>
      <c r="J795" s="183"/>
    </row>
    <row r="796" spans="1:105" ht="30" x14ac:dyDescent="0.25">
      <c r="A796" s="134" t="s">
        <v>239</v>
      </c>
      <c r="B796" s="135"/>
      <c r="C796" s="136" t="s">
        <v>235</v>
      </c>
      <c r="D796" s="137" t="s">
        <v>3</v>
      </c>
      <c r="E796" s="138" t="s">
        <v>3</v>
      </c>
      <c r="F796" s="489" t="s">
        <v>236</v>
      </c>
      <c r="G796" s="490"/>
      <c r="H796" s="491"/>
      <c r="I796" s="137" t="s">
        <v>4</v>
      </c>
      <c r="J796" s="139" t="s">
        <v>237</v>
      </c>
    </row>
    <row r="797" spans="1:105" ht="15.75" thickBot="1" x14ac:dyDescent="0.3">
      <c r="A797" s="140" t="s">
        <v>238</v>
      </c>
      <c r="B797" s="141"/>
      <c r="C797" s="142"/>
      <c r="D797" s="143" t="s">
        <v>5</v>
      </c>
      <c r="E797" s="144" t="s">
        <v>5</v>
      </c>
      <c r="F797" s="145"/>
      <c r="G797" s="146"/>
      <c r="H797" s="147"/>
      <c r="I797" s="143" t="s">
        <v>6</v>
      </c>
      <c r="J797" s="149"/>
    </row>
    <row r="798" spans="1:105" ht="15.75" thickBot="1" x14ac:dyDescent="0.3">
      <c r="A798" s="150"/>
      <c r="B798" s="151"/>
      <c r="C798" s="152"/>
      <c r="D798" s="153" t="s">
        <v>7</v>
      </c>
      <c r="E798" s="153" t="s">
        <v>8</v>
      </c>
      <c r="F798" s="153" t="s">
        <v>9</v>
      </c>
      <c r="G798" s="153" t="s">
        <v>10</v>
      </c>
      <c r="H798" s="154" t="s">
        <v>11</v>
      </c>
      <c r="I798" s="154" t="s">
        <v>12</v>
      </c>
      <c r="J798" s="155"/>
    </row>
    <row r="799" spans="1:105" x14ac:dyDescent="0.25">
      <c r="A799" s="172"/>
      <c r="B799" s="173" t="s">
        <v>13</v>
      </c>
      <c r="C799" s="81"/>
      <c r="D799" s="138"/>
      <c r="E799" s="226"/>
      <c r="F799" s="157"/>
      <c r="G799" s="138"/>
      <c r="H799" s="158"/>
      <c r="I799" s="157"/>
      <c r="J799" s="149"/>
    </row>
    <row r="800" spans="1:105" s="36" customFormat="1" x14ac:dyDescent="0.25">
      <c r="A800" s="156" t="s">
        <v>180</v>
      </c>
      <c r="B800" s="159"/>
      <c r="C800" s="160" t="s">
        <v>398</v>
      </c>
      <c r="D800" s="167"/>
      <c r="E800" s="148"/>
      <c r="F800" s="157">
        <v>8</v>
      </c>
      <c r="G800" s="83">
        <v>6.6</v>
      </c>
      <c r="H800" s="83">
        <v>26</v>
      </c>
      <c r="I800" s="161">
        <v>195.4</v>
      </c>
      <c r="J800" s="149" t="s">
        <v>193</v>
      </c>
      <c r="K800" s="88"/>
      <c r="L800" s="88"/>
      <c r="M800" s="88"/>
      <c r="N800" s="88"/>
      <c r="O800" s="88"/>
      <c r="P800" s="88"/>
      <c r="Q800" s="88"/>
      <c r="R800" s="75"/>
      <c r="S800" s="75"/>
      <c r="T800" s="75"/>
      <c r="U800" s="75"/>
      <c r="V800" s="75"/>
      <c r="W800" s="75"/>
      <c r="X800" s="75"/>
      <c r="Y800" s="75"/>
      <c r="Z800" s="75"/>
      <c r="AA800" s="75"/>
      <c r="AB800" s="75"/>
      <c r="AC800" s="75"/>
      <c r="AD800" s="75"/>
      <c r="AE800" s="75"/>
      <c r="AF800" s="75"/>
      <c r="AG800" s="75"/>
      <c r="AH800" s="75"/>
      <c r="AI800" s="75"/>
      <c r="AJ800" s="75"/>
      <c r="AK800" s="75"/>
      <c r="AL800" s="75"/>
      <c r="AM800" s="75"/>
      <c r="AN800" s="75"/>
      <c r="AO800" s="75"/>
      <c r="AP800" s="75"/>
      <c r="AQ800" s="75"/>
      <c r="AR800" s="75"/>
      <c r="AS800" s="75"/>
      <c r="AT800" s="75"/>
      <c r="AU800" s="75"/>
      <c r="AV800" s="75"/>
      <c r="AW800" s="75"/>
      <c r="AX800" s="75"/>
      <c r="AY800" s="75"/>
      <c r="AZ800" s="75"/>
      <c r="BA800" s="75"/>
      <c r="BB800" s="75"/>
      <c r="BC800" s="75"/>
      <c r="BD800" s="75"/>
      <c r="BE800" s="75"/>
      <c r="BF800" s="75"/>
      <c r="BG800" s="75"/>
      <c r="BH800" s="75"/>
      <c r="BI800" s="75"/>
      <c r="BJ800" s="75"/>
      <c r="BK800" s="75"/>
      <c r="BL800" s="75"/>
      <c r="BM800" s="75"/>
      <c r="BN800" s="75"/>
      <c r="BO800" s="75"/>
      <c r="BP800" s="75"/>
      <c r="BQ800" s="75"/>
      <c r="BR800" s="75"/>
      <c r="BS800" s="75"/>
      <c r="BT800" s="75"/>
      <c r="BU800" s="75"/>
      <c r="BV800" s="75"/>
      <c r="BW800" s="75"/>
      <c r="BX800" s="75"/>
      <c r="BY800" s="75"/>
      <c r="BZ800" s="75"/>
      <c r="CA800" s="75"/>
      <c r="CB800" s="75"/>
      <c r="CC800" s="75"/>
      <c r="CD800" s="75"/>
      <c r="CE800" s="75"/>
      <c r="CF800" s="75"/>
      <c r="CG800" s="75"/>
      <c r="CH800" s="75"/>
      <c r="CI800" s="75"/>
      <c r="CJ800" s="75"/>
      <c r="CK800" s="75"/>
      <c r="CL800" s="75"/>
      <c r="CM800" s="75"/>
      <c r="CN800" s="75"/>
      <c r="CO800" s="75"/>
      <c r="CP800" s="75"/>
      <c r="CQ800" s="75"/>
      <c r="CR800" s="75"/>
      <c r="CS800" s="75"/>
      <c r="CT800" s="75"/>
      <c r="CU800" s="75"/>
      <c r="CV800" s="75"/>
      <c r="CW800" s="75"/>
      <c r="CX800" s="75"/>
      <c r="CY800" s="75"/>
      <c r="CZ800" s="75"/>
      <c r="DA800" s="75"/>
    </row>
    <row r="801" spans="1:122" s="36" customFormat="1" x14ac:dyDescent="0.25">
      <c r="A801" s="156"/>
      <c r="B801" s="159" t="s">
        <v>102</v>
      </c>
      <c r="C801" s="160"/>
      <c r="D801" s="157">
        <v>30</v>
      </c>
      <c r="E801" s="83">
        <v>30</v>
      </c>
      <c r="F801" s="157"/>
      <c r="G801" s="83"/>
      <c r="H801" s="83"/>
      <c r="I801" s="161"/>
      <c r="J801" s="149"/>
      <c r="K801" s="88"/>
      <c r="L801" s="88"/>
      <c r="M801" s="88"/>
      <c r="N801" s="88"/>
      <c r="O801" s="88"/>
      <c r="P801" s="88"/>
      <c r="Q801" s="88"/>
      <c r="R801" s="75"/>
      <c r="S801" s="75"/>
      <c r="T801" s="75"/>
      <c r="U801" s="75"/>
      <c r="V801" s="75"/>
      <c r="W801" s="75"/>
      <c r="X801" s="75"/>
      <c r="Y801" s="75"/>
      <c r="Z801" s="75"/>
      <c r="AA801" s="75"/>
      <c r="AB801" s="75"/>
      <c r="AC801" s="75"/>
      <c r="AD801" s="75"/>
      <c r="AE801" s="75"/>
      <c r="AF801" s="75"/>
      <c r="AG801" s="75"/>
      <c r="AH801" s="75"/>
      <c r="AI801" s="75"/>
      <c r="AJ801" s="75"/>
      <c r="AK801" s="75"/>
      <c r="AL801" s="75"/>
      <c r="AM801" s="75"/>
      <c r="AN801" s="75"/>
      <c r="AO801" s="75"/>
      <c r="AP801" s="75"/>
      <c r="AQ801" s="75"/>
      <c r="AR801" s="75"/>
      <c r="AS801" s="75"/>
      <c r="AT801" s="75"/>
      <c r="AU801" s="75"/>
      <c r="AV801" s="75"/>
      <c r="AW801" s="75"/>
      <c r="AX801" s="75"/>
      <c r="AY801" s="75"/>
      <c r="AZ801" s="75"/>
      <c r="BA801" s="75"/>
      <c r="BB801" s="75"/>
      <c r="BC801" s="75"/>
      <c r="BD801" s="75"/>
      <c r="BE801" s="75"/>
      <c r="BF801" s="75"/>
      <c r="BG801" s="75"/>
      <c r="BH801" s="75"/>
      <c r="BI801" s="75"/>
      <c r="BJ801" s="75"/>
      <c r="BK801" s="75"/>
      <c r="BL801" s="75"/>
      <c r="BM801" s="75"/>
      <c r="BN801" s="75"/>
      <c r="BO801" s="75"/>
      <c r="BP801" s="75"/>
      <c r="BQ801" s="75"/>
      <c r="BR801" s="75"/>
      <c r="BS801" s="75"/>
      <c r="BT801" s="75"/>
      <c r="BU801" s="75"/>
      <c r="BV801" s="75"/>
      <c r="BW801" s="75"/>
      <c r="BX801" s="75"/>
      <c r="BY801" s="75"/>
      <c r="BZ801" s="75"/>
      <c r="CA801" s="75"/>
      <c r="CB801" s="75"/>
      <c r="CC801" s="75"/>
      <c r="CD801" s="75"/>
      <c r="CE801" s="75"/>
      <c r="CF801" s="75"/>
      <c r="CG801" s="75"/>
      <c r="CH801" s="75"/>
      <c r="CI801" s="75"/>
      <c r="CJ801" s="75"/>
      <c r="CK801" s="75"/>
      <c r="CL801" s="75"/>
      <c r="CM801" s="75"/>
      <c r="CN801" s="75"/>
      <c r="CO801" s="75"/>
      <c r="CP801" s="75"/>
      <c r="CQ801" s="75"/>
      <c r="CR801" s="75"/>
      <c r="CS801" s="75"/>
      <c r="CT801" s="75"/>
      <c r="CU801" s="75"/>
      <c r="CV801" s="75"/>
      <c r="CW801" s="75"/>
      <c r="CX801" s="75"/>
      <c r="CY801" s="75"/>
      <c r="CZ801" s="75"/>
      <c r="DA801" s="75"/>
    </row>
    <row r="802" spans="1:122" s="36" customFormat="1" x14ac:dyDescent="0.25">
      <c r="A802" s="156"/>
      <c r="B802" s="159" t="s">
        <v>16</v>
      </c>
      <c r="C802" s="160"/>
      <c r="D802" s="157">
        <v>88</v>
      </c>
      <c r="E802" s="83">
        <v>88</v>
      </c>
      <c r="F802" s="157"/>
      <c r="G802" s="83"/>
      <c r="H802" s="83"/>
      <c r="I802" s="161"/>
      <c r="J802" s="149"/>
      <c r="K802" s="88"/>
      <c r="L802" s="88"/>
      <c r="M802" s="88"/>
      <c r="N802" s="88"/>
      <c r="O802" s="88"/>
      <c r="P802" s="88"/>
      <c r="Q802" s="88"/>
      <c r="R802" s="75"/>
      <c r="S802" s="75"/>
      <c r="T802" s="75"/>
      <c r="U802" s="75"/>
      <c r="V802" s="75"/>
      <c r="W802" s="75"/>
      <c r="X802" s="75"/>
      <c r="Y802" s="75"/>
      <c r="Z802" s="75"/>
      <c r="AA802" s="75"/>
      <c r="AB802" s="75"/>
      <c r="AC802" s="75"/>
      <c r="AD802" s="75"/>
      <c r="AE802" s="75"/>
      <c r="AF802" s="75"/>
      <c r="AG802" s="75"/>
      <c r="AH802" s="75"/>
      <c r="AI802" s="75"/>
      <c r="AJ802" s="75"/>
      <c r="AK802" s="75"/>
      <c r="AL802" s="75"/>
      <c r="AM802" s="75"/>
      <c r="AN802" s="75"/>
      <c r="AO802" s="75"/>
      <c r="AP802" s="75"/>
      <c r="AQ802" s="75"/>
      <c r="AR802" s="75"/>
      <c r="AS802" s="75"/>
      <c r="AT802" s="75"/>
      <c r="AU802" s="75"/>
      <c r="AV802" s="75"/>
      <c r="AW802" s="75"/>
      <c r="AX802" s="75"/>
      <c r="AY802" s="75"/>
      <c r="AZ802" s="75"/>
      <c r="BA802" s="75"/>
      <c r="BB802" s="75"/>
      <c r="BC802" s="75"/>
      <c r="BD802" s="75"/>
      <c r="BE802" s="75"/>
      <c r="BF802" s="75"/>
      <c r="BG802" s="75"/>
      <c r="BH802" s="75"/>
      <c r="BI802" s="75"/>
      <c r="BJ802" s="75"/>
      <c r="BK802" s="75"/>
      <c r="BL802" s="75"/>
      <c r="BM802" s="75"/>
      <c r="BN802" s="75"/>
      <c r="BO802" s="75"/>
      <c r="BP802" s="75"/>
      <c r="BQ802" s="75"/>
      <c r="BR802" s="75"/>
      <c r="BS802" s="75"/>
      <c r="BT802" s="75"/>
      <c r="BU802" s="75"/>
      <c r="BV802" s="75"/>
      <c r="BW802" s="75"/>
      <c r="BX802" s="75"/>
      <c r="BY802" s="75"/>
      <c r="BZ802" s="75"/>
      <c r="CA802" s="75"/>
      <c r="CB802" s="75"/>
      <c r="CC802" s="75"/>
      <c r="CD802" s="75"/>
      <c r="CE802" s="75"/>
      <c r="CF802" s="75"/>
      <c r="CG802" s="75"/>
      <c r="CH802" s="75"/>
      <c r="CI802" s="75"/>
      <c r="CJ802" s="75"/>
      <c r="CK802" s="75"/>
      <c r="CL802" s="75"/>
      <c r="CM802" s="75"/>
      <c r="CN802" s="75"/>
      <c r="CO802" s="75"/>
      <c r="CP802" s="75"/>
      <c r="CQ802" s="75"/>
      <c r="CR802" s="75"/>
      <c r="CS802" s="75"/>
      <c r="CT802" s="75"/>
      <c r="CU802" s="75"/>
      <c r="CV802" s="75"/>
      <c r="CW802" s="75"/>
      <c r="CX802" s="75"/>
      <c r="CY802" s="75"/>
      <c r="CZ802" s="75"/>
      <c r="DA802" s="75"/>
    </row>
    <row r="803" spans="1:122" s="36" customFormat="1" x14ac:dyDescent="0.25">
      <c r="A803" s="156"/>
      <c r="B803" s="159" t="s">
        <v>17</v>
      </c>
      <c r="C803" s="160"/>
      <c r="D803" s="157">
        <v>88</v>
      </c>
      <c r="E803" s="83">
        <v>88</v>
      </c>
      <c r="F803" s="157"/>
      <c r="G803" s="83"/>
      <c r="H803" s="83"/>
      <c r="I803" s="161"/>
      <c r="J803" s="149"/>
      <c r="K803" s="88"/>
      <c r="L803" s="88"/>
      <c r="M803" s="88"/>
      <c r="N803" s="88"/>
      <c r="O803" s="88"/>
      <c r="P803" s="88"/>
      <c r="Q803" s="88"/>
      <c r="R803" s="75"/>
      <c r="S803" s="75"/>
      <c r="T803" s="75"/>
      <c r="U803" s="75"/>
      <c r="V803" s="75"/>
      <c r="W803" s="75"/>
      <c r="X803" s="75"/>
      <c r="Y803" s="75"/>
      <c r="Z803" s="75"/>
      <c r="AA803" s="75"/>
      <c r="AB803" s="75"/>
      <c r="AC803" s="75"/>
      <c r="AD803" s="75"/>
      <c r="AE803" s="75"/>
      <c r="AF803" s="75"/>
      <c r="AG803" s="75"/>
      <c r="AH803" s="75"/>
      <c r="AI803" s="75"/>
      <c r="AJ803" s="75"/>
      <c r="AK803" s="75"/>
      <c r="AL803" s="75"/>
      <c r="AM803" s="75"/>
      <c r="AN803" s="75"/>
      <c r="AO803" s="75"/>
      <c r="AP803" s="75"/>
      <c r="AQ803" s="75"/>
      <c r="AR803" s="75"/>
      <c r="AS803" s="75"/>
      <c r="AT803" s="75"/>
      <c r="AU803" s="75"/>
      <c r="AV803" s="75"/>
      <c r="AW803" s="75"/>
      <c r="AX803" s="75"/>
      <c r="AY803" s="75"/>
      <c r="AZ803" s="75"/>
      <c r="BA803" s="75"/>
      <c r="BB803" s="75"/>
      <c r="BC803" s="75"/>
      <c r="BD803" s="75"/>
      <c r="BE803" s="75"/>
      <c r="BF803" s="75"/>
      <c r="BG803" s="75"/>
      <c r="BH803" s="75"/>
      <c r="BI803" s="75"/>
      <c r="BJ803" s="75"/>
      <c r="BK803" s="75"/>
      <c r="BL803" s="75"/>
      <c r="BM803" s="75"/>
      <c r="BN803" s="75"/>
      <c r="BO803" s="75"/>
      <c r="BP803" s="75"/>
      <c r="BQ803" s="75"/>
      <c r="BR803" s="75"/>
      <c r="BS803" s="75"/>
      <c r="BT803" s="75"/>
      <c r="BU803" s="75"/>
      <c r="BV803" s="75"/>
      <c r="BW803" s="75"/>
      <c r="BX803" s="75"/>
      <c r="BY803" s="75"/>
      <c r="BZ803" s="75"/>
      <c r="CA803" s="75"/>
      <c r="CB803" s="75"/>
      <c r="CC803" s="75"/>
      <c r="CD803" s="75"/>
      <c r="CE803" s="75"/>
      <c r="CF803" s="75"/>
      <c r="CG803" s="75"/>
      <c r="CH803" s="75"/>
      <c r="CI803" s="75"/>
      <c r="CJ803" s="75"/>
      <c r="CK803" s="75"/>
      <c r="CL803" s="75"/>
      <c r="CM803" s="75"/>
      <c r="CN803" s="75"/>
      <c r="CO803" s="75"/>
      <c r="CP803" s="75"/>
      <c r="CQ803" s="75"/>
      <c r="CR803" s="75"/>
      <c r="CS803" s="75"/>
      <c r="CT803" s="75"/>
      <c r="CU803" s="75"/>
      <c r="CV803" s="75"/>
      <c r="CW803" s="75"/>
      <c r="CX803" s="75"/>
      <c r="CY803" s="75"/>
      <c r="CZ803" s="75"/>
      <c r="DA803" s="75"/>
    </row>
    <row r="804" spans="1:122" s="36" customFormat="1" x14ac:dyDescent="0.25">
      <c r="A804" s="156"/>
      <c r="B804" s="159" t="s">
        <v>18</v>
      </c>
      <c r="C804" s="160"/>
      <c r="D804" s="157">
        <v>1</v>
      </c>
      <c r="E804" s="83">
        <v>1</v>
      </c>
      <c r="F804" s="157"/>
      <c r="G804" s="83"/>
      <c r="H804" s="83"/>
      <c r="I804" s="161"/>
      <c r="J804" s="149"/>
      <c r="K804" s="88"/>
      <c r="L804" s="88"/>
      <c r="M804" s="88"/>
      <c r="N804" s="88"/>
      <c r="O804" s="88"/>
      <c r="P804" s="88"/>
      <c r="Q804" s="88"/>
      <c r="R804" s="75"/>
      <c r="S804" s="75"/>
      <c r="T804" s="75"/>
      <c r="U804" s="75"/>
      <c r="V804" s="75"/>
      <c r="W804" s="75"/>
      <c r="X804" s="75"/>
      <c r="Y804" s="75"/>
      <c r="Z804" s="75"/>
      <c r="AA804" s="75"/>
      <c r="AB804" s="75"/>
      <c r="AC804" s="75"/>
      <c r="AD804" s="75"/>
      <c r="AE804" s="75"/>
      <c r="AF804" s="75"/>
      <c r="AG804" s="75"/>
      <c r="AH804" s="75"/>
      <c r="AI804" s="75"/>
      <c r="AJ804" s="75"/>
      <c r="AK804" s="75"/>
      <c r="AL804" s="75"/>
      <c r="AM804" s="75"/>
      <c r="AN804" s="75"/>
      <c r="AO804" s="75"/>
      <c r="AP804" s="75"/>
      <c r="AQ804" s="75"/>
      <c r="AR804" s="75"/>
      <c r="AS804" s="75"/>
      <c r="AT804" s="75"/>
      <c r="AU804" s="75"/>
      <c r="AV804" s="75"/>
      <c r="AW804" s="75"/>
      <c r="AX804" s="75"/>
      <c r="AY804" s="75"/>
      <c r="AZ804" s="75"/>
      <c r="BA804" s="75"/>
      <c r="BB804" s="75"/>
      <c r="BC804" s="75"/>
      <c r="BD804" s="75"/>
      <c r="BE804" s="75"/>
      <c r="BF804" s="75"/>
      <c r="BG804" s="75"/>
      <c r="BH804" s="75"/>
      <c r="BI804" s="75"/>
      <c r="BJ804" s="75"/>
      <c r="BK804" s="75"/>
      <c r="BL804" s="75"/>
      <c r="BM804" s="75"/>
      <c r="BN804" s="75"/>
      <c r="BO804" s="75"/>
      <c r="BP804" s="75"/>
      <c r="BQ804" s="75"/>
      <c r="BR804" s="75"/>
      <c r="BS804" s="75"/>
      <c r="BT804" s="75"/>
      <c r="BU804" s="75"/>
      <c r="BV804" s="75"/>
      <c r="BW804" s="75"/>
      <c r="BX804" s="75"/>
      <c r="BY804" s="75"/>
      <c r="BZ804" s="75"/>
      <c r="CA804" s="75"/>
      <c r="CB804" s="75"/>
      <c r="CC804" s="75"/>
      <c r="CD804" s="75"/>
      <c r="CE804" s="75"/>
      <c r="CF804" s="75"/>
      <c r="CG804" s="75"/>
      <c r="CH804" s="75"/>
      <c r="CI804" s="75"/>
      <c r="CJ804" s="75"/>
      <c r="CK804" s="75"/>
      <c r="CL804" s="75"/>
      <c r="CM804" s="75"/>
      <c r="CN804" s="75"/>
      <c r="CO804" s="75"/>
      <c r="CP804" s="75"/>
      <c r="CQ804" s="75"/>
      <c r="CR804" s="75"/>
      <c r="CS804" s="75"/>
      <c r="CT804" s="75"/>
      <c r="CU804" s="75"/>
      <c r="CV804" s="75"/>
      <c r="CW804" s="75"/>
      <c r="CX804" s="75"/>
      <c r="CY804" s="75"/>
      <c r="CZ804" s="75"/>
      <c r="DA804" s="75"/>
    </row>
    <row r="805" spans="1:122" s="36" customFormat="1" x14ac:dyDescent="0.25">
      <c r="A805" s="156"/>
      <c r="B805" s="159" t="s">
        <v>19</v>
      </c>
      <c r="C805" s="160"/>
      <c r="D805" s="157">
        <v>1</v>
      </c>
      <c r="E805" s="83">
        <v>1</v>
      </c>
      <c r="F805" s="157"/>
      <c r="G805" s="83"/>
      <c r="H805" s="83"/>
      <c r="I805" s="161"/>
      <c r="J805" s="149"/>
      <c r="K805" s="88"/>
      <c r="L805" s="88"/>
      <c r="M805" s="88"/>
      <c r="N805" s="88"/>
      <c r="O805" s="88"/>
      <c r="P805" s="88"/>
      <c r="Q805" s="88"/>
      <c r="R805" s="75"/>
      <c r="S805" s="75"/>
      <c r="T805" s="75"/>
      <c r="U805" s="75"/>
      <c r="V805" s="75"/>
      <c r="W805" s="75"/>
      <c r="X805" s="75"/>
      <c r="Y805" s="75"/>
      <c r="Z805" s="75"/>
      <c r="AA805" s="75"/>
      <c r="AB805" s="75"/>
      <c r="AC805" s="75"/>
      <c r="AD805" s="75"/>
      <c r="AE805" s="75"/>
      <c r="AF805" s="75"/>
      <c r="AG805" s="75"/>
      <c r="AH805" s="75"/>
      <c r="AI805" s="75"/>
      <c r="AJ805" s="75"/>
      <c r="AK805" s="75"/>
      <c r="AL805" s="75"/>
      <c r="AM805" s="75"/>
      <c r="AN805" s="75"/>
      <c r="AO805" s="75"/>
      <c r="AP805" s="75"/>
      <c r="AQ805" s="75"/>
      <c r="AR805" s="75"/>
      <c r="AS805" s="75"/>
      <c r="AT805" s="75"/>
      <c r="AU805" s="75"/>
      <c r="AV805" s="75"/>
      <c r="AW805" s="75"/>
      <c r="AX805" s="75"/>
      <c r="AY805" s="75"/>
      <c r="AZ805" s="75"/>
      <c r="BA805" s="75"/>
      <c r="BB805" s="75"/>
      <c r="BC805" s="75"/>
      <c r="BD805" s="75"/>
      <c r="BE805" s="75"/>
      <c r="BF805" s="75"/>
      <c r="BG805" s="75"/>
      <c r="BH805" s="75"/>
      <c r="BI805" s="75"/>
      <c r="BJ805" s="75"/>
      <c r="BK805" s="75"/>
      <c r="BL805" s="75"/>
      <c r="BM805" s="75"/>
      <c r="BN805" s="75"/>
      <c r="BO805" s="75"/>
      <c r="BP805" s="75"/>
      <c r="BQ805" s="75"/>
      <c r="BR805" s="75"/>
      <c r="BS805" s="75"/>
      <c r="BT805" s="75"/>
      <c r="BU805" s="75"/>
      <c r="BV805" s="75"/>
      <c r="BW805" s="75"/>
      <c r="BX805" s="75"/>
      <c r="BY805" s="75"/>
      <c r="BZ805" s="75"/>
      <c r="CA805" s="75"/>
      <c r="CB805" s="75"/>
      <c r="CC805" s="75"/>
      <c r="CD805" s="75"/>
      <c r="CE805" s="75"/>
      <c r="CF805" s="75"/>
      <c r="CG805" s="75"/>
      <c r="CH805" s="75"/>
      <c r="CI805" s="75"/>
      <c r="CJ805" s="75"/>
      <c r="CK805" s="75"/>
      <c r="CL805" s="75"/>
      <c r="CM805" s="75"/>
      <c r="CN805" s="75"/>
      <c r="CO805" s="75"/>
      <c r="CP805" s="75"/>
      <c r="CQ805" s="75"/>
      <c r="CR805" s="75"/>
      <c r="CS805" s="75"/>
      <c r="CT805" s="75"/>
      <c r="CU805" s="75"/>
      <c r="CV805" s="75"/>
      <c r="CW805" s="75"/>
      <c r="CX805" s="75"/>
      <c r="CY805" s="75"/>
      <c r="CZ805" s="75"/>
      <c r="DA805" s="75"/>
    </row>
    <row r="806" spans="1:122" s="36" customFormat="1" x14ac:dyDescent="0.25">
      <c r="A806" s="156"/>
      <c r="B806" s="159" t="s">
        <v>20</v>
      </c>
      <c r="C806" s="160"/>
      <c r="D806" s="157">
        <v>3</v>
      </c>
      <c r="E806" s="83">
        <v>3</v>
      </c>
      <c r="F806" s="157"/>
      <c r="G806" s="83"/>
      <c r="H806" s="83"/>
      <c r="I806" s="161"/>
      <c r="J806" s="149"/>
      <c r="K806" s="88"/>
      <c r="L806" s="88"/>
      <c r="M806" s="88"/>
      <c r="N806" s="88"/>
      <c r="O806" s="88"/>
      <c r="P806" s="88"/>
      <c r="Q806" s="88"/>
      <c r="R806" s="75"/>
      <c r="S806" s="75"/>
      <c r="T806" s="75"/>
      <c r="U806" s="75"/>
      <c r="V806" s="75"/>
      <c r="W806" s="75"/>
      <c r="X806" s="75"/>
      <c r="Y806" s="75"/>
      <c r="Z806" s="75"/>
      <c r="AA806" s="75"/>
      <c r="AB806" s="75"/>
      <c r="AC806" s="75"/>
      <c r="AD806" s="75"/>
      <c r="AE806" s="75"/>
      <c r="AF806" s="75"/>
      <c r="AG806" s="75"/>
      <c r="AH806" s="75"/>
      <c r="AI806" s="75"/>
      <c r="AJ806" s="75"/>
      <c r="AK806" s="75"/>
      <c r="AL806" s="75"/>
      <c r="AM806" s="75"/>
      <c r="AN806" s="75"/>
      <c r="AO806" s="75"/>
      <c r="AP806" s="75"/>
      <c r="AQ806" s="75"/>
      <c r="AR806" s="75"/>
      <c r="AS806" s="75"/>
      <c r="AT806" s="75"/>
      <c r="AU806" s="75"/>
      <c r="AV806" s="75"/>
      <c r="AW806" s="75"/>
      <c r="AX806" s="75"/>
      <c r="AY806" s="75"/>
      <c r="AZ806" s="75"/>
      <c r="BA806" s="75"/>
      <c r="BB806" s="75"/>
      <c r="BC806" s="75"/>
      <c r="BD806" s="75"/>
      <c r="BE806" s="75"/>
      <c r="BF806" s="75"/>
      <c r="BG806" s="75"/>
      <c r="BH806" s="75"/>
      <c r="BI806" s="75"/>
      <c r="BJ806" s="75"/>
      <c r="BK806" s="75"/>
      <c r="BL806" s="75"/>
      <c r="BM806" s="75"/>
      <c r="BN806" s="75"/>
      <c r="BO806" s="75"/>
      <c r="BP806" s="75"/>
      <c r="BQ806" s="75"/>
      <c r="BR806" s="75"/>
      <c r="BS806" s="75"/>
      <c r="BT806" s="75"/>
      <c r="BU806" s="75"/>
      <c r="BV806" s="75"/>
      <c r="BW806" s="75"/>
      <c r="BX806" s="75"/>
      <c r="BY806" s="75"/>
      <c r="BZ806" s="75"/>
      <c r="CA806" s="75"/>
      <c r="CB806" s="75"/>
      <c r="CC806" s="75"/>
      <c r="CD806" s="75"/>
      <c r="CE806" s="75"/>
      <c r="CF806" s="75"/>
      <c r="CG806" s="75"/>
      <c r="CH806" s="75"/>
      <c r="CI806" s="75"/>
      <c r="CJ806" s="75"/>
      <c r="CK806" s="75"/>
      <c r="CL806" s="75"/>
      <c r="CM806" s="75"/>
      <c r="CN806" s="75"/>
      <c r="CO806" s="75"/>
      <c r="CP806" s="75"/>
      <c r="CQ806" s="75"/>
      <c r="CR806" s="75"/>
      <c r="CS806" s="75"/>
      <c r="CT806" s="75"/>
      <c r="CU806" s="75"/>
      <c r="CV806" s="75"/>
      <c r="CW806" s="75"/>
      <c r="CX806" s="75"/>
      <c r="CY806" s="75"/>
      <c r="CZ806" s="75"/>
      <c r="DA806" s="75"/>
    </row>
    <row r="807" spans="1:122" x14ac:dyDescent="0.25">
      <c r="A807" s="156" t="s">
        <v>21</v>
      </c>
      <c r="C807" s="81">
        <v>180</v>
      </c>
      <c r="D807" s="148"/>
      <c r="E807" s="148"/>
      <c r="F807" s="157">
        <v>1.2166666666666666</v>
      </c>
      <c r="G807" s="83">
        <v>1.3416666666666668</v>
      </c>
      <c r="H807" s="83">
        <v>11.941666666666666</v>
      </c>
      <c r="I807" s="157">
        <v>65</v>
      </c>
      <c r="J807" s="149" t="s">
        <v>335</v>
      </c>
    </row>
    <row r="808" spans="1:122" x14ac:dyDescent="0.25">
      <c r="A808" s="156"/>
      <c r="B808" s="80" t="s">
        <v>22</v>
      </c>
      <c r="C808" s="81"/>
      <c r="D808" s="83">
        <v>1.5</v>
      </c>
      <c r="E808" s="83">
        <v>1.5</v>
      </c>
      <c r="F808" s="157"/>
      <c r="G808" s="157"/>
      <c r="H808" s="157"/>
      <c r="I808" s="157"/>
      <c r="J808" s="149"/>
    </row>
    <row r="809" spans="1:122" x14ac:dyDescent="0.25">
      <c r="A809" s="156"/>
      <c r="B809" s="80" t="s">
        <v>18</v>
      </c>
      <c r="C809" s="81"/>
      <c r="D809" s="83">
        <v>8</v>
      </c>
      <c r="E809" s="83">
        <v>8</v>
      </c>
      <c r="F809" s="157"/>
      <c r="G809" s="83"/>
      <c r="H809" s="83"/>
      <c r="I809" s="157"/>
      <c r="J809" s="149"/>
    </row>
    <row r="810" spans="1:122" x14ac:dyDescent="0.25">
      <c r="A810" s="85"/>
      <c r="B810" s="80" t="s">
        <v>16</v>
      </c>
      <c r="C810" s="81"/>
      <c r="D810" s="83">
        <v>90</v>
      </c>
      <c r="E810" s="83">
        <v>90</v>
      </c>
      <c r="F810" s="157"/>
      <c r="G810" s="83"/>
      <c r="H810" s="83"/>
      <c r="I810" s="157"/>
      <c r="J810" s="149"/>
    </row>
    <row r="811" spans="1:122" x14ac:dyDescent="0.25">
      <c r="A811" s="85"/>
      <c r="B811" s="80" t="s">
        <v>17</v>
      </c>
      <c r="C811" s="81"/>
      <c r="D811" s="83">
        <v>108</v>
      </c>
      <c r="E811" s="83">
        <v>108</v>
      </c>
      <c r="F811" s="157"/>
      <c r="G811" s="83"/>
      <c r="H811" s="83"/>
      <c r="I811" s="157"/>
      <c r="J811" s="149"/>
    </row>
    <row r="812" spans="1:122" s="26" customFormat="1" x14ac:dyDescent="0.25">
      <c r="A812" s="156" t="s">
        <v>65</v>
      </c>
      <c r="B812" s="80"/>
      <c r="C812" s="166" t="s">
        <v>397</v>
      </c>
      <c r="D812" s="148"/>
      <c r="E812" s="148"/>
      <c r="F812" s="157">
        <v>4</v>
      </c>
      <c r="G812" s="83">
        <v>6</v>
      </c>
      <c r="H812" s="82">
        <v>12.83</v>
      </c>
      <c r="I812" s="157">
        <v>122</v>
      </c>
      <c r="J812" s="149" t="s">
        <v>250</v>
      </c>
      <c r="K812" s="88"/>
      <c r="L812" s="88"/>
      <c r="M812" s="88"/>
      <c r="N812" s="88"/>
      <c r="O812" s="88"/>
      <c r="P812" s="88"/>
      <c r="Q812" s="88"/>
      <c r="R812" s="71"/>
      <c r="S812" s="71"/>
      <c r="T812" s="71"/>
      <c r="U812" s="71"/>
      <c r="V812" s="71"/>
      <c r="W812" s="71"/>
      <c r="X812" s="71"/>
      <c r="Y812" s="71"/>
      <c r="Z812" s="71"/>
      <c r="AA812" s="71"/>
      <c r="AB812" s="71"/>
      <c r="AC812" s="71"/>
      <c r="AD812" s="71"/>
      <c r="AE812" s="71"/>
      <c r="AF812" s="71"/>
      <c r="AG812" s="71"/>
      <c r="AH812" s="71"/>
      <c r="AI812" s="71"/>
      <c r="AJ812" s="71"/>
      <c r="AK812" s="71"/>
      <c r="AL812" s="71"/>
      <c r="AM812" s="71"/>
      <c r="AN812" s="71"/>
      <c r="AO812" s="71"/>
      <c r="AP812" s="71"/>
      <c r="AQ812" s="71"/>
      <c r="AR812" s="71"/>
      <c r="AS812" s="71"/>
      <c r="AT812" s="71"/>
      <c r="AU812" s="71"/>
      <c r="AV812" s="71"/>
      <c r="AW812" s="71"/>
      <c r="AX812" s="71"/>
      <c r="AY812" s="71"/>
      <c r="AZ812" s="71"/>
      <c r="BA812" s="71"/>
      <c r="BB812" s="71"/>
      <c r="BC812" s="71"/>
      <c r="BD812" s="71"/>
      <c r="BE812" s="71"/>
      <c r="BF812" s="71"/>
      <c r="BG812" s="71"/>
      <c r="BH812" s="71"/>
      <c r="BI812" s="71"/>
      <c r="BJ812" s="71"/>
      <c r="BK812" s="71"/>
      <c r="BL812" s="71"/>
      <c r="BM812" s="71"/>
      <c r="BN812" s="71"/>
      <c r="BO812" s="71"/>
      <c r="BP812" s="71"/>
      <c r="BQ812" s="71"/>
      <c r="BR812" s="71"/>
      <c r="BS812" s="71"/>
      <c r="BT812" s="71"/>
      <c r="BU812" s="71"/>
      <c r="BV812" s="71"/>
      <c r="BW812" s="71"/>
      <c r="BX812" s="71"/>
      <c r="BY812" s="71"/>
      <c r="BZ812" s="71"/>
      <c r="CA812" s="71"/>
      <c r="CB812" s="71"/>
      <c r="CC812" s="71"/>
      <c r="CD812" s="71"/>
      <c r="CE812" s="71"/>
      <c r="CF812" s="71"/>
      <c r="CG812" s="71"/>
      <c r="CH812" s="71"/>
      <c r="CI812" s="71"/>
      <c r="CJ812" s="71"/>
      <c r="CK812" s="71"/>
      <c r="CL812" s="71"/>
      <c r="CM812" s="71"/>
      <c r="CN812" s="71"/>
      <c r="CO812" s="71"/>
      <c r="CP812" s="71"/>
      <c r="CQ812" s="71"/>
      <c r="CR812" s="71"/>
      <c r="CS812" s="71"/>
      <c r="CT812" s="71"/>
      <c r="CU812" s="71"/>
      <c r="CV812" s="71"/>
      <c r="CW812" s="71"/>
      <c r="CX812" s="71"/>
      <c r="CY812" s="71"/>
      <c r="CZ812" s="71"/>
      <c r="DA812" s="71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</row>
    <row r="813" spans="1:122" s="26" customFormat="1" x14ac:dyDescent="0.25">
      <c r="A813" s="156"/>
      <c r="B813" s="80" t="s">
        <v>25</v>
      </c>
      <c r="C813" s="81"/>
      <c r="D813" s="83">
        <v>25</v>
      </c>
      <c r="E813" s="83">
        <v>25</v>
      </c>
      <c r="F813" s="157"/>
      <c r="G813" s="83"/>
      <c r="H813" s="83"/>
      <c r="I813" s="157"/>
      <c r="J813" s="149"/>
      <c r="K813" s="88"/>
      <c r="L813" s="88"/>
      <c r="M813" s="88"/>
      <c r="N813" s="88"/>
      <c r="O813" s="88"/>
      <c r="P813" s="88"/>
      <c r="Q813" s="88"/>
      <c r="R813" s="71"/>
      <c r="S813" s="71"/>
      <c r="T813" s="71"/>
      <c r="U813" s="71"/>
      <c r="V813" s="71"/>
      <c r="W813" s="71"/>
      <c r="X813" s="71"/>
      <c r="Y813" s="71"/>
      <c r="Z813" s="71"/>
      <c r="AA813" s="71"/>
      <c r="AB813" s="71"/>
      <c r="AC813" s="71"/>
      <c r="AD813" s="71"/>
      <c r="AE813" s="71"/>
      <c r="AF813" s="71"/>
      <c r="AG813" s="71"/>
      <c r="AH813" s="71"/>
      <c r="AI813" s="71"/>
      <c r="AJ813" s="71"/>
      <c r="AK813" s="71"/>
      <c r="AL813" s="71"/>
      <c r="AM813" s="71"/>
      <c r="AN813" s="71"/>
      <c r="AO813" s="71"/>
      <c r="AP813" s="71"/>
      <c r="AQ813" s="71"/>
      <c r="AR813" s="71"/>
      <c r="AS813" s="71"/>
      <c r="AT813" s="71"/>
      <c r="AU813" s="71"/>
      <c r="AV813" s="71"/>
      <c r="AW813" s="71"/>
      <c r="AX813" s="71"/>
      <c r="AY813" s="71"/>
      <c r="AZ813" s="71"/>
      <c r="BA813" s="71"/>
      <c r="BB813" s="71"/>
      <c r="BC813" s="71"/>
      <c r="BD813" s="71"/>
      <c r="BE813" s="71"/>
      <c r="BF813" s="71"/>
      <c r="BG813" s="71"/>
      <c r="BH813" s="71"/>
      <c r="BI813" s="71"/>
      <c r="BJ813" s="71"/>
      <c r="BK813" s="71"/>
      <c r="BL813" s="71"/>
      <c r="BM813" s="71"/>
      <c r="BN813" s="71"/>
      <c r="BO813" s="71"/>
      <c r="BP813" s="71"/>
      <c r="BQ813" s="71"/>
      <c r="BR813" s="71"/>
      <c r="BS813" s="71"/>
      <c r="BT813" s="71"/>
      <c r="BU813" s="71"/>
      <c r="BV813" s="71"/>
      <c r="BW813" s="71"/>
      <c r="BX813" s="71"/>
      <c r="BY813" s="71"/>
      <c r="BZ813" s="71"/>
      <c r="CA813" s="71"/>
      <c r="CB813" s="71"/>
      <c r="CC813" s="71"/>
      <c r="CD813" s="71"/>
      <c r="CE813" s="71"/>
      <c r="CF813" s="71"/>
      <c r="CG813" s="71"/>
      <c r="CH813" s="71"/>
      <c r="CI813" s="71"/>
      <c r="CJ813" s="71"/>
      <c r="CK813" s="71"/>
      <c r="CL813" s="71"/>
      <c r="CM813" s="71"/>
      <c r="CN813" s="71"/>
      <c r="CO813" s="71"/>
      <c r="CP813" s="71"/>
      <c r="CQ813" s="71"/>
      <c r="CR813" s="71"/>
      <c r="CS813" s="71"/>
      <c r="CT813" s="71"/>
      <c r="CU813" s="71"/>
      <c r="CV813" s="71"/>
      <c r="CW813" s="71"/>
      <c r="CX813" s="71"/>
      <c r="CY813" s="71"/>
      <c r="CZ813" s="71"/>
      <c r="DA813" s="71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</row>
    <row r="814" spans="1:122" s="26" customFormat="1" x14ac:dyDescent="0.25">
      <c r="A814" s="156"/>
      <c r="B814" s="80" t="s">
        <v>66</v>
      </c>
      <c r="C814" s="81"/>
      <c r="D814" s="157">
        <v>7.14</v>
      </c>
      <c r="E814" s="83">
        <v>7</v>
      </c>
      <c r="F814" s="157"/>
      <c r="G814" s="83"/>
      <c r="H814" s="83"/>
      <c r="I814" s="157"/>
      <c r="J814" s="149"/>
      <c r="K814" s="88"/>
      <c r="L814" s="88"/>
      <c r="M814" s="88"/>
      <c r="N814" s="88"/>
      <c r="O814" s="88"/>
      <c r="P814" s="88"/>
      <c r="Q814" s="88"/>
      <c r="R814" s="71"/>
      <c r="S814" s="71"/>
      <c r="T814" s="71"/>
      <c r="U814" s="71"/>
      <c r="V814" s="71"/>
      <c r="W814" s="71"/>
      <c r="X814" s="71"/>
      <c r="Y814" s="71"/>
      <c r="Z814" s="71"/>
      <c r="AA814" s="71"/>
      <c r="AB814" s="71"/>
      <c r="AC814" s="71"/>
      <c r="AD814" s="71"/>
      <c r="AE814" s="71"/>
      <c r="AF814" s="71"/>
      <c r="AG814" s="71"/>
      <c r="AH814" s="71"/>
      <c r="AI814" s="71"/>
      <c r="AJ814" s="71"/>
      <c r="AK814" s="71"/>
      <c r="AL814" s="71"/>
      <c r="AM814" s="71"/>
      <c r="AN814" s="71"/>
      <c r="AO814" s="71"/>
      <c r="AP814" s="71"/>
      <c r="AQ814" s="71"/>
      <c r="AR814" s="71"/>
      <c r="AS814" s="71"/>
      <c r="AT814" s="71"/>
      <c r="AU814" s="71"/>
      <c r="AV814" s="71"/>
      <c r="AW814" s="71"/>
      <c r="AX814" s="71"/>
      <c r="AY814" s="71"/>
      <c r="AZ814" s="71"/>
      <c r="BA814" s="71"/>
      <c r="BB814" s="71"/>
      <c r="BC814" s="71"/>
      <c r="BD814" s="71"/>
      <c r="BE814" s="71"/>
      <c r="BF814" s="71"/>
      <c r="BG814" s="71"/>
      <c r="BH814" s="71"/>
      <c r="BI814" s="71"/>
      <c r="BJ814" s="71"/>
      <c r="BK814" s="71"/>
      <c r="BL814" s="71"/>
      <c r="BM814" s="71"/>
      <c r="BN814" s="71"/>
      <c r="BO814" s="71"/>
      <c r="BP814" s="71"/>
      <c r="BQ814" s="71"/>
      <c r="BR814" s="71"/>
      <c r="BS814" s="71"/>
      <c r="BT814" s="71"/>
      <c r="BU814" s="71"/>
      <c r="BV814" s="71"/>
      <c r="BW814" s="71"/>
      <c r="BX814" s="71"/>
      <c r="BY814" s="71"/>
      <c r="BZ814" s="71"/>
      <c r="CA814" s="71"/>
      <c r="CB814" s="71"/>
      <c r="CC814" s="71"/>
      <c r="CD814" s="71"/>
      <c r="CE814" s="71"/>
      <c r="CF814" s="71"/>
      <c r="CG814" s="71"/>
      <c r="CH814" s="71"/>
      <c r="CI814" s="71"/>
      <c r="CJ814" s="71"/>
      <c r="CK814" s="71"/>
      <c r="CL814" s="71"/>
      <c r="CM814" s="71"/>
      <c r="CN814" s="71"/>
      <c r="CO814" s="71"/>
      <c r="CP814" s="71"/>
      <c r="CQ814" s="71"/>
      <c r="CR814" s="71"/>
      <c r="CS814" s="71"/>
      <c r="CT814" s="71"/>
      <c r="CU814" s="71"/>
      <c r="CV814" s="71"/>
      <c r="CW814" s="71"/>
      <c r="CX814" s="71"/>
      <c r="CY814" s="71"/>
      <c r="CZ814" s="71"/>
      <c r="DA814" s="71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</row>
    <row r="815" spans="1:122" s="26" customFormat="1" ht="15.75" thickBot="1" x14ac:dyDescent="0.3">
      <c r="A815" s="207"/>
      <c r="B815" s="80" t="s">
        <v>20</v>
      </c>
      <c r="C815" s="81"/>
      <c r="D815" s="83">
        <v>3</v>
      </c>
      <c r="E815" s="83">
        <v>3</v>
      </c>
      <c r="F815" s="208" t="s">
        <v>1</v>
      </c>
      <c r="G815" s="185"/>
      <c r="H815" s="185"/>
      <c r="I815" s="205"/>
      <c r="J815" s="149"/>
      <c r="K815" s="88"/>
      <c r="L815" s="88"/>
      <c r="M815" s="88"/>
      <c r="N815" s="88"/>
      <c r="O815" s="88"/>
      <c r="P815" s="88"/>
      <c r="Q815" s="88"/>
      <c r="R815" s="71"/>
      <c r="S815" s="71"/>
      <c r="T815" s="71"/>
      <c r="U815" s="71"/>
      <c r="V815" s="71"/>
      <c r="W815" s="71"/>
      <c r="X815" s="71"/>
      <c r="Y815" s="71"/>
      <c r="Z815" s="71"/>
      <c r="AA815" s="71"/>
      <c r="AB815" s="71"/>
      <c r="AC815" s="71"/>
      <c r="AD815" s="71"/>
      <c r="AE815" s="71"/>
      <c r="AF815" s="71"/>
      <c r="AG815" s="71"/>
      <c r="AH815" s="71"/>
      <c r="AI815" s="71"/>
      <c r="AJ815" s="71"/>
      <c r="AK815" s="71"/>
      <c r="AL815" s="71"/>
      <c r="AM815" s="71"/>
      <c r="AN815" s="71"/>
      <c r="AO815" s="71"/>
      <c r="AP815" s="71"/>
      <c r="AQ815" s="71"/>
      <c r="AR815" s="71"/>
      <c r="AS815" s="71"/>
      <c r="AT815" s="71"/>
      <c r="AU815" s="71"/>
      <c r="AV815" s="71"/>
      <c r="AW815" s="71"/>
      <c r="AX815" s="71"/>
      <c r="AY815" s="71"/>
      <c r="AZ815" s="71"/>
      <c r="BA815" s="71"/>
      <c r="BB815" s="71"/>
      <c r="BC815" s="71"/>
      <c r="BD815" s="71"/>
      <c r="BE815" s="71"/>
      <c r="BF815" s="71"/>
      <c r="BG815" s="71"/>
      <c r="BH815" s="71"/>
      <c r="BI815" s="71"/>
      <c r="BJ815" s="71"/>
      <c r="BK815" s="71"/>
      <c r="BL815" s="71"/>
      <c r="BM815" s="71"/>
      <c r="BN815" s="71"/>
      <c r="BO815" s="71"/>
      <c r="BP815" s="71"/>
      <c r="BQ815" s="71"/>
      <c r="BR815" s="71"/>
      <c r="BS815" s="71"/>
      <c r="BT815" s="71"/>
      <c r="BU815" s="71"/>
      <c r="BV815" s="71"/>
      <c r="BW815" s="71"/>
      <c r="BX815" s="71"/>
      <c r="BY815" s="71"/>
      <c r="BZ815" s="71"/>
      <c r="CA815" s="71"/>
      <c r="CB815" s="71"/>
      <c r="CC815" s="71"/>
      <c r="CD815" s="71"/>
      <c r="CE815" s="71"/>
      <c r="CF815" s="71"/>
      <c r="CG815" s="71"/>
      <c r="CH815" s="71"/>
      <c r="CI815" s="71"/>
      <c r="CJ815" s="71"/>
      <c r="CK815" s="71"/>
      <c r="CL815" s="71"/>
      <c r="CM815" s="71"/>
      <c r="CN815" s="71"/>
      <c r="CO815" s="71"/>
      <c r="CP815" s="71"/>
      <c r="CQ815" s="71"/>
      <c r="CR815" s="71"/>
      <c r="CS815" s="71"/>
      <c r="CT815" s="71"/>
      <c r="CU815" s="71"/>
      <c r="CV815" s="71"/>
      <c r="CW815" s="71"/>
      <c r="CX815" s="71"/>
      <c r="CY815" s="71"/>
      <c r="CZ815" s="71"/>
      <c r="DA815" s="71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</row>
    <row r="816" spans="1:122" ht="15.75" thickBot="1" x14ac:dyDescent="0.3">
      <c r="A816" s="168" t="s">
        <v>26</v>
      </c>
      <c r="B816" s="169"/>
      <c r="C816" s="170">
        <v>418</v>
      </c>
      <c r="D816" s="153"/>
      <c r="E816" s="187"/>
      <c r="F816" s="153">
        <f>SUM(F800:F815)</f>
        <v>13.216666666666667</v>
      </c>
      <c r="G816" s="153">
        <f t="shared" ref="G816:I816" si="15">SUM(G800:G815)</f>
        <v>13.941666666666666</v>
      </c>
      <c r="H816" s="153">
        <f t="shared" si="15"/>
        <v>50.771666666666661</v>
      </c>
      <c r="I816" s="153">
        <f t="shared" si="15"/>
        <v>382.4</v>
      </c>
      <c r="J816" s="139"/>
    </row>
    <row r="817" spans="1:214" s="26" customFormat="1" x14ac:dyDescent="0.25">
      <c r="A817" s="156" t="s">
        <v>48</v>
      </c>
      <c r="B817" s="159"/>
      <c r="C817" s="81">
        <v>100</v>
      </c>
      <c r="D817" s="209">
        <v>114</v>
      </c>
      <c r="E817" s="81">
        <v>100</v>
      </c>
      <c r="F817" s="157">
        <v>0.4</v>
      </c>
      <c r="G817" s="83">
        <v>0.4</v>
      </c>
      <c r="H817" s="161">
        <v>12</v>
      </c>
      <c r="I817" s="83">
        <v>53.2</v>
      </c>
      <c r="J817" s="149" t="s">
        <v>278</v>
      </c>
      <c r="K817" s="88"/>
      <c r="L817" s="88"/>
      <c r="M817" s="88"/>
      <c r="N817" s="88"/>
      <c r="O817" s="88"/>
      <c r="P817" s="88"/>
      <c r="Q817" s="88"/>
      <c r="R817" s="71"/>
      <c r="S817" s="71"/>
      <c r="T817" s="71"/>
      <c r="U817" s="71"/>
      <c r="V817" s="71"/>
      <c r="W817" s="71"/>
      <c r="X817" s="71"/>
      <c r="Y817" s="71"/>
      <c r="Z817" s="71"/>
      <c r="AA817" s="71"/>
      <c r="AB817" s="71"/>
      <c r="AC817" s="71"/>
      <c r="AD817" s="71"/>
      <c r="AE817" s="71"/>
      <c r="AF817" s="71"/>
      <c r="AG817" s="71"/>
      <c r="AH817" s="71"/>
      <c r="AI817" s="71"/>
      <c r="AJ817" s="71"/>
      <c r="AK817" s="71"/>
      <c r="AL817" s="71"/>
      <c r="AM817" s="71"/>
      <c r="AN817" s="71"/>
      <c r="AO817" s="71"/>
      <c r="AP817" s="71"/>
      <c r="AQ817" s="71"/>
      <c r="AR817" s="71"/>
      <c r="AS817" s="71"/>
      <c r="AT817" s="71"/>
      <c r="AU817" s="71"/>
      <c r="AV817" s="71"/>
      <c r="AW817" s="71"/>
      <c r="AX817" s="71"/>
      <c r="AY817" s="71"/>
      <c r="AZ817" s="71"/>
      <c r="BA817" s="71"/>
      <c r="BB817" s="71"/>
      <c r="BC817" s="71"/>
      <c r="BD817" s="71"/>
      <c r="BE817" s="71"/>
      <c r="BF817" s="71"/>
      <c r="BG817" s="71"/>
      <c r="BH817" s="71"/>
      <c r="BI817" s="71"/>
      <c r="BJ817" s="71"/>
      <c r="BK817" s="71"/>
      <c r="BL817" s="71"/>
      <c r="BM817" s="71"/>
      <c r="BN817" s="71"/>
      <c r="BO817" s="71"/>
      <c r="BP817" s="71"/>
      <c r="BQ817" s="71"/>
      <c r="BR817" s="71"/>
      <c r="BS817" s="71"/>
      <c r="BT817" s="71"/>
      <c r="BU817" s="71"/>
      <c r="BV817" s="71"/>
      <c r="BW817" s="71"/>
      <c r="BX817" s="71"/>
      <c r="BY817" s="71"/>
      <c r="BZ817" s="71"/>
      <c r="CA817" s="71"/>
      <c r="CB817" s="71"/>
      <c r="CC817" s="71"/>
      <c r="CD817" s="71"/>
      <c r="CE817" s="71"/>
      <c r="CF817" s="71"/>
      <c r="CG817" s="71"/>
      <c r="CH817" s="71"/>
      <c r="CI817" s="71"/>
      <c r="CJ817" s="71"/>
      <c r="CK817" s="71"/>
      <c r="CL817" s="71"/>
      <c r="CM817" s="71"/>
      <c r="CN817" s="71"/>
      <c r="CO817" s="71"/>
      <c r="CP817" s="71"/>
      <c r="CQ817" s="71"/>
      <c r="CR817" s="71"/>
      <c r="CS817" s="71"/>
      <c r="CT817" s="71"/>
      <c r="CU817" s="71"/>
      <c r="CV817" s="71"/>
      <c r="CW817" s="71"/>
      <c r="CX817" s="71"/>
      <c r="CY817" s="71"/>
      <c r="CZ817" s="71"/>
      <c r="DA817" s="71"/>
    </row>
    <row r="818" spans="1:214" s="26" customFormat="1" ht="15.75" thickBot="1" x14ac:dyDescent="0.3">
      <c r="A818" s="156" t="s">
        <v>196</v>
      </c>
      <c r="B818" s="159"/>
      <c r="C818" s="81"/>
      <c r="D818" s="209"/>
      <c r="E818" s="81"/>
      <c r="F818" s="157"/>
      <c r="G818" s="83"/>
      <c r="H818" s="161"/>
      <c r="I818" s="83"/>
      <c r="J818" s="149"/>
      <c r="K818" s="88"/>
      <c r="L818" s="88"/>
      <c r="M818" s="88"/>
      <c r="N818" s="88"/>
      <c r="O818" s="88"/>
      <c r="P818" s="88"/>
      <c r="Q818" s="88"/>
      <c r="R818" s="71"/>
      <c r="S818" s="71"/>
      <c r="T818" s="71"/>
      <c r="U818" s="71"/>
      <c r="V818" s="71"/>
      <c r="W818" s="71"/>
      <c r="X818" s="71"/>
      <c r="Y818" s="71"/>
      <c r="Z818" s="71"/>
      <c r="AA818" s="71"/>
      <c r="AB818" s="71"/>
      <c r="AC818" s="71"/>
      <c r="AD818" s="71"/>
      <c r="AE818" s="71"/>
      <c r="AF818" s="71"/>
      <c r="AG818" s="71"/>
      <c r="AH818" s="71"/>
      <c r="AI818" s="71"/>
      <c r="AJ818" s="71"/>
      <c r="AK818" s="71"/>
      <c r="AL818" s="71"/>
      <c r="AM818" s="71"/>
      <c r="AN818" s="71"/>
      <c r="AO818" s="71"/>
      <c r="AP818" s="71"/>
      <c r="AQ818" s="71"/>
      <c r="AR818" s="71"/>
      <c r="AS818" s="71"/>
      <c r="AT818" s="71"/>
      <c r="AU818" s="71"/>
      <c r="AV818" s="71"/>
      <c r="AW818" s="71"/>
      <c r="AX818" s="71"/>
      <c r="AY818" s="71"/>
      <c r="AZ818" s="71"/>
      <c r="BA818" s="71"/>
      <c r="BB818" s="71"/>
      <c r="BC818" s="71"/>
      <c r="BD818" s="71"/>
      <c r="BE818" s="71"/>
      <c r="BF818" s="71"/>
      <c r="BG818" s="71"/>
      <c r="BH818" s="71"/>
      <c r="BI818" s="71"/>
      <c r="BJ818" s="71"/>
      <c r="BK818" s="71"/>
      <c r="BL818" s="71"/>
      <c r="BM818" s="71"/>
      <c r="BN818" s="71"/>
      <c r="BO818" s="71"/>
      <c r="BP818" s="71"/>
      <c r="BQ818" s="71"/>
      <c r="BR818" s="71"/>
      <c r="BS818" s="71"/>
      <c r="BT818" s="71"/>
      <c r="BU818" s="71"/>
      <c r="BV818" s="71"/>
      <c r="BW818" s="71"/>
      <c r="BX818" s="71"/>
      <c r="BY818" s="71"/>
      <c r="BZ818" s="71"/>
      <c r="CA818" s="71"/>
      <c r="CB818" s="71"/>
      <c r="CC818" s="71"/>
      <c r="CD818" s="71"/>
      <c r="CE818" s="71"/>
      <c r="CF818" s="71"/>
      <c r="CG818" s="71"/>
      <c r="CH818" s="71"/>
      <c r="CI818" s="71"/>
      <c r="CJ818" s="71"/>
      <c r="CK818" s="71"/>
      <c r="CL818" s="71"/>
      <c r="CM818" s="71"/>
      <c r="CN818" s="71"/>
      <c r="CO818" s="71"/>
      <c r="CP818" s="71"/>
      <c r="CQ818" s="71"/>
      <c r="CR818" s="71"/>
      <c r="CS818" s="71"/>
      <c r="CT818" s="71"/>
      <c r="CU818" s="71"/>
      <c r="CV818" s="71"/>
      <c r="CW818" s="71"/>
      <c r="CX818" s="71"/>
      <c r="CY818" s="71"/>
      <c r="CZ818" s="71"/>
      <c r="DA818" s="71"/>
    </row>
    <row r="819" spans="1:214" ht="15.75" thickBot="1" x14ac:dyDescent="0.3">
      <c r="A819" s="168" t="s">
        <v>26</v>
      </c>
      <c r="B819" s="169"/>
      <c r="C819" s="170">
        <v>85</v>
      </c>
      <c r="D819" s="171"/>
      <c r="E819" s="236"/>
      <c r="F819" s="153">
        <f>SUM(F817:F818)</f>
        <v>0.4</v>
      </c>
      <c r="G819" s="153">
        <f t="shared" ref="G819:I819" si="16">SUM(G817:G818)</f>
        <v>0.4</v>
      </c>
      <c r="H819" s="153">
        <f t="shared" si="16"/>
        <v>12</v>
      </c>
      <c r="I819" s="153">
        <f t="shared" si="16"/>
        <v>53.2</v>
      </c>
      <c r="J819" s="155"/>
    </row>
    <row r="820" spans="1:214" ht="15.75" thickBot="1" x14ac:dyDescent="0.3">
      <c r="A820" s="168"/>
      <c r="B820" s="169"/>
      <c r="C820" s="170">
        <v>518</v>
      </c>
      <c r="D820" s="236"/>
      <c r="E820" s="236"/>
      <c r="F820" s="154">
        <f>F816+F819</f>
        <v>13.616666666666667</v>
      </c>
      <c r="G820" s="154">
        <f>G816+G819</f>
        <v>14.341666666666667</v>
      </c>
      <c r="H820" s="154">
        <f>H816+H819</f>
        <v>62.771666666666661</v>
      </c>
      <c r="I820" s="154">
        <f>I816+I819</f>
        <v>435.59999999999997</v>
      </c>
      <c r="J820" s="155"/>
    </row>
    <row r="821" spans="1:214" x14ac:dyDescent="0.25">
      <c r="A821" s="156"/>
      <c r="B821" s="80" t="s">
        <v>28</v>
      </c>
      <c r="C821" s="81"/>
      <c r="D821" s="158"/>
      <c r="E821" s="83"/>
      <c r="F821" s="157"/>
      <c r="G821" s="83"/>
      <c r="I821" s="157"/>
      <c r="J821" s="149"/>
    </row>
    <row r="822" spans="1:214" s="43" customFormat="1" x14ac:dyDescent="0.25">
      <c r="A822" s="156" t="s">
        <v>424</v>
      </c>
      <c r="B822" s="159"/>
      <c r="C822" s="160">
        <v>50</v>
      </c>
      <c r="D822" s="161"/>
      <c r="E822" s="83"/>
      <c r="F822" s="161">
        <v>0.37</v>
      </c>
      <c r="G822" s="83">
        <v>3</v>
      </c>
      <c r="H822" s="161">
        <v>1.2</v>
      </c>
      <c r="I822" s="157">
        <v>33.5</v>
      </c>
      <c r="J822" s="149" t="s">
        <v>423</v>
      </c>
      <c r="K822" s="88"/>
      <c r="L822" s="88"/>
      <c r="M822" s="88"/>
      <c r="N822" s="88"/>
      <c r="O822" s="88"/>
      <c r="P822" s="88"/>
      <c r="Q822" s="88"/>
      <c r="R822" s="73"/>
      <c r="S822" s="73"/>
      <c r="T822" s="73"/>
      <c r="U822" s="73"/>
      <c r="V822" s="73"/>
      <c r="W822" s="73"/>
      <c r="X822" s="73"/>
      <c r="Y822" s="73"/>
      <c r="Z822" s="73"/>
      <c r="AA822" s="73"/>
      <c r="AB822" s="73"/>
      <c r="AC822" s="73"/>
      <c r="AD822" s="73"/>
      <c r="AE822" s="73"/>
      <c r="AF822" s="73"/>
      <c r="AG822" s="73"/>
      <c r="AH822" s="73"/>
      <c r="AI822" s="73"/>
      <c r="AJ822" s="73"/>
      <c r="AK822" s="73"/>
      <c r="AL822" s="73"/>
      <c r="AM822" s="73"/>
      <c r="AN822" s="73"/>
      <c r="AO822" s="73"/>
      <c r="AP822" s="73"/>
      <c r="AQ822" s="73"/>
      <c r="AR822" s="73"/>
      <c r="AS822" s="73"/>
      <c r="AT822" s="73"/>
      <c r="AU822" s="73"/>
      <c r="AV822" s="73"/>
      <c r="AW822" s="73"/>
      <c r="AX822" s="73"/>
      <c r="AY822" s="73"/>
      <c r="AZ822" s="73"/>
      <c r="BA822" s="73"/>
      <c r="BB822" s="73"/>
      <c r="BC822" s="73"/>
      <c r="BD822" s="73"/>
      <c r="BE822" s="73"/>
      <c r="BF822" s="73"/>
      <c r="BG822" s="73"/>
      <c r="BH822" s="73"/>
      <c r="BI822" s="73"/>
      <c r="BJ822" s="73"/>
      <c r="BK822" s="73"/>
      <c r="BL822" s="73"/>
      <c r="BM822" s="73"/>
      <c r="BN822" s="73"/>
      <c r="BO822" s="73"/>
      <c r="BP822" s="73"/>
      <c r="BQ822" s="73"/>
      <c r="BR822" s="73"/>
      <c r="BS822" s="73"/>
      <c r="BT822" s="73"/>
      <c r="BU822" s="73"/>
      <c r="BV822" s="73"/>
      <c r="BW822" s="73"/>
      <c r="BX822" s="73"/>
      <c r="BY822" s="73"/>
      <c r="BZ822" s="73"/>
      <c r="CA822" s="73"/>
      <c r="CB822" s="73"/>
      <c r="CC822" s="73"/>
      <c r="CD822" s="73"/>
      <c r="CE822" s="73"/>
      <c r="CF822" s="73"/>
      <c r="CG822" s="73"/>
      <c r="CH822" s="73"/>
      <c r="CI822" s="73"/>
      <c r="CJ822" s="73"/>
      <c r="CK822" s="73"/>
      <c r="CL822" s="73"/>
      <c r="CM822" s="73"/>
      <c r="CN822" s="73"/>
      <c r="CO822" s="73"/>
      <c r="CP822" s="73"/>
      <c r="CQ822" s="73"/>
      <c r="CR822" s="73"/>
      <c r="CS822" s="73"/>
      <c r="CT822" s="73"/>
      <c r="CU822" s="73"/>
      <c r="CV822" s="73"/>
      <c r="CW822" s="73"/>
      <c r="CX822" s="73"/>
      <c r="CY822" s="73"/>
      <c r="CZ822" s="73"/>
      <c r="DA822" s="73"/>
      <c r="DB822" s="73"/>
      <c r="DC822" s="73"/>
      <c r="DD822" s="73"/>
      <c r="DE822" s="73"/>
      <c r="DF822" s="73"/>
      <c r="DG822" s="73"/>
      <c r="DH822" s="73"/>
      <c r="DI822" s="73"/>
      <c r="DJ822" s="73"/>
      <c r="DK822" s="73"/>
      <c r="DL822" s="73"/>
      <c r="DM822" s="73"/>
      <c r="DN822" s="73"/>
      <c r="DO822" s="73"/>
      <c r="DP822" s="73"/>
      <c r="DQ822" s="73"/>
      <c r="DR822" s="73"/>
      <c r="DS822" s="73"/>
      <c r="DT822" s="73"/>
      <c r="DU822" s="73"/>
      <c r="DV822" s="73"/>
      <c r="DW822" s="73"/>
      <c r="DX822" s="73"/>
      <c r="DY822" s="73"/>
      <c r="DZ822" s="73"/>
      <c r="EA822" s="73"/>
      <c r="EB822" s="73"/>
      <c r="EC822" s="73"/>
      <c r="ED822" s="73"/>
      <c r="EE822" s="73"/>
      <c r="EF822" s="73"/>
      <c r="EG822" s="73"/>
      <c r="EH822" s="73"/>
      <c r="EI822" s="73"/>
      <c r="EJ822" s="73"/>
      <c r="EK822" s="73"/>
      <c r="EL822" s="73"/>
      <c r="EM822" s="73"/>
      <c r="EN822" s="73"/>
      <c r="EO822" s="73"/>
      <c r="EP822" s="73"/>
      <c r="EQ822" s="73"/>
      <c r="ER822" s="73"/>
      <c r="ES822" s="73"/>
      <c r="ET822" s="73"/>
      <c r="EU822" s="73"/>
      <c r="EV822" s="73"/>
      <c r="EW822" s="73"/>
      <c r="EX822" s="73"/>
      <c r="EY822" s="73"/>
      <c r="EZ822" s="73"/>
      <c r="FA822" s="73"/>
      <c r="FB822" s="73"/>
      <c r="FC822" s="73"/>
      <c r="FD822" s="73"/>
      <c r="FE822" s="73"/>
      <c r="FF822" s="73"/>
      <c r="FG822" s="73"/>
      <c r="FH822" s="73"/>
      <c r="FI822" s="73"/>
      <c r="FJ822" s="73"/>
      <c r="FK822" s="73"/>
      <c r="FL822" s="73"/>
      <c r="FM822" s="73"/>
      <c r="FN822" s="73"/>
      <c r="FO822" s="73"/>
      <c r="FP822" s="73"/>
      <c r="FQ822" s="73"/>
      <c r="FR822" s="73"/>
      <c r="FS822" s="73"/>
      <c r="FT822" s="73"/>
      <c r="FU822" s="73"/>
      <c r="FV822" s="73"/>
      <c r="FW822" s="73"/>
      <c r="FX822" s="73"/>
      <c r="FY822" s="73"/>
      <c r="FZ822" s="73"/>
      <c r="GA822" s="73"/>
      <c r="GB822" s="73"/>
      <c r="GC822" s="73"/>
      <c r="GD822" s="73"/>
      <c r="GE822" s="73"/>
      <c r="GF822" s="73"/>
      <c r="GG822" s="73"/>
      <c r="GH822" s="73"/>
      <c r="GI822" s="73"/>
      <c r="GJ822" s="73"/>
      <c r="GK822" s="73"/>
      <c r="GL822" s="73"/>
      <c r="GM822" s="73"/>
      <c r="GN822" s="73"/>
      <c r="GO822" s="73"/>
      <c r="GP822" s="73"/>
      <c r="GQ822" s="73"/>
      <c r="GR822" s="73"/>
      <c r="GS822" s="73"/>
      <c r="GT822" s="73"/>
      <c r="GU822" s="73"/>
      <c r="GV822" s="73"/>
      <c r="GW822" s="73"/>
      <c r="GX822" s="73"/>
      <c r="GY822" s="73"/>
      <c r="GZ822" s="73"/>
      <c r="HA822" s="73"/>
      <c r="HB822" s="73"/>
      <c r="HC822" s="73"/>
      <c r="HD822" s="73"/>
      <c r="HE822" s="73"/>
      <c r="HF822" s="73"/>
    </row>
    <row r="823" spans="1:214" s="43" customFormat="1" x14ac:dyDescent="0.25">
      <c r="A823" s="156"/>
      <c r="B823" s="159" t="s">
        <v>422</v>
      </c>
      <c r="C823" s="160"/>
      <c r="D823" s="161">
        <v>48.96</v>
      </c>
      <c r="E823" s="83">
        <v>48</v>
      </c>
      <c r="F823" s="161"/>
      <c r="G823" s="83"/>
      <c r="H823" s="161"/>
      <c r="I823" s="157"/>
      <c r="J823" s="181"/>
      <c r="K823" s="88"/>
      <c r="L823" s="88"/>
      <c r="M823" s="88"/>
      <c r="N823" s="88"/>
      <c r="O823" s="88"/>
      <c r="P823" s="88"/>
      <c r="Q823" s="88"/>
      <c r="R823" s="73"/>
      <c r="S823" s="73"/>
      <c r="T823" s="73"/>
      <c r="U823" s="73"/>
      <c r="V823" s="73"/>
      <c r="W823" s="73"/>
      <c r="X823" s="73"/>
      <c r="Y823" s="73"/>
      <c r="Z823" s="73"/>
      <c r="AA823" s="73"/>
      <c r="AB823" s="73"/>
      <c r="AC823" s="73"/>
      <c r="AD823" s="73"/>
      <c r="AE823" s="73"/>
      <c r="AF823" s="73"/>
      <c r="AG823" s="73"/>
      <c r="AH823" s="73"/>
      <c r="AI823" s="73"/>
      <c r="AJ823" s="73"/>
      <c r="AK823" s="73"/>
      <c r="AL823" s="73"/>
      <c r="AM823" s="73"/>
      <c r="AN823" s="73"/>
      <c r="AO823" s="73"/>
      <c r="AP823" s="73"/>
      <c r="AQ823" s="73"/>
      <c r="AR823" s="73"/>
      <c r="AS823" s="73"/>
      <c r="AT823" s="73"/>
      <c r="AU823" s="73"/>
      <c r="AV823" s="73"/>
      <c r="AW823" s="73"/>
      <c r="AX823" s="73"/>
      <c r="AY823" s="73"/>
      <c r="AZ823" s="73"/>
      <c r="BA823" s="73"/>
      <c r="BB823" s="73"/>
      <c r="BC823" s="73"/>
      <c r="BD823" s="73"/>
      <c r="BE823" s="73"/>
      <c r="BF823" s="73"/>
      <c r="BG823" s="73"/>
      <c r="BH823" s="73"/>
      <c r="BI823" s="73"/>
      <c r="BJ823" s="73"/>
      <c r="BK823" s="73"/>
      <c r="BL823" s="73"/>
      <c r="BM823" s="73"/>
      <c r="BN823" s="73"/>
      <c r="BO823" s="73"/>
      <c r="BP823" s="73"/>
      <c r="BQ823" s="73"/>
      <c r="BR823" s="73"/>
      <c r="BS823" s="73"/>
      <c r="BT823" s="73"/>
      <c r="BU823" s="73"/>
      <c r="BV823" s="73"/>
      <c r="BW823" s="73"/>
      <c r="BX823" s="73"/>
      <c r="BY823" s="73"/>
      <c r="BZ823" s="73"/>
      <c r="CA823" s="73"/>
      <c r="CB823" s="73"/>
      <c r="CC823" s="73"/>
      <c r="CD823" s="73"/>
      <c r="CE823" s="73"/>
      <c r="CF823" s="73"/>
      <c r="CG823" s="73"/>
      <c r="CH823" s="73"/>
      <c r="CI823" s="73"/>
      <c r="CJ823" s="73"/>
      <c r="CK823" s="73"/>
      <c r="CL823" s="73"/>
      <c r="CM823" s="73"/>
      <c r="CN823" s="73"/>
      <c r="CO823" s="73"/>
      <c r="CP823" s="73"/>
      <c r="CQ823" s="73"/>
      <c r="CR823" s="73"/>
      <c r="CS823" s="73"/>
      <c r="CT823" s="73"/>
      <c r="CU823" s="73"/>
      <c r="CV823" s="73"/>
      <c r="CW823" s="73"/>
      <c r="CX823" s="73"/>
      <c r="CY823" s="73"/>
      <c r="CZ823" s="73"/>
      <c r="DA823" s="73"/>
      <c r="DB823" s="73"/>
      <c r="DC823" s="73"/>
      <c r="DD823" s="73"/>
      <c r="DE823" s="73"/>
      <c r="DF823" s="73"/>
      <c r="DG823" s="73"/>
      <c r="DH823" s="73"/>
      <c r="DI823" s="73"/>
      <c r="DJ823" s="73"/>
      <c r="DK823" s="73"/>
      <c r="DL823" s="73"/>
      <c r="DM823" s="73"/>
      <c r="DN823" s="73"/>
      <c r="DO823" s="73"/>
      <c r="DP823" s="73"/>
      <c r="DQ823" s="73"/>
      <c r="DR823" s="73"/>
      <c r="DS823" s="73"/>
      <c r="DT823" s="73"/>
      <c r="DU823" s="73"/>
      <c r="DV823" s="73"/>
      <c r="DW823" s="73"/>
      <c r="DX823" s="73"/>
      <c r="DY823" s="73"/>
      <c r="DZ823" s="73"/>
      <c r="EA823" s="73"/>
      <c r="EB823" s="73"/>
      <c r="EC823" s="73"/>
      <c r="ED823" s="73"/>
      <c r="EE823" s="73"/>
      <c r="EF823" s="73"/>
      <c r="EG823" s="73"/>
      <c r="EH823" s="73"/>
      <c r="EI823" s="73"/>
      <c r="EJ823" s="73"/>
      <c r="EK823" s="73"/>
      <c r="EL823" s="73"/>
      <c r="EM823" s="73"/>
      <c r="EN823" s="73"/>
      <c r="EO823" s="73"/>
      <c r="EP823" s="73"/>
      <c r="EQ823" s="73"/>
      <c r="ER823" s="73"/>
      <c r="ES823" s="73"/>
      <c r="ET823" s="73"/>
      <c r="EU823" s="73"/>
      <c r="EV823" s="73"/>
      <c r="EW823" s="73"/>
      <c r="EX823" s="73"/>
      <c r="EY823" s="73"/>
      <c r="EZ823" s="73"/>
      <c r="FA823" s="73"/>
      <c r="FB823" s="73"/>
      <c r="FC823" s="73"/>
      <c r="FD823" s="73"/>
      <c r="FE823" s="73"/>
      <c r="FF823" s="73"/>
      <c r="FG823" s="73"/>
      <c r="FH823" s="73"/>
      <c r="FI823" s="73"/>
      <c r="FJ823" s="73"/>
      <c r="FK823" s="73"/>
      <c r="FL823" s="73"/>
      <c r="FM823" s="73"/>
      <c r="FN823" s="73"/>
      <c r="FO823" s="73"/>
      <c r="FP823" s="73"/>
      <c r="FQ823" s="73"/>
      <c r="FR823" s="73"/>
      <c r="FS823" s="73"/>
      <c r="FT823" s="73"/>
      <c r="FU823" s="73"/>
      <c r="FV823" s="73"/>
      <c r="FW823" s="73"/>
      <c r="FX823" s="73"/>
      <c r="FY823" s="73"/>
      <c r="FZ823" s="73"/>
      <c r="GA823" s="73"/>
      <c r="GB823" s="73"/>
      <c r="GC823" s="73"/>
      <c r="GD823" s="73"/>
      <c r="GE823" s="73"/>
      <c r="GF823" s="73"/>
      <c r="GG823" s="73"/>
      <c r="GH823" s="73"/>
      <c r="GI823" s="73"/>
      <c r="GJ823" s="73"/>
      <c r="GK823" s="73"/>
      <c r="GL823" s="73"/>
      <c r="GM823" s="73"/>
      <c r="GN823" s="73"/>
      <c r="GO823" s="73"/>
      <c r="GP823" s="73"/>
      <c r="GQ823" s="73"/>
      <c r="GR823" s="73"/>
      <c r="GS823" s="73"/>
      <c r="GT823" s="73"/>
      <c r="GU823" s="73"/>
      <c r="GV823" s="73"/>
      <c r="GW823" s="73"/>
      <c r="GX823" s="73"/>
      <c r="GY823" s="73"/>
      <c r="GZ823" s="73"/>
      <c r="HA823" s="73"/>
      <c r="HB823" s="73"/>
      <c r="HC823" s="73"/>
      <c r="HD823" s="73"/>
      <c r="HE823" s="73"/>
      <c r="HF823" s="73"/>
    </row>
    <row r="824" spans="1:214" s="43" customFormat="1" x14ac:dyDescent="0.25">
      <c r="A824" s="156"/>
      <c r="B824" s="159" t="s">
        <v>34</v>
      </c>
      <c r="C824" s="160"/>
      <c r="D824" s="161">
        <v>2</v>
      </c>
      <c r="E824" s="83">
        <v>2</v>
      </c>
      <c r="F824" s="161"/>
      <c r="G824" s="83"/>
      <c r="H824" s="161"/>
      <c r="I824" s="157"/>
      <c r="J824" s="181"/>
      <c r="K824" s="88"/>
      <c r="L824" s="88"/>
      <c r="M824" s="88"/>
      <c r="N824" s="88"/>
      <c r="O824" s="88"/>
      <c r="P824" s="88"/>
      <c r="Q824" s="88"/>
      <c r="R824" s="73"/>
      <c r="S824" s="73"/>
      <c r="T824" s="73"/>
      <c r="U824" s="73"/>
      <c r="V824" s="73"/>
      <c r="W824" s="73"/>
      <c r="X824" s="73"/>
      <c r="Y824" s="73"/>
      <c r="Z824" s="73"/>
      <c r="AA824" s="73"/>
      <c r="AB824" s="73"/>
      <c r="AC824" s="73"/>
      <c r="AD824" s="73"/>
      <c r="AE824" s="73"/>
      <c r="AF824" s="73"/>
      <c r="AG824" s="73"/>
      <c r="AH824" s="73"/>
      <c r="AI824" s="73"/>
      <c r="AJ824" s="73"/>
      <c r="AK824" s="73"/>
      <c r="AL824" s="73"/>
      <c r="AM824" s="73"/>
      <c r="AN824" s="73"/>
      <c r="AO824" s="73"/>
      <c r="AP824" s="73"/>
      <c r="AQ824" s="73"/>
      <c r="AR824" s="73"/>
      <c r="AS824" s="73"/>
      <c r="AT824" s="73"/>
      <c r="AU824" s="73"/>
      <c r="AV824" s="73"/>
      <c r="AW824" s="73"/>
      <c r="AX824" s="73"/>
      <c r="AY824" s="73"/>
      <c r="AZ824" s="73"/>
      <c r="BA824" s="73"/>
      <c r="BB824" s="73"/>
      <c r="BC824" s="73"/>
      <c r="BD824" s="73"/>
      <c r="BE824" s="73"/>
      <c r="BF824" s="73"/>
      <c r="BG824" s="73"/>
      <c r="BH824" s="73"/>
      <c r="BI824" s="73"/>
      <c r="BJ824" s="73"/>
      <c r="BK824" s="73"/>
      <c r="BL824" s="73"/>
      <c r="BM824" s="73"/>
      <c r="BN824" s="73"/>
      <c r="BO824" s="73"/>
      <c r="BP824" s="73"/>
      <c r="BQ824" s="73"/>
      <c r="BR824" s="73"/>
      <c r="BS824" s="73"/>
      <c r="BT824" s="73"/>
      <c r="BU824" s="73"/>
      <c r="BV824" s="73"/>
      <c r="BW824" s="73"/>
      <c r="BX824" s="73"/>
      <c r="BY824" s="73"/>
      <c r="BZ824" s="73"/>
      <c r="CA824" s="73"/>
      <c r="CB824" s="73"/>
      <c r="CC824" s="73"/>
      <c r="CD824" s="73"/>
      <c r="CE824" s="73"/>
      <c r="CF824" s="73"/>
      <c r="CG824" s="73"/>
      <c r="CH824" s="73"/>
      <c r="CI824" s="73"/>
      <c r="CJ824" s="73"/>
      <c r="CK824" s="73"/>
      <c r="CL824" s="73"/>
      <c r="CM824" s="73"/>
      <c r="CN824" s="73"/>
      <c r="CO824" s="73"/>
      <c r="CP824" s="73"/>
      <c r="CQ824" s="73"/>
      <c r="CR824" s="73"/>
      <c r="CS824" s="73"/>
      <c r="CT824" s="73"/>
      <c r="CU824" s="73"/>
      <c r="CV824" s="73"/>
      <c r="CW824" s="73"/>
      <c r="CX824" s="73"/>
      <c r="CY824" s="73"/>
      <c r="CZ824" s="73"/>
      <c r="DA824" s="73"/>
      <c r="DB824" s="73"/>
      <c r="DC824" s="73"/>
      <c r="DD824" s="73"/>
      <c r="DE824" s="73"/>
      <c r="DF824" s="73"/>
      <c r="DG824" s="73"/>
      <c r="DH824" s="73"/>
      <c r="DI824" s="73"/>
      <c r="DJ824" s="73"/>
      <c r="DK824" s="73"/>
      <c r="DL824" s="73"/>
      <c r="DM824" s="73"/>
      <c r="DN824" s="73"/>
      <c r="DO824" s="73"/>
      <c r="DP824" s="73"/>
      <c r="DQ824" s="73"/>
      <c r="DR824" s="73"/>
      <c r="DS824" s="73"/>
      <c r="DT824" s="73"/>
      <c r="DU824" s="73"/>
      <c r="DV824" s="73"/>
      <c r="DW824" s="73"/>
      <c r="DX824" s="73"/>
      <c r="DY824" s="73"/>
      <c r="DZ824" s="73"/>
      <c r="EA824" s="73"/>
      <c r="EB824" s="73"/>
      <c r="EC824" s="73"/>
      <c r="ED824" s="73"/>
      <c r="EE824" s="73"/>
      <c r="EF824" s="73"/>
      <c r="EG824" s="73"/>
      <c r="EH824" s="73"/>
      <c r="EI824" s="73"/>
      <c r="EJ824" s="73"/>
      <c r="EK824" s="73"/>
      <c r="EL824" s="73"/>
      <c r="EM824" s="73"/>
      <c r="EN824" s="73"/>
      <c r="EO824" s="73"/>
      <c r="EP824" s="73"/>
      <c r="EQ824" s="73"/>
      <c r="ER824" s="73"/>
      <c r="ES824" s="73"/>
      <c r="ET824" s="73"/>
      <c r="EU824" s="73"/>
      <c r="EV824" s="73"/>
      <c r="EW824" s="73"/>
      <c r="EX824" s="73"/>
      <c r="EY824" s="73"/>
      <c r="EZ824" s="73"/>
      <c r="FA824" s="73"/>
      <c r="FB824" s="73"/>
      <c r="FC824" s="73"/>
      <c r="FD824" s="73"/>
      <c r="FE824" s="73"/>
      <c r="FF824" s="73"/>
      <c r="FG824" s="73"/>
      <c r="FH824" s="73"/>
      <c r="FI824" s="73"/>
      <c r="FJ824" s="73"/>
      <c r="FK824" s="73"/>
      <c r="FL824" s="73"/>
      <c r="FM824" s="73"/>
      <c r="FN824" s="73"/>
      <c r="FO824" s="73"/>
      <c r="FP824" s="73"/>
      <c r="FQ824" s="73"/>
      <c r="FR824" s="73"/>
      <c r="FS824" s="73"/>
      <c r="FT824" s="73"/>
      <c r="FU824" s="73"/>
      <c r="FV824" s="73"/>
      <c r="FW824" s="73"/>
      <c r="FX824" s="73"/>
      <c r="FY824" s="73"/>
      <c r="FZ824" s="73"/>
      <c r="GA824" s="73"/>
      <c r="GB824" s="73"/>
      <c r="GC824" s="73"/>
      <c r="GD824" s="73"/>
      <c r="GE824" s="73"/>
      <c r="GF824" s="73"/>
      <c r="GG824" s="73"/>
      <c r="GH824" s="73"/>
      <c r="GI824" s="73"/>
      <c r="GJ824" s="73"/>
      <c r="GK824" s="73"/>
      <c r="GL824" s="73"/>
      <c r="GM824" s="73"/>
      <c r="GN824" s="73"/>
      <c r="GO824" s="73"/>
      <c r="GP824" s="73"/>
      <c r="GQ824" s="73"/>
      <c r="GR824" s="73"/>
      <c r="GS824" s="73"/>
      <c r="GT824" s="73"/>
      <c r="GU824" s="73"/>
      <c r="GV824" s="73"/>
      <c r="GW824" s="73"/>
      <c r="GX824" s="73"/>
      <c r="GY824" s="73"/>
      <c r="GZ824" s="73"/>
      <c r="HA824" s="73"/>
      <c r="HB824" s="73"/>
      <c r="HC824" s="73"/>
      <c r="HD824" s="73"/>
      <c r="HE824" s="73"/>
      <c r="HF824" s="73"/>
    </row>
    <row r="825" spans="1:214" s="43" customFormat="1" x14ac:dyDescent="0.25">
      <c r="A825" s="156"/>
      <c r="B825" s="159" t="s">
        <v>19</v>
      </c>
      <c r="C825" s="160"/>
      <c r="D825" s="161">
        <v>0.2</v>
      </c>
      <c r="E825" s="83">
        <v>0.2</v>
      </c>
      <c r="F825" s="161"/>
      <c r="G825" s="83"/>
      <c r="H825" s="161"/>
      <c r="I825" s="157"/>
      <c r="J825" s="181"/>
      <c r="K825" s="88"/>
      <c r="L825" s="88"/>
      <c r="M825" s="88"/>
      <c r="N825" s="88"/>
      <c r="O825" s="88"/>
      <c r="P825" s="88"/>
      <c r="Q825" s="88"/>
      <c r="R825" s="73"/>
      <c r="S825" s="73"/>
      <c r="T825" s="73"/>
      <c r="U825" s="73"/>
      <c r="V825" s="73"/>
      <c r="W825" s="73"/>
      <c r="X825" s="73"/>
      <c r="Y825" s="73"/>
      <c r="Z825" s="73"/>
      <c r="AA825" s="73"/>
      <c r="AB825" s="73"/>
      <c r="AC825" s="73"/>
      <c r="AD825" s="73"/>
      <c r="AE825" s="73"/>
      <c r="AF825" s="73"/>
      <c r="AG825" s="73"/>
      <c r="AH825" s="73"/>
      <c r="AI825" s="73"/>
      <c r="AJ825" s="73"/>
      <c r="AK825" s="73"/>
      <c r="AL825" s="73"/>
      <c r="AM825" s="73"/>
      <c r="AN825" s="73"/>
      <c r="AO825" s="73"/>
      <c r="AP825" s="73"/>
      <c r="AQ825" s="73"/>
      <c r="AR825" s="73"/>
      <c r="AS825" s="73"/>
      <c r="AT825" s="73"/>
      <c r="AU825" s="73"/>
      <c r="AV825" s="73"/>
      <c r="AW825" s="73"/>
      <c r="AX825" s="73"/>
      <c r="AY825" s="73"/>
      <c r="AZ825" s="73"/>
      <c r="BA825" s="73"/>
      <c r="BB825" s="73"/>
      <c r="BC825" s="73"/>
      <c r="BD825" s="73"/>
      <c r="BE825" s="73"/>
      <c r="BF825" s="73"/>
      <c r="BG825" s="73"/>
      <c r="BH825" s="73"/>
      <c r="BI825" s="73"/>
      <c r="BJ825" s="73"/>
      <c r="BK825" s="73"/>
      <c r="BL825" s="73"/>
      <c r="BM825" s="73"/>
      <c r="BN825" s="73"/>
      <c r="BO825" s="73"/>
      <c r="BP825" s="73"/>
      <c r="BQ825" s="73"/>
      <c r="BR825" s="73"/>
      <c r="BS825" s="73"/>
      <c r="BT825" s="73"/>
      <c r="BU825" s="73"/>
      <c r="BV825" s="73"/>
      <c r="BW825" s="73"/>
      <c r="BX825" s="73"/>
      <c r="BY825" s="73"/>
      <c r="BZ825" s="73"/>
      <c r="CA825" s="73"/>
      <c r="CB825" s="73"/>
      <c r="CC825" s="73"/>
      <c r="CD825" s="73"/>
      <c r="CE825" s="73"/>
      <c r="CF825" s="73"/>
      <c r="CG825" s="73"/>
      <c r="CH825" s="73"/>
      <c r="CI825" s="73"/>
      <c r="CJ825" s="73"/>
      <c r="CK825" s="73"/>
      <c r="CL825" s="73"/>
      <c r="CM825" s="73"/>
      <c r="CN825" s="73"/>
      <c r="CO825" s="73"/>
      <c r="CP825" s="73"/>
      <c r="CQ825" s="73"/>
      <c r="CR825" s="73"/>
      <c r="CS825" s="73"/>
      <c r="CT825" s="73"/>
      <c r="CU825" s="73"/>
      <c r="CV825" s="73"/>
      <c r="CW825" s="73"/>
      <c r="CX825" s="73"/>
      <c r="CY825" s="73"/>
      <c r="CZ825" s="73"/>
      <c r="DA825" s="73"/>
      <c r="DB825" s="73"/>
      <c r="DC825" s="73"/>
      <c r="DD825" s="73"/>
      <c r="DE825" s="73"/>
      <c r="DF825" s="73"/>
      <c r="DG825" s="73"/>
      <c r="DH825" s="73"/>
      <c r="DI825" s="73"/>
      <c r="DJ825" s="73"/>
      <c r="DK825" s="73"/>
      <c r="DL825" s="73"/>
      <c r="DM825" s="73"/>
      <c r="DN825" s="73"/>
      <c r="DO825" s="73"/>
      <c r="DP825" s="73"/>
      <c r="DQ825" s="73"/>
      <c r="DR825" s="73"/>
      <c r="DS825" s="73"/>
      <c r="DT825" s="73"/>
      <c r="DU825" s="73"/>
      <c r="DV825" s="73"/>
      <c r="DW825" s="73"/>
      <c r="DX825" s="73"/>
      <c r="DY825" s="73"/>
      <c r="DZ825" s="73"/>
      <c r="EA825" s="73"/>
      <c r="EB825" s="73"/>
      <c r="EC825" s="73"/>
      <c r="ED825" s="73"/>
      <c r="EE825" s="73"/>
      <c r="EF825" s="73"/>
      <c r="EG825" s="73"/>
      <c r="EH825" s="73"/>
      <c r="EI825" s="73"/>
      <c r="EJ825" s="73"/>
      <c r="EK825" s="73"/>
      <c r="EL825" s="73"/>
      <c r="EM825" s="73"/>
      <c r="EN825" s="73"/>
      <c r="EO825" s="73"/>
      <c r="EP825" s="73"/>
      <c r="EQ825" s="73"/>
      <c r="ER825" s="73"/>
      <c r="ES825" s="73"/>
      <c r="ET825" s="73"/>
      <c r="EU825" s="73"/>
      <c r="EV825" s="73"/>
      <c r="EW825" s="73"/>
      <c r="EX825" s="73"/>
      <c r="EY825" s="73"/>
      <c r="EZ825" s="73"/>
      <c r="FA825" s="73"/>
      <c r="FB825" s="73"/>
      <c r="FC825" s="73"/>
      <c r="FD825" s="73"/>
      <c r="FE825" s="73"/>
      <c r="FF825" s="73"/>
      <c r="FG825" s="73"/>
      <c r="FH825" s="73"/>
      <c r="FI825" s="73"/>
      <c r="FJ825" s="73"/>
      <c r="FK825" s="73"/>
      <c r="FL825" s="73"/>
      <c r="FM825" s="73"/>
      <c r="FN825" s="73"/>
      <c r="FO825" s="73"/>
      <c r="FP825" s="73"/>
      <c r="FQ825" s="73"/>
      <c r="FR825" s="73"/>
      <c r="FS825" s="73"/>
      <c r="FT825" s="73"/>
      <c r="FU825" s="73"/>
      <c r="FV825" s="73"/>
      <c r="FW825" s="73"/>
      <c r="FX825" s="73"/>
      <c r="FY825" s="73"/>
      <c r="FZ825" s="73"/>
      <c r="GA825" s="73"/>
      <c r="GB825" s="73"/>
      <c r="GC825" s="73"/>
      <c r="GD825" s="73"/>
      <c r="GE825" s="73"/>
      <c r="GF825" s="73"/>
      <c r="GG825" s="73"/>
      <c r="GH825" s="73"/>
      <c r="GI825" s="73"/>
      <c r="GJ825" s="73"/>
      <c r="GK825" s="73"/>
      <c r="GL825" s="73"/>
      <c r="GM825" s="73"/>
      <c r="GN825" s="73"/>
      <c r="GO825" s="73"/>
      <c r="GP825" s="73"/>
      <c r="GQ825" s="73"/>
      <c r="GR825" s="73"/>
      <c r="GS825" s="73"/>
      <c r="GT825" s="73"/>
      <c r="GU825" s="73"/>
      <c r="GV825" s="73"/>
      <c r="GW825" s="73"/>
      <c r="GX825" s="73"/>
      <c r="GY825" s="73"/>
      <c r="GZ825" s="73"/>
      <c r="HA825" s="73"/>
      <c r="HB825" s="73"/>
      <c r="HC825" s="73"/>
      <c r="HD825" s="73"/>
      <c r="HE825" s="73"/>
      <c r="HF825" s="73"/>
    </row>
    <row r="826" spans="1:214" s="38" customFormat="1" x14ac:dyDescent="0.25">
      <c r="A826" s="156" t="s">
        <v>413</v>
      </c>
      <c r="B826" s="80"/>
      <c r="C826" s="81" t="s">
        <v>412</v>
      </c>
      <c r="D826" s="82"/>
      <c r="E826" s="83"/>
      <c r="F826" s="157">
        <v>3.5</v>
      </c>
      <c r="G826" s="83">
        <v>7.8</v>
      </c>
      <c r="H826" s="82">
        <v>19.7</v>
      </c>
      <c r="I826" s="157">
        <v>163</v>
      </c>
      <c r="J826" s="149" t="s">
        <v>221</v>
      </c>
      <c r="K826" s="88"/>
      <c r="L826" s="88"/>
      <c r="M826" s="88"/>
      <c r="N826" s="88"/>
      <c r="O826" s="88"/>
      <c r="P826" s="88"/>
      <c r="Q826" s="88"/>
      <c r="R826" s="73"/>
      <c r="S826" s="73"/>
      <c r="T826" s="73"/>
      <c r="U826" s="73"/>
      <c r="V826" s="73"/>
      <c r="W826" s="73"/>
      <c r="X826" s="73"/>
      <c r="Y826" s="73"/>
      <c r="Z826" s="73"/>
      <c r="AA826" s="73"/>
      <c r="AB826" s="73"/>
      <c r="AC826" s="73"/>
      <c r="AD826" s="73"/>
      <c r="AE826" s="73"/>
      <c r="AF826" s="73"/>
      <c r="AG826" s="73"/>
      <c r="AH826" s="73"/>
      <c r="AI826" s="73"/>
      <c r="AJ826" s="73"/>
      <c r="AK826" s="73"/>
      <c r="AL826" s="73"/>
      <c r="AM826" s="73"/>
      <c r="AN826" s="73"/>
      <c r="AO826" s="73"/>
      <c r="AP826" s="73"/>
      <c r="AQ826" s="73"/>
      <c r="AR826" s="73"/>
      <c r="AS826" s="73"/>
      <c r="AT826" s="73"/>
      <c r="AU826" s="73"/>
      <c r="AV826" s="73"/>
      <c r="AW826" s="73"/>
      <c r="AX826" s="73"/>
      <c r="AY826" s="73"/>
      <c r="AZ826" s="73"/>
      <c r="BA826" s="73"/>
      <c r="BB826" s="73"/>
      <c r="BC826" s="73"/>
      <c r="BD826" s="73"/>
      <c r="BE826" s="73"/>
      <c r="BF826" s="73"/>
      <c r="BG826" s="73"/>
      <c r="BH826" s="73"/>
      <c r="BI826" s="73"/>
      <c r="BJ826" s="73"/>
      <c r="BK826" s="73"/>
      <c r="BL826" s="73"/>
      <c r="BM826" s="73"/>
      <c r="BN826" s="73"/>
      <c r="BO826" s="73"/>
      <c r="BP826" s="73"/>
      <c r="BQ826" s="73"/>
      <c r="BR826" s="73"/>
      <c r="BS826" s="73"/>
      <c r="BT826" s="73"/>
      <c r="BU826" s="73"/>
      <c r="BV826" s="73"/>
      <c r="BW826" s="73"/>
      <c r="BX826" s="73"/>
      <c r="BY826" s="73"/>
      <c r="BZ826" s="73"/>
      <c r="CA826" s="73"/>
      <c r="CB826" s="73"/>
      <c r="CC826" s="73"/>
      <c r="CD826" s="73"/>
      <c r="CE826" s="73"/>
      <c r="CF826" s="73"/>
      <c r="CG826" s="73"/>
      <c r="CH826" s="73"/>
      <c r="CI826" s="73"/>
      <c r="CJ826" s="73"/>
      <c r="CK826" s="73"/>
      <c r="CL826" s="73"/>
      <c r="CM826" s="73"/>
      <c r="CN826" s="73"/>
      <c r="CO826" s="73"/>
      <c r="CP826" s="73"/>
      <c r="CQ826" s="73"/>
      <c r="CR826" s="73"/>
      <c r="CS826" s="73"/>
      <c r="CT826" s="73"/>
      <c r="CU826" s="73"/>
      <c r="CV826" s="73"/>
      <c r="CW826" s="73"/>
      <c r="CX826" s="73"/>
      <c r="CY826" s="73"/>
      <c r="CZ826" s="73"/>
      <c r="DA826" s="73"/>
      <c r="DB826" s="27"/>
    </row>
    <row r="827" spans="1:214" s="38" customFormat="1" x14ac:dyDescent="0.25">
      <c r="A827" s="156"/>
      <c r="B827" s="80" t="s">
        <v>42</v>
      </c>
      <c r="C827" s="81"/>
      <c r="D827" s="82">
        <v>20</v>
      </c>
      <c r="E827" s="83">
        <v>16</v>
      </c>
      <c r="F827" s="157"/>
      <c r="G827" s="157"/>
      <c r="H827" s="157"/>
      <c r="I827" s="157"/>
      <c r="J827" s="149"/>
      <c r="K827" s="88"/>
      <c r="L827" s="88"/>
      <c r="M827" s="88"/>
      <c r="N827" s="88"/>
      <c r="O827" s="88"/>
      <c r="P827" s="88"/>
      <c r="Q827" s="88"/>
      <c r="R827" s="73"/>
      <c r="S827" s="73"/>
      <c r="T827" s="73"/>
      <c r="U827" s="73"/>
      <c r="V827" s="73"/>
      <c r="W827" s="73"/>
      <c r="X827" s="73"/>
      <c r="Y827" s="73"/>
      <c r="Z827" s="73"/>
      <c r="AA827" s="73"/>
      <c r="AB827" s="73"/>
      <c r="AC827" s="73"/>
      <c r="AD827" s="73"/>
      <c r="AE827" s="73"/>
      <c r="AF827" s="73"/>
      <c r="AG827" s="73"/>
      <c r="AH827" s="73"/>
      <c r="AI827" s="73"/>
      <c r="AJ827" s="73"/>
      <c r="AK827" s="73"/>
      <c r="AL827" s="73"/>
      <c r="AM827" s="73"/>
      <c r="AN827" s="73"/>
      <c r="AO827" s="73"/>
      <c r="AP827" s="73"/>
      <c r="AQ827" s="73"/>
      <c r="AR827" s="73"/>
      <c r="AS827" s="73"/>
      <c r="AT827" s="73"/>
      <c r="AU827" s="73"/>
      <c r="AV827" s="73"/>
      <c r="AW827" s="73"/>
      <c r="AX827" s="73"/>
      <c r="AY827" s="73"/>
      <c r="AZ827" s="73"/>
      <c r="BA827" s="73"/>
      <c r="BB827" s="73"/>
      <c r="BC827" s="73"/>
      <c r="BD827" s="73"/>
      <c r="BE827" s="73"/>
      <c r="BF827" s="73"/>
      <c r="BG827" s="73"/>
      <c r="BH827" s="73"/>
      <c r="BI827" s="73"/>
      <c r="BJ827" s="73"/>
      <c r="BK827" s="73"/>
      <c r="BL827" s="73"/>
      <c r="BM827" s="73"/>
      <c r="BN827" s="73"/>
      <c r="BO827" s="73"/>
      <c r="BP827" s="73"/>
      <c r="BQ827" s="73"/>
      <c r="BR827" s="73"/>
      <c r="BS827" s="73"/>
      <c r="BT827" s="73"/>
      <c r="BU827" s="73"/>
      <c r="BV827" s="73"/>
      <c r="BW827" s="73"/>
      <c r="BX827" s="73"/>
      <c r="BY827" s="73"/>
      <c r="BZ827" s="73"/>
      <c r="CA827" s="73"/>
      <c r="CB827" s="73"/>
      <c r="CC827" s="73"/>
      <c r="CD827" s="73"/>
      <c r="CE827" s="73"/>
      <c r="CF827" s="73"/>
      <c r="CG827" s="73"/>
      <c r="CH827" s="73"/>
      <c r="CI827" s="73"/>
      <c r="CJ827" s="73"/>
      <c r="CK827" s="73"/>
      <c r="CL827" s="73"/>
      <c r="CM827" s="73"/>
      <c r="CN827" s="73"/>
      <c r="CO827" s="73"/>
      <c r="CP827" s="73"/>
      <c r="CQ827" s="73"/>
      <c r="CR827" s="73"/>
      <c r="CS827" s="73"/>
      <c r="CT827" s="73"/>
      <c r="CU827" s="73"/>
      <c r="CV827" s="73"/>
      <c r="CW827" s="73"/>
      <c r="CX827" s="73"/>
      <c r="CY827" s="73"/>
      <c r="CZ827" s="73"/>
      <c r="DA827" s="73"/>
      <c r="DB827" s="27"/>
    </row>
    <row r="828" spans="1:214" s="38" customFormat="1" x14ac:dyDescent="0.25">
      <c r="A828" s="156"/>
      <c r="B828" s="80" t="s">
        <v>30</v>
      </c>
      <c r="C828" s="81"/>
      <c r="D828" s="82">
        <v>66.8</v>
      </c>
      <c r="E828" s="83">
        <v>40</v>
      </c>
      <c r="F828" s="157"/>
      <c r="G828" s="83"/>
      <c r="H828" s="82"/>
      <c r="I828" s="157"/>
      <c r="J828" s="149"/>
      <c r="K828" s="88"/>
      <c r="L828" s="88"/>
      <c r="M828" s="88"/>
      <c r="N828" s="88"/>
      <c r="O828" s="88"/>
      <c r="P828" s="88"/>
      <c r="Q828" s="88"/>
      <c r="R828" s="73"/>
      <c r="S828" s="73"/>
      <c r="T828" s="73"/>
      <c r="U828" s="73"/>
      <c r="V828" s="73"/>
      <c r="W828" s="73"/>
      <c r="X828" s="73"/>
      <c r="Y828" s="73"/>
      <c r="Z828" s="73"/>
      <c r="AA828" s="73"/>
      <c r="AB828" s="73"/>
      <c r="AC828" s="73"/>
      <c r="AD828" s="73"/>
      <c r="AE828" s="73"/>
      <c r="AF828" s="73"/>
      <c r="AG828" s="73"/>
      <c r="AH828" s="73"/>
      <c r="AI828" s="73"/>
      <c r="AJ828" s="73"/>
      <c r="AK828" s="73"/>
      <c r="AL828" s="73"/>
      <c r="AM828" s="73"/>
      <c r="AN828" s="73"/>
      <c r="AO828" s="73"/>
      <c r="AP828" s="73"/>
      <c r="AQ828" s="73"/>
      <c r="AR828" s="73"/>
      <c r="AS828" s="73"/>
      <c r="AT828" s="73"/>
      <c r="AU828" s="73"/>
      <c r="AV828" s="73"/>
      <c r="AW828" s="73"/>
      <c r="AX828" s="73"/>
      <c r="AY828" s="73"/>
      <c r="AZ828" s="73"/>
      <c r="BA828" s="73"/>
      <c r="BB828" s="73"/>
      <c r="BC828" s="73"/>
      <c r="BD828" s="73"/>
      <c r="BE828" s="73"/>
      <c r="BF828" s="73"/>
      <c r="BG828" s="73"/>
      <c r="BH828" s="73"/>
      <c r="BI828" s="73"/>
      <c r="BJ828" s="73"/>
      <c r="BK828" s="73"/>
      <c r="BL828" s="73"/>
      <c r="BM828" s="73"/>
      <c r="BN828" s="73"/>
      <c r="BO828" s="73"/>
      <c r="BP828" s="73"/>
      <c r="BQ828" s="73"/>
      <c r="BR828" s="73"/>
      <c r="BS828" s="73"/>
      <c r="BT828" s="73"/>
      <c r="BU828" s="73"/>
      <c r="BV828" s="73"/>
      <c r="BW828" s="73"/>
      <c r="BX828" s="73"/>
      <c r="BY828" s="73"/>
      <c r="BZ828" s="73"/>
      <c r="CA828" s="73"/>
      <c r="CB828" s="73"/>
      <c r="CC828" s="73"/>
      <c r="CD828" s="73"/>
      <c r="CE828" s="73"/>
      <c r="CF828" s="73"/>
      <c r="CG828" s="73"/>
      <c r="CH828" s="73"/>
      <c r="CI828" s="73"/>
      <c r="CJ828" s="73"/>
      <c r="CK828" s="73"/>
      <c r="CL828" s="73"/>
      <c r="CM828" s="73"/>
      <c r="CN828" s="73"/>
      <c r="CO828" s="73"/>
      <c r="CP828" s="73"/>
      <c r="CQ828" s="73"/>
      <c r="CR828" s="73"/>
      <c r="CS828" s="73"/>
      <c r="CT828" s="73"/>
      <c r="CU828" s="73"/>
      <c r="CV828" s="73"/>
      <c r="CW828" s="73"/>
      <c r="CX828" s="73"/>
      <c r="CY828" s="73"/>
      <c r="CZ828" s="73"/>
      <c r="DA828" s="73"/>
      <c r="DB828" s="27"/>
    </row>
    <row r="829" spans="1:214" s="38" customFormat="1" x14ac:dyDescent="0.25">
      <c r="A829" s="156"/>
      <c r="B829" s="80" t="s">
        <v>32</v>
      </c>
      <c r="C829" s="81"/>
      <c r="D829" s="82">
        <v>10.64</v>
      </c>
      <c r="E829" s="83">
        <v>8</v>
      </c>
      <c r="F829" s="157"/>
      <c r="G829" s="83"/>
      <c r="H829" s="82"/>
      <c r="I829" s="157"/>
      <c r="J829" s="149"/>
      <c r="K829" s="88"/>
      <c r="L829" s="88"/>
      <c r="M829" s="88"/>
      <c r="N829" s="88"/>
      <c r="O829" s="88"/>
      <c r="P829" s="88"/>
      <c r="Q829" s="88"/>
      <c r="R829" s="73"/>
      <c r="S829" s="73"/>
      <c r="T829" s="73"/>
      <c r="U829" s="73"/>
      <c r="V829" s="73"/>
      <c r="W829" s="73"/>
      <c r="X829" s="73"/>
      <c r="Y829" s="73"/>
      <c r="Z829" s="73"/>
      <c r="AA829" s="73"/>
      <c r="AB829" s="73"/>
      <c r="AC829" s="73"/>
      <c r="AD829" s="73"/>
      <c r="AE829" s="73"/>
      <c r="AF829" s="73"/>
      <c r="AG829" s="73"/>
      <c r="AH829" s="73"/>
      <c r="AI829" s="73"/>
      <c r="AJ829" s="73"/>
      <c r="AK829" s="73"/>
      <c r="AL829" s="73"/>
      <c r="AM829" s="73"/>
      <c r="AN829" s="73"/>
      <c r="AO829" s="73"/>
      <c r="AP829" s="73"/>
      <c r="AQ829" s="73"/>
      <c r="AR829" s="73"/>
      <c r="AS829" s="73"/>
      <c r="AT829" s="73"/>
      <c r="AU829" s="73"/>
      <c r="AV829" s="73"/>
      <c r="AW829" s="73"/>
      <c r="AX829" s="73"/>
      <c r="AY829" s="73"/>
      <c r="AZ829" s="73"/>
      <c r="BA829" s="73"/>
      <c r="BB829" s="73"/>
      <c r="BC829" s="73"/>
      <c r="BD829" s="73"/>
      <c r="BE829" s="73"/>
      <c r="BF829" s="73"/>
      <c r="BG829" s="73"/>
      <c r="BH829" s="73"/>
      <c r="BI829" s="73"/>
      <c r="BJ829" s="73"/>
      <c r="BK829" s="73"/>
      <c r="BL829" s="73"/>
      <c r="BM829" s="73"/>
      <c r="BN829" s="73"/>
      <c r="BO829" s="73"/>
      <c r="BP829" s="73"/>
      <c r="BQ829" s="73"/>
      <c r="BR829" s="73"/>
      <c r="BS829" s="73"/>
      <c r="BT829" s="73"/>
      <c r="BU829" s="73"/>
      <c r="BV829" s="73"/>
      <c r="BW829" s="73"/>
      <c r="BX829" s="73"/>
      <c r="BY829" s="73"/>
      <c r="BZ829" s="73"/>
      <c r="CA829" s="73"/>
      <c r="CB829" s="73"/>
      <c r="CC829" s="73"/>
      <c r="CD829" s="73"/>
      <c r="CE829" s="73"/>
      <c r="CF829" s="73"/>
      <c r="CG829" s="73"/>
      <c r="CH829" s="73"/>
      <c r="CI829" s="73"/>
      <c r="CJ829" s="73"/>
      <c r="CK829" s="73"/>
      <c r="CL829" s="73"/>
      <c r="CM829" s="73"/>
      <c r="CN829" s="73"/>
      <c r="CO829" s="73"/>
      <c r="CP829" s="73"/>
      <c r="CQ829" s="73"/>
      <c r="CR829" s="73"/>
      <c r="CS829" s="73"/>
      <c r="CT829" s="73"/>
      <c r="CU829" s="73"/>
      <c r="CV829" s="73"/>
      <c r="CW829" s="73"/>
      <c r="CX829" s="73"/>
      <c r="CY829" s="73"/>
      <c r="CZ829" s="73"/>
      <c r="DA829" s="73"/>
      <c r="DB829" s="27"/>
    </row>
    <row r="830" spans="1:214" s="38" customFormat="1" x14ac:dyDescent="0.25">
      <c r="A830" s="156"/>
      <c r="B830" s="80" t="s">
        <v>33</v>
      </c>
      <c r="C830" s="81"/>
      <c r="D830" s="82">
        <v>9.52</v>
      </c>
      <c r="E830" s="83">
        <v>8</v>
      </c>
      <c r="F830" s="157"/>
      <c r="G830" s="83"/>
      <c r="H830" s="82"/>
      <c r="I830" s="157"/>
      <c r="J830" s="149"/>
      <c r="K830" s="88"/>
      <c r="L830" s="88"/>
      <c r="M830" s="88"/>
      <c r="N830" s="88"/>
      <c r="O830" s="88"/>
      <c r="P830" s="88"/>
      <c r="Q830" s="88"/>
      <c r="R830" s="73"/>
      <c r="S830" s="73"/>
      <c r="T830" s="73"/>
      <c r="U830" s="73"/>
      <c r="V830" s="73"/>
      <c r="W830" s="73"/>
      <c r="X830" s="73"/>
      <c r="Y830" s="73"/>
      <c r="Z830" s="73"/>
      <c r="AA830" s="73"/>
      <c r="AB830" s="73"/>
      <c r="AC830" s="73"/>
      <c r="AD830" s="73"/>
      <c r="AE830" s="73"/>
      <c r="AF830" s="73"/>
      <c r="AG830" s="73"/>
      <c r="AH830" s="73"/>
      <c r="AI830" s="73"/>
      <c r="AJ830" s="73"/>
      <c r="AK830" s="73"/>
      <c r="AL830" s="73"/>
      <c r="AM830" s="73"/>
      <c r="AN830" s="73"/>
      <c r="AO830" s="73"/>
      <c r="AP830" s="73"/>
      <c r="AQ830" s="73"/>
      <c r="AR830" s="73"/>
      <c r="AS830" s="73"/>
      <c r="AT830" s="73"/>
      <c r="AU830" s="73"/>
      <c r="AV830" s="73"/>
      <c r="AW830" s="73"/>
      <c r="AX830" s="73"/>
      <c r="AY830" s="73"/>
      <c r="AZ830" s="73"/>
      <c r="BA830" s="73"/>
      <c r="BB830" s="73"/>
      <c r="BC830" s="73"/>
      <c r="BD830" s="73"/>
      <c r="BE830" s="73"/>
      <c r="BF830" s="73"/>
      <c r="BG830" s="73"/>
      <c r="BH830" s="73"/>
      <c r="BI830" s="73"/>
      <c r="BJ830" s="73"/>
      <c r="BK830" s="73"/>
      <c r="BL830" s="73"/>
      <c r="BM830" s="73"/>
      <c r="BN830" s="73"/>
      <c r="BO830" s="73"/>
      <c r="BP830" s="73"/>
      <c r="BQ830" s="73"/>
      <c r="BR830" s="73"/>
      <c r="BS830" s="73"/>
      <c r="BT830" s="73"/>
      <c r="BU830" s="73"/>
      <c r="BV830" s="73"/>
      <c r="BW830" s="73"/>
      <c r="BX830" s="73"/>
      <c r="BY830" s="73"/>
      <c r="BZ830" s="73"/>
      <c r="CA830" s="73"/>
      <c r="CB830" s="73"/>
      <c r="CC830" s="73"/>
      <c r="CD830" s="73"/>
      <c r="CE830" s="73"/>
      <c r="CF830" s="73"/>
      <c r="CG830" s="73"/>
      <c r="CH830" s="73"/>
      <c r="CI830" s="73"/>
      <c r="CJ830" s="73"/>
      <c r="CK830" s="73"/>
      <c r="CL830" s="73"/>
      <c r="CM830" s="73"/>
      <c r="CN830" s="73"/>
      <c r="CO830" s="73"/>
      <c r="CP830" s="73"/>
      <c r="CQ830" s="73"/>
      <c r="CR830" s="73"/>
      <c r="CS830" s="73"/>
      <c r="CT830" s="73"/>
      <c r="CU830" s="73"/>
      <c r="CV830" s="73"/>
      <c r="CW830" s="73"/>
      <c r="CX830" s="73"/>
      <c r="CY830" s="73"/>
      <c r="CZ830" s="73"/>
      <c r="DA830" s="73"/>
      <c r="DB830" s="27"/>
    </row>
    <row r="831" spans="1:214" s="38" customFormat="1" x14ac:dyDescent="0.25">
      <c r="A831" s="156"/>
      <c r="B831" s="80" t="s">
        <v>34</v>
      </c>
      <c r="C831" s="81"/>
      <c r="D831" s="82">
        <v>4</v>
      </c>
      <c r="E831" s="83">
        <v>4</v>
      </c>
      <c r="F831" s="157"/>
      <c r="G831" s="83"/>
      <c r="H831" s="82"/>
      <c r="I831" s="157"/>
      <c r="J831" s="149"/>
      <c r="K831" s="88"/>
      <c r="L831" s="88"/>
      <c r="M831" s="88"/>
      <c r="N831" s="88"/>
      <c r="O831" s="88"/>
      <c r="P831" s="88"/>
      <c r="Q831" s="88"/>
      <c r="R831" s="73"/>
      <c r="S831" s="73"/>
      <c r="T831" s="73"/>
      <c r="U831" s="73"/>
      <c r="V831" s="73"/>
      <c r="W831" s="73"/>
      <c r="X831" s="73"/>
      <c r="Y831" s="73"/>
      <c r="Z831" s="73"/>
      <c r="AA831" s="73"/>
      <c r="AB831" s="73"/>
      <c r="AC831" s="73"/>
      <c r="AD831" s="73"/>
      <c r="AE831" s="73"/>
      <c r="AF831" s="73"/>
      <c r="AG831" s="73"/>
      <c r="AH831" s="73"/>
      <c r="AI831" s="73"/>
      <c r="AJ831" s="73"/>
      <c r="AK831" s="73"/>
      <c r="AL831" s="73"/>
      <c r="AM831" s="73"/>
      <c r="AN831" s="73"/>
      <c r="AO831" s="73"/>
      <c r="AP831" s="73"/>
      <c r="AQ831" s="73"/>
      <c r="AR831" s="73"/>
      <c r="AS831" s="73"/>
      <c r="AT831" s="73"/>
      <c r="AU831" s="73"/>
      <c r="AV831" s="73"/>
      <c r="AW831" s="73"/>
      <c r="AX831" s="73"/>
      <c r="AY831" s="73"/>
      <c r="AZ831" s="73"/>
      <c r="BA831" s="73"/>
      <c r="BB831" s="73"/>
      <c r="BC831" s="73"/>
      <c r="BD831" s="73"/>
      <c r="BE831" s="73"/>
      <c r="BF831" s="73"/>
      <c r="BG831" s="73"/>
      <c r="BH831" s="73"/>
      <c r="BI831" s="73"/>
      <c r="BJ831" s="73"/>
      <c r="BK831" s="73"/>
      <c r="BL831" s="73"/>
      <c r="BM831" s="73"/>
      <c r="BN831" s="73"/>
      <c r="BO831" s="73"/>
      <c r="BP831" s="73"/>
      <c r="BQ831" s="73"/>
      <c r="BR831" s="73"/>
      <c r="BS831" s="73"/>
      <c r="BT831" s="73"/>
      <c r="BU831" s="73"/>
      <c r="BV831" s="73"/>
      <c r="BW831" s="73"/>
      <c r="BX831" s="73"/>
      <c r="BY831" s="73"/>
      <c r="BZ831" s="73"/>
      <c r="CA831" s="73"/>
      <c r="CB831" s="73"/>
      <c r="CC831" s="73"/>
      <c r="CD831" s="73"/>
      <c r="CE831" s="73"/>
      <c r="CF831" s="73"/>
      <c r="CG831" s="73"/>
      <c r="CH831" s="73"/>
      <c r="CI831" s="73"/>
      <c r="CJ831" s="73"/>
      <c r="CK831" s="73"/>
      <c r="CL831" s="73"/>
      <c r="CM831" s="73"/>
      <c r="CN831" s="73"/>
      <c r="CO831" s="73"/>
      <c r="CP831" s="73"/>
      <c r="CQ831" s="73"/>
      <c r="CR831" s="73"/>
      <c r="CS831" s="73"/>
      <c r="CT831" s="73"/>
      <c r="CU831" s="73"/>
      <c r="CV831" s="73"/>
      <c r="CW831" s="73"/>
      <c r="CX831" s="73"/>
      <c r="CY831" s="73"/>
      <c r="CZ831" s="73"/>
      <c r="DA831" s="73"/>
      <c r="DB831" s="27"/>
    </row>
    <row r="832" spans="1:214" s="38" customFormat="1" x14ac:dyDescent="0.25">
      <c r="A832" s="156"/>
      <c r="B832" s="80" t="s">
        <v>19</v>
      </c>
      <c r="C832" s="81"/>
      <c r="D832" s="82">
        <v>1</v>
      </c>
      <c r="E832" s="83">
        <v>1</v>
      </c>
      <c r="F832" s="157"/>
      <c r="G832" s="83"/>
      <c r="H832" s="82"/>
      <c r="I832" s="157"/>
      <c r="J832" s="149"/>
      <c r="K832" s="88"/>
      <c r="L832" s="88"/>
      <c r="M832" s="88"/>
      <c r="N832" s="88"/>
      <c r="O832" s="88"/>
      <c r="P832" s="88"/>
      <c r="Q832" s="88"/>
      <c r="R832" s="73"/>
      <c r="S832" s="73"/>
      <c r="T832" s="73"/>
      <c r="U832" s="73"/>
      <c r="V832" s="73"/>
      <c r="W832" s="73"/>
      <c r="X832" s="73"/>
      <c r="Y832" s="73"/>
      <c r="Z832" s="73"/>
      <c r="AA832" s="73"/>
      <c r="AB832" s="73"/>
      <c r="AC832" s="73"/>
      <c r="AD832" s="73"/>
      <c r="AE832" s="73"/>
      <c r="AF832" s="73"/>
      <c r="AG832" s="73"/>
      <c r="AH832" s="73"/>
      <c r="AI832" s="73"/>
      <c r="AJ832" s="73"/>
      <c r="AK832" s="73"/>
      <c r="AL832" s="73"/>
      <c r="AM832" s="73"/>
      <c r="AN832" s="73"/>
      <c r="AO832" s="73"/>
      <c r="AP832" s="73"/>
      <c r="AQ832" s="73"/>
      <c r="AR832" s="73"/>
      <c r="AS832" s="73"/>
      <c r="AT832" s="73"/>
      <c r="AU832" s="73"/>
      <c r="AV832" s="73"/>
      <c r="AW832" s="73"/>
      <c r="AX832" s="73"/>
      <c r="AY832" s="73"/>
      <c r="AZ832" s="73"/>
      <c r="BA832" s="73"/>
      <c r="BB832" s="73"/>
      <c r="BC832" s="73"/>
      <c r="BD832" s="73"/>
      <c r="BE832" s="73"/>
      <c r="BF832" s="73"/>
      <c r="BG832" s="73"/>
      <c r="BH832" s="73"/>
      <c r="BI832" s="73"/>
      <c r="BJ832" s="73"/>
      <c r="BK832" s="73"/>
      <c r="BL832" s="73"/>
      <c r="BM832" s="73"/>
      <c r="BN832" s="73"/>
      <c r="BO832" s="73"/>
      <c r="BP832" s="73"/>
      <c r="BQ832" s="73"/>
      <c r="BR832" s="73"/>
      <c r="BS832" s="73"/>
      <c r="BT832" s="73"/>
      <c r="BU832" s="73"/>
      <c r="BV832" s="73"/>
      <c r="BW832" s="73"/>
      <c r="BX832" s="73"/>
      <c r="BY832" s="73"/>
      <c r="BZ832" s="73"/>
      <c r="CA832" s="73"/>
      <c r="CB832" s="73"/>
      <c r="CC832" s="73"/>
      <c r="CD832" s="73"/>
      <c r="CE832" s="73"/>
      <c r="CF832" s="73"/>
      <c r="CG832" s="73"/>
      <c r="CH832" s="73"/>
      <c r="CI832" s="73"/>
      <c r="CJ832" s="73"/>
      <c r="CK832" s="73"/>
      <c r="CL832" s="73"/>
      <c r="CM832" s="73"/>
      <c r="CN832" s="73"/>
      <c r="CO832" s="73"/>
      <c r="CP832" s="73"/>
      <c r="CQ832" s="73"/>
      <c r="CR832" s="73"/>
      <c r="CS832" s="73"/>
      <c r="CT832" s="73"/>
      <c r="CU832" s="73"/>
      <c r="CV832" s="73"/>
      <c r="CW832" s="73"/>
      <c r="CX832" s="73"/>
      <c r="CY832" s="73"/>
      <c r="CZ832" s="73"/>
      <c r="DA832" s="73"/>
      <c r="DB832" s="27"/>
    </row>
    <row r="833" spans="1:106" s="38" customFormat="1" x14ac:dyDescent="0.25">
      <c r="A833" s="156"/>
      <c r="B833" s="80" t="s">
        <v>119</v>
      </c>
      <c r="C833" s="81"/>
      <c r="D833" s="82">
        <v>152</v>
      </c>
      <c r="E833" s="83">
        <v>152</v>
      </c>
      <c r="F833" s="157"/>
      <c r="G833" s="83"/>
      <c r="H833" s="82"/>
      <c r="I833" s="157"/>
      <c r="J833" s="149"/>
      <c r="K833" s="88"/>
      <c r="L833" s="88"/>
      <c r="M833" s="88"/>
      <c r="N833" s="88"/>
      <c r="O833" s="88"/>
      <c r="P833" s="88"/>
      <c r="Q833" s="88"/>
      <c r="R833" s="73"/>
      <c r="S833" s="73"/>
      <c r="T833" s="73"/>
      <c r="U833" s="73"/>
      <c r="V833" s="73"/>
      <c r="W833" s="73"/>
      <c r="X833" s="73"/>
      <c r="Y833" s="73"/>
      <c r="Z833" s="73"/>
      <c r="AA833" s="73"/>
      <c r="AB833" s="73"/>
      <c r="AC833" s="73"/>
      <c r="AD833" s="73"/>
      <c r="AE833" s="73"/>
      <c r="AF833" s="73"/>
      <c r="AG833" s="73"/>
      <c r="AH833" s="73"/>
      <c r="AI833" s="73"/>
      <c r="AJ833" s="73"/>
      <c r="AK833" s="73"/>
      <c r="AL833" s="73"/>
      <c r="AM833" s="73"/>
      <c r="AN833" s="73"/>
      <c r="AO833" s="73"/>
      <c r="AP833" s="73"/>
      <c r="AQ833" s="73"/>
      <c r="AR833" s="73"/>
      <c r="AS833" s="73"/>
      <c r="AT833" s="73"/>
      <c r="AU833" s="73"/>
      <c r="AV833" s="73"/>
      <c r="AW833" s="73"/>
      <c r="AX833" s="73"/>
      <c r="AY833" s="73"/>
      <c r="AZ833" s="73"/>
      <c r="BA833" s="73"/>
      <c r="BB833" s="73"/>
      <c r="BC833" s="73"/>
      <c r="BD833" s="73"/>
      <c r="BE833" s="73"/>
      <c r="BF833" s="73"/>
      <c r="BG833" s="73"/>
      <c r="BH833" s="73"/>
      <c r="BI833" s="73"/>
      <c r="BJ833" s="73"/>
      <c r="BK833" s="73"/>
      <c r="BL833" s="73"/>
      <c r="BM833" s="73"/>
      <c r="BN833" s="73"/>
      <c r="BO833" s="73"/>
      <c r="BP833" s="73"/>
      <c r="BQ833" s="73"/>
      <c r="BR833" s="73"/>
      <c r="BS833" s="73"/>
      <c r="BT833" s="73"/>
      <c r="BU833" s="73"/>
      <c r="BV833" s="73"/>
      <c r="BW833" s="73"/>
      <c r="BX833" s="73"/>
      <c r="BY833" s="73"/>
      <c r="BZ833" s="73"/>
      <c r="CA833" s="73"/>
      <c r="CB833" s="73"/>
      <c r="CC833" s="73"/>
      <c r="CD833" s="73"/>
      <c r="CE833" s="73"/>
      <c r="CF833" s="73"/>
      <c r="CG833" s="73"/>
      <c r="CH833" s="73"/>
      <c r="CI833" s="73"/>
      <c r="CJ833" s="73"/>
      <c r="CK833" s="73"/>
      <c r="CL833" s="73"/>
      <c r="CM833" s="73"/>
      <c r="CN833" s="73"/>
      <c r="CO833" s="73"/>
      <c r="CP833" s="73"/>
      <c r="CQ833" s="73"/>
      <c r="CR833" s="73"/>
      <c r="CS833" s="73"/>
      <c r="CT833" s="73"/>
      <c r="CU833" s="73"/>
      <c r="CV833" s="73"/>
      <c r="CW833" s="73"/>
      <c r="CX833" s="73"/>
      <c r="CY833" s="73"/>
      <c r="CZ833" s="73"/>
      <c r="DA833" s="73"/>
      <c r="DB833" s="27"/>
    </row>
    <row r="834" spans="1:106" s="38" customFormat="1" x14ac:dyDescent="0.25">
      <c r="A834" s="156"/>
      <c r="B834" s="80" t="s">
        <v>36</v>
      </c>
      <c r="C834" s="81"/>
      <c r="D834" s="82">
        <v>6</v>
      </c>
      <c r="E834" s="83">
        <v>6</v>
      </c>
      <c r="F834" s="157"/>
      <c r="G834" s="83"/>
      <c r="H834" s="82"/>
      <c r="I834" s="157"/>
      <c r="J834" s="149"/>
      <c r="K834" s="88"/>
      <c r="L834" s="88"/>
      <c r="M834" s="88"/>
      <c r="N834" s="88"/>
      <c r="O834" s="88"/>
      <c r="P834" s="88"/>
      <c r="Q834" s="88"/>
      <c r="R834" s="73"/>
      <c r="S834" s="73"/>
      <c r="T834" s="73"/>
      <c r="U834" s="73"/>
      <c r="V834" s="73"/>
      <c r="W834" s="73"/>
      <c r="X834" s="73"/>
      <c r="Y834" s="73"/>
      <c r="Z834" s="73"/>
      <c r="AA834" s="73"/>
      <c r="AB834" s="73"/>
      <c r="AC834" s="73"/>
      <c r="AD834" s="73"/>
      <c r="AE834" s="73"/>
      <c r="AF834" s="73"/>
      <c r="AG834" s="73"/>
      <c r="AH834" s="73"/>
      <c r="AI834" s="73"/>
      <c r="AJ834" s="73"/>
      <c r="AK834" s="73"/>
      <c r="AL834" s="73"/>
      <c r="AM834" s="73"/>
      <c r="AN834" s="73"/>
      <c r="AO834" s="73"/>
      <c r="AP834" s="73"/>
      <c r="AQ834" s="73"/>
      <c r="AR834" s="73"/>
      <c r="AS834" s="73"/>
      <c r="AT834" s="73"/>
      <c r="AU834" s="73"/>
      <c r="AV834" s="73"/>
      <c r="AW834" s="73"/>
      <c r="AX834" s="73"/>
      <c r="AY834" s="73"/>
      <c r="AZ834" s="73"/>
      <c r="BA834" s="73"/>
      <c r="BB834" s="73"/>
      <c r="BC834" s="73"/>
      <c r="BD834" s="73"/>
      <c r="BE834" s="73"/>
      <c r="BF834" s="73"/>
      <c r="BG834" s="73"/>
      <c r="BH834" s="73"/>
      <c r="BI834" s="73"/>
      <c r="BJ834" s="73"/>
      <c r="BK834" s="73"/>
      <c r="BL834" s="73"/>
      <c r="BM834" s="73"/>
      <c r="BN834" s="73"/>
      <c r="BO834" s="73"/>
      <c r="BP834" s="73"/>
      <c r="BQ834" s="73"/>
      <c r="BR834" s="73"/>
      <c r="BS834" s="73"/>
      <c r="BT834" s="73"/>
      <c r="BU834" s="73"/>
      <c r="BV834" s="73"/>
      <c r="BW834" s="73"/>
      <c r="BX834" s="73"/>
      <c r="BY834" s="73"/>
      <c r="BZ834" s="73"/>
      <c r="CA834" s="73"/>
      <c r="CB834" s="73"/>
      <c r="CC834" s="73"/>
      <c r="CD834" s="73"/>
      <c r="CE834" s="73"/>
      <c r="CF834" s="73"/>
      <c r="CG834" s="73"/>
      <c r="CH834" s="73"/>
      <c r="CI834" s="73"/>
      <c r="CJ834" s="73"/>
      <c r="CK834" s="73"/>
      <c r="CL834" s="73"/>
      <c r="CM834" s="73"/>
      <c r="CN834" s="73"/>
      <c r="CO834" s="73"/>
      <c r="CP834" s="73"/>
      <c r="CQ834" s="73"/>
      <c r="CR834" s="73"/>
      <c r="CS834" s="73"/>
      <c r="CT834" s="73"/>
      <c r="CU834" s="73"/>
      <c r="CV834" s="73"/>
      <c r="CW834" s="73"/>
      <c r="CX834" s="73"/>
      <c r="CY834" s="73"/>
      <c r="CZ834" s="73"/>
      <c r="DA834" s="73"/>
      <c r="DB834" s="27"/>
    </row>
    <row r="835" spans="1:106" s="55" customFormat="1" ht="15.75" x14ac:dyDescent="0.25">
      <c r="A835" s="162" t="s">
        <v>382</v>
      </c>
      <c r="B835" s="80"/>
      <c r="C835" s="81" t="s">
        <v>254</v>
      </c>
      <c r="D835" s="82"/>
      <c r="E835" s="83"/>
      <c r="F835" s="82">
        <v>7.56</v>
      </c>
      <c r="G835" s="83">
        <v>5.7</v>
      </c>
      <c r="H835" s="82">
        <v>3</v>
      </c>
      <c r="I835" s="157">
        <v>130</v>
      </c>
      <c r="J835" s="149" t="s">
        <v>344</v>
      </c>
      <c r="K835" s="88"/>
      <c r="L835" s="88"/>
      <c r="M835" s="88"/>
      <c r="N835" s="88"/>
      <c r="O835" s="88"/>
      <c r="P835" s="88"/>
      <c r="Q835" s="88"/>
      <c r="R835" s="74"/>
      <c r="S835" s="74"/>
      <c r="T835" s="74"/>
      <c r="U835" s="74"/>
      <c r="V835" s="74"/>
      <c r="W835" s="74"/>
      <c r="X835" s="74"/>
      <c r="Y835" s="74"/>
      <c r="Z835" s="74"/>
      <c r="AA835" s="74"/>
      <c r="AB835" s="74"/>
      <c r="AC835" s="74"/>
      <c r="AD835" s="74"/>
      <c r="AE835" s="74"/>
      <c r="AF835" s="74"/>
      <c r="AG835" s="74"/>
      <c r="AH835" s="74"/>
      <c r="AI835" s="74"/>
      <c r="AJ835" s="74"/>
      <c r="AK835" s="74"/>
      <c r="AL835" s="74"/>
      <c r="AM835" s="74"/>
      <c r="AN835" s="74"/>
      <c r="AO835" s="74"/>
      <c r="AP835" s="74"/>
      <c r="AQ835" s="74"/>
      <c r="AR835" s="74"/>
      <c r="AS835" s="74"/>
      <c r="AT835" s="74"/>
      <c r="AU835" s="74"/>
      <c r="AV835" s="74"/>
      <c r="AW835" s="74"/>
      <c r="AX835" s="74"/>
      <c r="AY835" s="74"/>
      <c r="AZ835" s="74"/>
      <c r="BA835" s="74"/>
      <c r="BB835" s="74"/>
      <c r="BC835" s="74"/>
      <c r="BD835" s="74"/>
      <c r="BE835" s="74"/>
      <c r="BF835" s="74"/>
      <c r="BG835" s="74"/>
      <c r="BH835" s="74"/>
      <c r="BI835" s="74"/>
      <c r="BJ835" s="74"/>
      <c r="BK835" s="74"/>
      <c r="BL835" s="74"/>
      <c r="BM835" s="74"/>
      <c r="BN835" s="74"/>
      <c r="BO835" s="74"/>
      <c r="BP835" s="74"/>
      <c r="BQ835" s="74"/>
      <c r="BR835" s="74"/>
      <c r="BS835" s="74"/>
      <c r="BT835" s="74"/>
      <c r="BU835" s="74"/>
      <c r="BV835" s="74"/>
      <c r="BW835" s="74"/>
      <c r="BX835" s="74"/>
      <c r="BY835" s="74"/>
      <c r="BZ835" s="74"/>
      <c r="CA835" s="74"/>
      <c r="CB835" s="74"/>
      <c r="CC835" s="74"/>
      <c r="CD835" s="74"/>
      <c r="CE835" s="74"/>
      <c r="CF835" s="74"/>
      <c r="CG835" s="74"/>
      <c r="CH835" s="74"/>
      <c r="CI835" s="74"/>
      <c r="CJ835" s="74"/>
      <c r="CK835" s="74"/>
      <c r="CL835" s="74"/>
      <c r="CM835" s="74"/>
      <c r="CN835" s="74"/>
      <c r="CO835" s="74"/>
      <c r="CP835" s="74"/>
      <c r="CQ835" s="74"/>
      <c r="CR835" s="74"/>
      <c r="CS835" s="59"/>
      <c r="CT835" s="59"/>
      <c r="CU835" s="59"/>
      <c r="CV835" s="59"/>
      <c r="CW835" s="59"/>
      <c r="CX835" s="59"/>
      <c r="CY835" s="59"/>
      <c r="CZ835" s="59"/>
      <c r="DA835" s="59"/>
      <c r="DB835" s="52"/>
    </row>
    <row r="836" spans="1:106" s="55" customFormat="1" ht="15.75" x14ac:dyDescent="0.25">
      <c r="A836" s="156"/>
      <c r="B836" s="237" t="s">
        <v>343</v>
      </c>
      <c r="C836" s="81"/>
      <c r="D836" s="82">
        <v>85.33</v>
      </c>
      <c r="E836" s="83">
        <v>64</v>
      </c>
      <c r="F836" s="82"/>
      <c r="G836" s="83"/>
      <c r="H836" s="82"/>
      <c r="I836" s="157"/>
      <c r="J836" s="178"/>
      <c r="K836" s="88"/>
      <c r="L836" s="88"/>
      <c r="M836" s="88"/>
      <c r="N836" s="88"/>
      <c r="O836" s="88"/>
      <c r="P836" s="88"/>
      <c r="Q836" s="88"/>
      <c r="R836" s="74"/>
      <c r="S836" s="74"/>
      <c r="T836" s="74"/>
      <c r="U836" s="74"/>
      <c r="V836" s="74"/>
      <c r="W836" s="74"/>
      <c r="X836" s="74"/>
      <c r="Y836" s="74"/>
      <c r="Z836" s="74"/>
      <c r="AA836" s="74"/>
      <c r="AB836" s="74"/>
      <c r="AC836" s="74"/>
      <c r="AD836" s="74"/>
      <c r="AE836" s="74"/>
      <c r="AF836" s="74"/>
      <c r="AG836" s="74"/>
      <c r="AH836" s="74"/>
      <c r="AI836" s="74"/>
      <c r="AJ836" s="74"/>
      <c r="AK836" s="74"/>
      <c r="AL836" s="74"/>
      <c r="AM836" s="74"/>
      <c r="AN836" s="74"/>
      <c r="AO836" s="74"/>
      <c r="AP836" s="74"/>
      <c r="AQ836" s="74"/>
      <c r="AR836" s="74"/>
      <c r="AS836" s="74"/>
      <c r="AT836" s="74"/>
      <c r="AU836" s="74"/>
      <c r="AV836" s="74"/>
      <c r="AW836" s="74"/>
      <c r="AX836" s="74"/>
      <c r="AY836" s="74"/>
      <c r="AZ836" s="74"/>
      <c r="BA836" s="74"/>
      <c r="BB836" s="74"/>
      <c r="BC836" s="74"/>
      <c r="BD836" s="74"/>
      <c r="BE836" s="74"/>
      <c r="BF836" s="74"/>
      <c r="BG836" s="74"/>
      <c r="BH836" s="74"/>
      <c r="BI836" s="74"/>
      <c r="BJ836" s="74"/>
      <c r="BK836" s="74"/>
      <c r="BL836" s="74"/>
      <c r="BM836" s="74"/>
      <c r="BN836" s="74"/>
      <c r="BO836" s="74"/>
      <c r="BP836" s="74"/>
      <c r="BQ836" s="74"/>
      <c r="BR836" s="74"/>
      <c r="BS836" s="74"/>
      <c r="BT836" s="74"/>
      <c r="BU836" s="74"/>
      <c r="BV836" s="74"/>
      <c r="BW836" s="74"/>
      <c r="BX836" s="74"/>
      <c r="BY836" s="74"/>
      <c r="BZ836" s="74"/>
      <c r="CA836" s="74"/>
      <c r="CB836" s="74"/>
      <c r="CC836" s="74"/>
      <c r="CD836" s="74"/>
      <c r="CE836" s="74"/>
      <c r="CF836" s="74"/>
      <c r="CG836" s="74"/>
      <c r="CH836" s="74"/>
      <c r="CI836" s="74"/>
      <c r="CJ836" s="74"/>
      <c r="CK836" s="74"/>
      <c r="CL836" s="74"/>
      <c r="CM836" s="74"/>
      <c r="CN836" s="74"/>
      <c r="CO836" s="74"/>
      <c r="CP836" s="74"/>
      <c r="CQ836" s="74"/>
      <c r="CR836" s="74"/>
      <c r="CS836" s="59"/>
      <c r="CT836" s="59"/>
      <c r="CU836" s="59"/>
      <c r="CV836" s="59"/>
      <c r="CW836" s="59"/>
      <c r="CX836" s="59"/>
      <c r="CY836" s="59"/>
      <c r="CZ836" s="59"/>
      <c r="DA836" s="59"/>
      <c r="DB836" s="52"/>
    </row>
    <row r="837" spans="1:106" s="55" customFormat="1" ht="15.75" x14ac:dyDescent="0.25">
      <c r="A837" s="156"/>
      <c r="B837" s="80" t="s">
        <v>34</v>
      </c>
      <c r="C837" s="81"/>
      <c r="D837" s="82">
        <v>6</v>
      </c>
      <c r="E837" s="83">
        <v>6</v>
      </c>
      <c r="F837" s="82"/>
      <c r="G837" s="83"/>
      <c r="H837" s="82"/>
      <c r="I837" s="157"/>
      <c r="J837" s="149"/>
      <c r="K837" s="88"/>
      <c r="L837" s="88"/>
      <c r="M837" s="88"/>
      <c r="N837" s="88"/>
      <c r="O837" s="88"/>
      <c r="P837" s="88"/>
      <c r="Q837" s="88"/>
      <c r="R837" s="59"/>
      <c r="S837" s="59"/>
      <c r="T837" s="59"/>
      <c r="U837" s="59"/>
      <c r="V837" s="59"/>
      <c r="W837" s="59"/>
      <c r="X837" s="59"/>
      <c r="Y837" s="59"/>
      <c r="Z837" s="59"/>
      <c r="AA837" s="59"/>
      <c r="AB837" s="59"/>
      <c r="AC837" s="59"/>
      <c r="AD837" s="59"/>
      <c r="AE837" s="59"/>
      <c r="AF837" s="59"/>
      <c r="AG837" s="59"/>
      <c r="AH837" s="59"/>
      <c r="AI837" s="59"/>
      <c r="AJ837" s="59"/>
      <c r="AK837" s="59"/>
      <c r="AL837" s="59"/>
      <c r="AM837" s="59"/>
      <c r="AN837" s="59"/>
      <c r="AO837" s="59"/>
      <c r="AP837" s="59"/>
      <c r="AQ837" s="59"/>
      <c r="AR837" s="59"/>
      <c r="AS837" s="59"/>
      <c r="AT837" s="59"/>
      <c r="AU837" s="59"/>
      <c r="AV837" s="59"/>
      <c r="AW837" s="59"/>
      <c r="AX837" s="59"/>
      <c r="AY837" s="59"/>
      <c r="AZ837" s="59"/>
      <c r="BA837" s="59"/>
      <c r="BB837" s="59"/>
      <c r="BC837" s="59"/>
      <c r="BD837" s="59"/>
      <c r="BE837" s="59"/>
      <c r="BF837" s="59"/>
      <c r="BG837" s="59"/>
      <c r="BH837" s="59"/>
      <c r="BI837" s="59"/>
      <c r="BJ837" s="59"/>
      <c r="BK837" s="59"/>
      <c r="BL837" s="59"/>
      <c r="BM837" s="59"/>
      <c r="BN837" s="59"/>
      <c r="BO837" s="59"/>
      <c r="BP837" s="59"/>
      <c r="BQ837" s="59"/>
      <c r="BR837" s="59"/>
      <c r="BS837" s="59"/>
      <c r="BT837" s="59"/>
      <c r="BU837" s="59"/>
      <c r="BV837" s="59"/>
      <c r="BW837" s="59"/>
      <c r="BX837" s="59"/>
      <c r="BY837" s="59"/>
      <c r="BZ837" s="59"/>
      <c r="CA837" s="59"/>
      <c r="CB837" s="59"/>
      <c r="CC837" s="59"/>
      <c r="CD837" s="59"/>
      <c r="CE837" s="59"/>
      <c r="CF837" s="59"/>
      <c r="CG837" s="59"/>
      <c r="CH837" s="59"/>
      <c r="CI837" s="59"/>
      <c r="CJ837" s="59"/>
      <c r="CK837" s="59"/>
      <c r="CL837" s="59"/>
      <c r="CM837" s="59"/>
      <c r="CN837" s="59"/>
      <c r="CO837" s="59"/>
      <c r="CP837" s="59"/>
      <c r="CQ837" s="59"/>
      <c r="CR837" s="59"/>
      <c r="CS837" s="59"/>
      <c r="CT837" s="59"/>
      <c r="CU837" s="59"/>
      <c r="CV837" s="59"/>
      <c r="CW837" s="59"/>
      <c r="CX837" s="59"/>
      <c r="CY837" s="59"/>
      <c r="CZ837" s="59"/>
      <c r="DA837" s="59"/>
      <c r="DB837" s="52"/>
    </row>
    <row r="838" spans="1:106" s="55" customFormat="1" ht="15.75" x14ac:dyDescent="0.25">
      <c r="A838" s="156"/>
      <c r="B838" s="80" t="s">
        <v>44</v>
      </c>
      <c r="C838" s="81"/>
      <c r="D838" s="82">
        <v>3</v>
      </c>
      <c r="E838" s="83">
        <v>3</v>
      </c>
      <c r="F838" s="82"/>
      <c r="G838" s="83"/>
      <c r="H838" s="82"/>
      <c r="I838" s="157"/>
      <c r="J838" s="149"/>
      <c r="K838" s="88"/>
      <c r="L838" s="88"/>
      <c r="M838" s="88"/>
      <c r="N838" s="88"/>
      <c r="O838" s="88"/>
      <c r="P838" s="88"/>
      <c r="Q838" s="88"/>
      <c r="R838" s="59"/>
      <c r="S838" s="59"/>
      <c r="T838" s="59"/>
      <c r="U838" s="59"/>
      <c r="V838" s="59"/>
      <c r="W838" s="59"/>
      <c r="X838" s="59"/>
      <c r="Y838" s="59"/>
      <c r="Z838" s="59"/>
      <c r="AA838" s="59"/>
      <c r="AB838" s="59"/>
      <c r="AC838" s="59"/>
      <c r="AD838" s="59"/>
      <c r="AE838" s="59"/>
      <c r="AF838" s="59"/>
      <c r="AG838" s="59"/>
      <c r="AH838" s="59"/>
      <c r="AI838" s="59"/>
      <c r="AJ838" s="59"/>
      <c r="AK838" s="59"/>
      <c r="AL838" s="59"/>
      <c r="AM838" s="59"/>
      <c r="AN838" s="59"/>
      <c r="AO838" s="59"/>
      <c r="AP838" s="59"/>
      <c r="AQ838" s="59"/>
      <c r="AR838" s="59"/>
      <c r="AS838" s="59"/>
      <c r="AT838" s="59"/>
      <c r="AU838" s="59"/>
      <c r="AV838" s="59"/>
      <c r="AW838" s="59"/>
      <c r="AX838" s="59"/>
      <c r="AY838" s="59"/>
      <c r="AZ838" s="59"/>
      <c r="BA838" s="59"/>
      <c r="BB838" s="59"/>
      <c r="BC838" s="59"/>
      <c r="BD838" s="59"/>
      <c r="BE838" s="59"/>
      <c r="BF838" s="59"/>
      <c r="BG838" s="59"/>
      <c r="BH838" s="59"/>
      <c r="BI838" s="59"/>
      <c r="BJ838" s="59"/>
      <c r="BK838" s="59"/>
      <c r="BL838" s="59"/>
      <c r="BM838" s="59"/>
      <c r="BN838" s="59"/>
      <c r="BO838" s="59"/>
      <c r="BP838" s="59"/>
      <c r="BQ838" s="59"/>
      <c r="BR838" s="59"/>
      <c r="BS838" s="59"/>
      <c r="BT838" s="59"/>
      <c r="BU838" s="59"/>
      <c r="BV838" s="59"/>
      <c r="BW838" s="59"/>
      <c r="BX838" s="59"/>
      <c r="BY838" s="59"/>
      <c r="BZ838" s="59"/>
      <c r="CA838" s="59"/>
      <c r="CB838" s="59"/>
      <c r="CC838" s="59"/>
      <c r="CD838" s="59"/>
      <c r="CE838" s="59"/>
      <c r="CF838" s="59"/>
      <c r="CG838" s="59"/>
      <c r="CH838" s="59"/>
      <c r="CI838" s="59"/>
      <c r="CJ838" s="59"/>
      <c r="CK838" s="59"/>
      <c r="CL838" s="59"/>
      <c r="CM838" s="59"/>
      <c r="CN838" s="59"/>
      <c r="CO838" s="59"/>
      <c r="CP838" s="59"/>
      <c r="CQ838" s="59"/>
      <c r="CR838" s="59"/>
      <c r="CS838" s="59"/>
      <c r="CT838" s="59"/>
      <c r="CU838" s="59"/>
      <c r="CV838" s="59"/>
      <c r="CW838" s="59"/>
      <c r="CX838" s="59"/>
      <c r="CY838" s="59"/>
      <c r="CZ838" s="59"/>
      <c r="DA838" s="59"/>
      <c r="DB838" s="52"/>
    </row>
    <row r="839" spans="1:106" s="55" customFormat="1" ht="15.75" x14ac:dyDescent="0.25">
      <c r="A839" s="156"/>
      <c r="B839" s="80" t="s">
        <v>32</v>
      </c>
      <c r="C839" s="81"/>
      <c r="D839" s="82">
        <v>5.32</v>
      </c>
      <c r="E839" s="83">
        <v>4</v>
      </c>
      <c r="F839" s="82"/>
      <c r="G839" s="83"/>
      <c r="H839" s="82"/>
      <c r="I839" s="157"/>
      <c r="J839" s="149"/>
      <c r="K839" s="88"/>
      <c r="L839" s="88"/>
      <c r="M839" s="88"/>
      <c r="N839" s="88"/>
      <c r="O839" s="88"/>
      <c r="P839" s="88"/>
      <c r="Q839" s="88"/>
      <c r="R839" s="59"/>
      <c r="S839" s="59"/>
      <c r="T839" s="59"/>
      <c r="U839" s="59"/>
      <c r="V839" s="59"/>
      <c r="W839" s="59"/>
      <c r="X839" s="59"/>
      <c r="Y839" s="59"/>
      <c r="Z839" s="59"/>
      <c r="AA839" s="59"/>
      <c r="AB839" s="59"/>
      <c r="AC839" s="59"/>
      <c r="AD839" s="59"/>
      <c r="AE839" s="59"/>
      <c r="AF839" s="59"/>
      <c r="AG839" s="59"/>
      <c r="AH839" s="59"/>
      <c r="AI839" s="59"/>
      <c r="AJ839" s="59"/>
      <c r="AK839" s="59"/>
      <c r="AL839" s="59"/>
      <c r="AM839" s="59"/>
      <c r="AN839" s="59"/>
      <c r="AO839" s="59"/>
      <c r="AP839" s="59"/>
      <c r="AQ839" s="59"/>
      <c r="AR839" s="59"/>
      <c r="AS839" s="59"/>
      <c r="AT839" s="59"/>
      <c r="AU839" s="59"/>
      <c r="AV839" s="59"/>
      <c r="AW839" s="59"/>
      <c r="AX839" s="59"/>
      <c r="AY839" s="59"/>
      <c r="AZ839" s="59"/>
      <c r="BA839" s="59"/>
      <c r="BB839" s="59"/>
      <c r="BC839" s="59"/>
      <c r="BD839" s="59"/>
      <c r="BE839" s="59"/>
      <c r="BF839" s="59"/>
      <c r="BG839" s="59"/>
      <c r="BH839" s="59"/>
      <c r="BI839" s="59"/>
      <c r="BJ839" s="59"/>
      <c r="BK839" s="59"/>
      <c r="BL839" s="59"/>
      <c r="BM839" s="59"/>
      <c r="BN839" s="59"/>
      <c r="BO839" s="59"/>
      <c r="BP839" s="59"/>
      <c r="BQ839" s="59"/>
      <c r="BR839" s="59"/>
      <c r="BS839" s="59"/>
      <c r="BT839" s="59"/>
      <c r="BU839" s="59"/>
      <c r="BV839" s="59"/>
      <c r="BW839" s="59"/>
      <c r="BX839" s="59"/>
      <c r="BY839" s="59"/>
      <c r="BZ839" s="59"/>
      <c r="CA839" s="59"/>
      <c r="CB839" s="59"/>
      <c r="CC839" s="59"/>
      <c r="CD839" s="59"/>
      <c r="CE839" s="59"/>
      <c r="CF839" s="59"/>
      <c r="CG839" s="59"/>
      <c r="CH839" s="59"/>
      <c r="CI839" s="59"/>
      <c r="CJ839" s="59"/>
      <c r="CK839" s="59"/>
      <c r="CL839" s="59"/>
      <c r="CM839" s="59"/>
      <c r="CN839" s="59"/>
      <c r="CO839" s="59"/>
      <c r="CP839" s="59"/>
      <c r="CQ839" s="59"/>
      <c r="CR839" s="59"/>
      <c r="CS839" s="59"/>
      <c r="CT839" s="59"/>
      <c r="CU839" s="59"/>
      <c r="CV839" s="59"/>
      <c r="CW839" s="59"/>
      <c r="CX839" s="59"/>
      <c r="CY839" s="59"/>
      <c r="CZ839" s="59"/>
      <c r="DA839" s="59"/>
      <c r="DB839" s="52"/>
    </row>
    <row r="840" spans="1:106" s="55" customFormat="1" ht="15.75" x14ac:dyDescent="0.25">
      <c r="A840" s="156"/>
      <c r="B840" s="80" t="s">
        <v>33</v>
      </c>
      <c r="C840" s="81"/>
      <c r="D840" s="82">
        <v>1.2</v>
      </c>
      <c r="E840" s="83">
        <v>1</v>
      </c>
      <c r="F840" s="82"/>
      <c r="G840" s="83"/>
      <c r="H840" s="82"/>
      <c r="I840" s="157"/>
      <c r="J840" s="149"/>
      <c r="K840" s="88"/>
      <c r="L840" s="88"/>
      <c r="M840" s="88"/>
      <c r="N840" s="88"/>
      <c r="O840" s="88"/>
      <c r="P840" s="88"/>
      <c r="Q840" s="88"/>
      <c r="R840" s="59"/>
      <c r="S840" s="59"/>
      <c r="T840" s="59"/>
      <c r="U840" s="59"/>
      <c r="V840" s="59"/>
      <c r="W840" s="59"/>
      <c r="X840" s="59"/>
      <c r="Y840" s="59"/>
      <c r="Z840" s="59"/>
      <c r="AA840" s="59"/>
      <c r="AB840" s="59"/>
      <c r="AC840" s="59"/>
      <c r="AD840" s="59"/>
      <c r="AE840" s="59"/>
      <c r="AF840" s="59"/>
      <c r="AG840" s="59"/>
      <c r="AH840" s="59"/>
      <c r="AI840" s="59"/>
      <c r="AJ840" s="59"/>
      <c r="AK840" s="59"/>
      <c r="AL840" s="59"/>
      <c r="AM840" s="59"/>
      <c r="AN840" s="59"/>
      <c r="AO840" s="59"/>
      <c r="AP840" s="59"/>
      <c r="AQ840" s="59"/>
      <c r="AR840" s="59"/>
      <c r="AS840" s="59"/>
      <c r="AT840" s="59"/>
      <c r="AU840" s="59"/>
      <c r="AV840" s="59"/>
      <c r="AW840" s="59"/>
      <c r="AX840" s="59"/>
      <c r="AY840" s="59"/>
      <c r="AZ840" s="59"/>
      <c r="BA840" s="59"/>
      <c r="BB840" s="59"/>
      <c r="BC840" s="59"/>
      <c r="BD840" s="59"/>
      <c r="BE840" s="59"/>
      <c r="BF840" s="59"/>
      <c r="BG840" s="59"/>
      <c r="BH840" s="59"/>
      <c r="BI840" s="59"/>
      <c r="BJ840" s="59"/>
      <c r="BK840" s="59"/>
      <c r="BL840" s="59"/>
      <c r="BM840" s="59"/>
      <c r="BN840" s="59"/>
      <c r="BO840" s="59"/>
      <c r="BP840" s="59"/>
      <c r="BQ840" s="59"/>
      <c r="BR840" s="59"/>
      <c r="BS840" s="59"/>
      <c r="BT840" s="59"/>
      <c r="BU840" s="59"/>
      <c r="BV840" s="59"/>
      <c r="BW840" s="59"/>
      <c r="BX840" s="59"/>
      <c r="BY840" s="59"/>
      <c r="BZ840" s="59"/>
      <c r="CA840" s="59"/>
      <c r="CB840" s="59"/>
      <c r="CC840" s="59"/>
      <c r="CD840" s="59"/>
      <c r="CE840" s="59"/>
      <c r="CF840" s="59"/>
      <c r="CG840" s="59"/>
      <c r="CH840" s="59"/>
      <c r="CI840" s="59"/>
      <c r="CJ840" s="59"/>
      <c r="CK840" s="59"/>
      <c r="CL840" s="59"/>
      <c r="CM840" s="59"/>
      <c r="CN840" s="59"/>
      <c r="CO840" s="59"/>
      <c r="CP840" s="59"/>
      <c r="CQ840" s="59"/>
      <c r="CR840" s="59"/>
      <c r="CS840" s="59"/>
      <c r="CT840" s="59"/>
      <c r="CU840" s="59"/>
      <c r="CV840" s="59"/>
      <c r="CW840" s="59"/>
      <c r="CX840" s="59"/>
      <c r="CY840" s="59"/>
      <c r="CZ840" s="59"/>
      <c r="DA840" s="59"/>
      <c r="DB840" s="52"/>
    </row>
    <row r="841" spans="1:106" s="55" customFormat="1" ht="15.75" x14ac:dyDescent="0.25">
      <c r="A841" s="156"/>
      <c r="B841" s="80" t="s">
        <v>43</v>
      </c>
      <c r="C841" s="81"/>
      <c r="D841" s="82">
        <v>2</v>
      </c>
      <c r="E841" s="83">
        <v>2</v>
      </c>
      <c r="F841" s="82"/>
      <c r="G841" s="83"/>
      <c r="H841" s="82"/>
      <c r="I841" s="157"/>
      <c r="J841" s="149"/>
      <c r="K841" s="88"/>
      <c r="L841" s="88"/>
      <c r="M841" s="88"/>
      <c r="N841" s="88"/>
      <c r="O841" s="88"/>
      <c r="P841" s="88"/>
      <c r="Q841" s="88"/>
      <c r="R841" s="59"/>
      <c r="S841" s="59"/>
      <c r="T841" s="59"/>
      <c r="U841" s="59"/>
      <c r="V841" s="59"/>
      <c r="W841" s="59"/>
      <c r="X841" s="59"/>
      <c r="Y841" s="59"/>
      <c r="Z841" s="59"/>
      <c r="AA841" s="59"/>
      <c r="AB841" s="59"/>
      <c r="AC841" s="59"/>
      <c r="AD841" s="59"/>
      <c r="AE841" s="59"/>
      <c r="AF841" s="59"/>
      <c r="AG841" s="59"/>
      <c r="AH841" s="59"/>
      <c r="AI841" s="59"/>
      <c r="AJ841" s="59"/>
      <c r="AK841" s="59"/>
      <c r="AL841" s="59"/>
      <c r="AM841" s="59"/>
      <c r="AN841" s="59"/>
      <c r="AO841" s="59"/>
      <c r="AP841" s="59"/>
      <c r="AQ841" s="59"/>
      <c r="AR841" s="59"/>
      <c r="AS841" s="59"/>
      <c r="AT841" s="59"/>
      <c r="AU841" s="59"/>
      <c r="AV841" s="59"/>
      <c r="AW841" s="59"/>
      <c r="AX841" s="59"/>
      <c r="AY841" s="59"/>
      <c r="AZ841" s="59"/>
      <c r="BA841" s="59"/>
      <c r="BB841" s="59"/>
      <c r="BC841" s="59"/>
      <c r="BD841" s="59"/>
      <c r="BE841" s="59"/>
      <c r="BF841" s="59"/>
      <c r="BG841" s="59"/>
      <c r="BH841" s="59"/>
      <c r="BI841" s="59"/>
      <c r="BJ841" s="59"/>
      <c r="BK841" s="59"/>
      <c r="BL841" s="59"/>
      <c r="BM841" s="59"/>
      <c r="BN841" s="59"/>
      <c r="BO841" s="59"/>
      <c r="BP841" s="59"/>
      <c r="BQ841" s="59"/>
      <c r="BR841" s="59"/>
      <c r="BS841" s="59"/>
      <c r="BT841" s="59"/>
      <c r="BU841" s="59"/>
      <c r="BV841" s="59"/>
      <c r="BW841" s="59"/>
      <c r="BX841" s="59"/>
      <c r="BY841" s="59"/>
      <c r="BZ841" s="59"/>
      <c r="CA841" s="59"/>
      <c r="CB841" s="59"/>
      <c r="CC841" s="59"/>
      <c r="CD841" s="59"/>
      <c r="CE841" s="59"/>
      <c r="CF841" s="59"/>
      <c r="CG841" s="59"/>
      <c r="CH841" s="59"/>
      <c r="CI841" s="59"/>
      <c r="CJ841" s="59"/>
      <c r="CK841" s="59"/>
      <c r="CL841" s="59"/>
      <c r="CM841" s="59"/>
      <c r="CN841" s="59"/>
      <c r="CO841" s="59"/>
      <c r="CP841" s="59"/>
      <c r="CQ841" s="59"/>
      <c r="CR841" s="59"/>
      <c r="CS841" s="59"/>
      <c r="CT841" s="59"/>
      <c r="CU841" s="59"/>
      <c r="CV841" s="59"/>
      <c r="CW841" s="59"/>
      <c r="CX841" s="59"/>
      <c r="CY841" s="59"/>
      <c r="CZ841" s="59"/>
      <c r="DA841" s="59"/>
      <c r="DB841" s="52"/>
    </row>
    <row r="842" spans="1:106" s="55" customFormat="1" ht="15.75" x14ac:dyDescent="0.25">
      <c r="A842" s="156"/>
      <c r="B842" s="80" t="s">
        <v>18</v>
      </c>
      <c r="C842" s="81"/>
      <c r="D842" s="82">
        <v>0.45</v>
      </c>
      <c r="E842" s="83">
        <v>0.45</v>
      </c>
      <c r="F842" s="82"/>
      <c r="G842" s="83"/>
      <c r="H842" s="82"/>
      <c r="I842" s="157"/>
      <c r="J842" s="149"/>
      <c r="K842" s="88"/>
      <c r="L842" s="88"/>
      <c r="M842" s="88"/>
      <c r="N842" s="88"/>
      <c r="O842" s="88"/>
      <c r="P842" s="88"/>
      <c r="Q842" s="88"/>
      <c r="R842" s="59"/>
      <c r="S842" s="59"/>
      <c r="T842" s="59"/>
      <c r="U842" s="59"/>
      <c r="V842" s="59"/>
      <c r="W842" s="59"/>
      <c r="X842" s="59"/>
      <c r="Y842" s="59"/>
      <c r="Z842" s="59"/>
      <c r="AA842" s="59"/>
      <c r="AB842" s="59"/>
      <c r="AC842" s="59"/>
      <c r="AD842" s="59"/>
      <c r="AE842" s="59"/>
      <c r="AF842" s="59"/>
      <c r="AG842" s="59"/>
      <c r="AH842" s="59"/>
      <c r="AI842" s="59"/>
      <c r="AJ842" s="59"/>
      <c r="AK842" s="59"/>
      <c r="AL842" s="59"/>
      <c r="AM842" s="59"/>
      <c r="AN842" s="59"/>
      <c r="AO842" s="59"/>
      <c r="AP842" s="59"/>
      <c r="AQ842" s="59"/>
      <c r="AR842" s="59"/>
      <c r="AS842" s="59"/>
      <c r="AT842" s="59"/>
      <c r="AU842" s="59"/>
      <c r="AV842" s="59"/>
      <c r="AW842" s="59"/>
      <c r="AX842" s="59"/>
      <c r="AY842" s="59"/>
      <c r="AZ842" s="59"/>
      <c r="BA842" s="59"/>
      <c r="BB842" s="59"/>
      <c r="BC842" s="59"/>
      <c r="BD842" s="59"/>
      <c r="BE842" s="59"/>
      <c r="BF842" s="59"/>
      <c r="BG842" s="59"/>
      <c r="BH842" s="59"/>
      <c r="BI842" s="59"/>
      <c r="BJ842" s="59"/>
      <c r="BK842" s="59"/>
      <c r="BL842" s="59"/>
      <c r="BM842" s="59"/>
      <c r="BN842" s="59"/>
      <c r="BO842" s="59"/>
      <c r="BP842" s="59"/>
      <c r="BQ842" s="59"/>
      <c r="BR842" s="59"/>
      <c r="BS842" s="59"/>
      <c r="BT842" s="59"/>
      <c r="BU842" s="59"/>
      <c r="BV842" s="59"/>
      <c r="BW842" s="59"/>
      <c r="BX842" s="59"/>
      <c r="BY842" s="59"/>
      <c r="BZ842" s="59"/>
      <c r="CA842" s="59"/>
      <c r="CB842" s="59"/>
      <c r="CC842" s="59"/>
      <c r="CD842" s="59"/>
      <c r="CE842" s="59"/>
      <c r="CF842" s="59"/>
      <c r="CG842" s="59"/>
      <c r="CH842" s="59"/>
      <c r="CI842" s="59"/>
      <c r="CJ842" s="59"/>
      <c r="CK842" s="59"/>
      <c r="CL842" s="59"/>
      <c r="CM842" s="59"/>
      <c r="CN842" s="59"/>
      <c r="CO842" s="59"/>
      <c r="CP842" s="59"/>
      <c r="CQ842" s="59"/>
      <c r="CR842" s="59"/>
      <c r="CS842" s="59"/>
      <c r="CT842" s="59"/>
      <c r="CU842" s="59"/>
      <c r="CV842" s="59"/>
      <c r="CW842" s="59"/>
      <c r="CX842" s="59"/>
      <c r="CY842" s="59"/>
      <c r="CZ842" s="59"/>
      <c r="DA842" s="59"/>
      <c r="DB842" s="52"/>
    </row>
    <row r="843" spans="1:106" s="55" customFormat="1" ht="15.75" x14ac:dyDescent="0.25">
      <c r="A843" s="156"/>
      <c r="B843" s="80" t="s">
        <v>19</v>
      </c>
      <c r="C843" s="81"/>
      <c r="D843" s="82">
        <v>1</v>
      </c>
      <c r="E843" s="83">
        <v>1</v>
      </c>
      <c r="F843" s="82"/>
      <c r="G843" s="83"/>
      <c r="H843" s="82"/>
      <c r="I843" s="157"/>
      <c r="J843" s="149"/>
      <c r="K843" s="88"/>
      <c r="L843" s="88"/>
      <c r="M843" s="88"/>
      <c r="N843" s="88"/>
      <c r="O843" s="88"/>
      <c r="P843" s="88"/>
      <c r="Q843" s="88"/>
      <c r="R843" s="59"/>
      <c r="S843" s="59"/>
      <c r="T843" s="59"/>
      <c r="U843" s="59"/>
      <c r="V843" s="59"/>
      <c r="W843" s="59"/>
      <c r="X843" s="59"/>
      <c r="Y843" s="59"/>
      <c r="Z843" s="59"/>
      <c r="AA843" s="59"/>
      <c r="AB843" s="59"/>
      <c r="AC843" s="59"/>
      <c r="AD843" s="59"/>
      <c r="AE843" s="59"/>
      <c r="AF843" s="59"/>
      <c r="AG843" s="59"/>
      <c r="AH843" s="59"/>
      <c r="AI843" s="59"/>
      <c r="AJ843" s="59"/>
      <c r="AK843" s="59"/>
      <c r="AL843" s="59"/>
      <c r="AM843" s="59"/>
      <c r="AN843" s="59"/>
      <c r="AO843" s="59"/>
      <c r="AP843" s="59"/>
      <c r="AQ843" s="59"/>
      <c r="AR843" s="59"/>
      <c r="AS843" s="59"/>
      <c r="AT843" s="59"/>
      <c r="AU843" s="59"/>
      <c r="AV843" s="59"/>
      <c r="AW843" s="59"/>
      <c r="AX843" s="59"/>
      <c r="AY843" s="59"/>
      <c r="AZ843" s="59"/>
      <c r="BA843" s="59"/>
      <c r="BB843" s="59"/>
      <c r="BC843" s="59"/>
      <c r="BD843" s="59"/>
      <c r="BE843" s="59"/>
      <c r="BF843" s="59"/>
      <c r="BG843" s="59"/>
      <c r="BH843" s="59"/>
      <c r="BI843" s="59"/>
      <c r="BJ843" s="59"/>
      <c r="BK843" s="59"/>
      <c r="BL843" s="59"/>
      <c r="BM843" s="59"/>
      <c r="BN843" s="59"/>
      <c r="BO843" s="59"/>
      <c r="BP843" s="59"/>
      <c r="BQ843" s="59"/>
      <c r="BR843" s="59"/>
      <c r="BS843" s="59"/>
      <c r="BT843" s="59"/>
      <c r="BU843" s="59"/>
      <c r="BV843" s="59"/>
      <c r="BW843" s="59"/>
      <c r="BX843" s="59"/>
      <c r="BY843" s="59"/>
      <c r="BZ843" s="59"/>
      <c r="CA843" s="59"/>
      <c r="CB843" s="59"/>
      <c r="CC843" s="59"/>
      <c r="CD843" s="59"/>
      <c r="CE843" s="59"/>
      <c r="CF843" s="59"/>
      <c r="CG843" s="59"/>
      <c r="CH843" s="59"/>
      <c r="CI843" s="59"/>
      <c r="CJ843" s="59"/>
      <c r="CK843" s="59"/>
      <c r="CL843" s="59"/>
      <c r="CM843" s="59"/>
      <c r="CN843" s="59"/>
      <c r="CO843" s="59"/>
      <c r="CP843" s="59"/>
      <c r="CQ843" s="59"/>
      <c r="CR843" s="59"/>
      <c r="CS843" s="59"/>
      <c r="CT843" s="59"/>
      <c r="CU843" s="59"/>
      <c r="CV843" s="59"/>
      <c r="CW843" s="59"/>
      <c r="CX843" s="59"/>
      <c r="CY843" s="59"/>
      <c r="CZ843" s="59"/>
      <c r="DA843" s="59"/>
      <c r="DB843" s="52"/>
    </row>
    <row r="844" spans="1:106" s="58" customFormat="1" ht="15" customHeight="1" x14ac:dyDescent="0.25">
      <c r="A844" s="156" t="s">
        <v>257</v>
      </c>
      <c r="B844" s="80"/>
      <c r="C844" s="81">
        <v>130</v>
      </c>
      <c r="D844" s="81"/>
      <c r="E844" s="86"/>
      <c r="F844" s="81">
        <v>5.5</v>
      </c>
      <c r="G844" s="86">
        <v>5</v>
      </c>
      <c r="H844" s="81">
        <v>23</v>
      </c>
      <c r="I844" s="86">
        <v>159</v>
      </c>
      <c r="J844" s="149" t="s">
        <v>258</v>
      </c>
      <c r="K844" s="88"/>
      <c r="L844" s="88"/>
      <c r="M844" s="88"/>
      <c r="N844" s="88"/>
      <c r="O844" s="88"/>
      <c r="P844" s="88"/>
      <c r="Q844" s="88"/>
      <c r="R844" s="59"/>
      <c r="S844" s="59"/>
      <c r="T844" s="59"/>
      <c r="U844" s="59"/>
      <c r="V844" s="59"/>
      <c r="W844" s="59"/>
      <c r="X844" s="59"/>
      <c r="Y844" s="59"/>
      <c r="Z844" s="59"/>
      <c r="AA844" s="59"/>
      <c r="AB844" s="59"/>
      <c r="AC844" s="59"/>
      <c r="AD844" s="59"/>
      <c r="AE844" s="59"/>
      <c r="AF844" s="59"/>
      <c r="AG844" s="59"/>
      <c r="AH844" s="59"/>
      <c r="AI844" s="59"/>
      <c r="AJ844" s="59"/>
      <c r="AK844" s="59"/>
      <c r="AL844" s="59"/>
      <c r="AM844" s="59"/>
      <c r="AN844" s="59"/>
      <c r="AO844" s="59"/>
      <c r="AP844" s="59"/>
      <c r="AQ844" s="59"/>
      <c r="AR844" s="59"/>
      <c r="AS844" s="59"/>
      <c r="AT844" s="59"/>
      <c r="AU844" s="59"/>
      <c r="AV844" s="59"/>
      <c r="AW844" s="59"/>
      <c r="AX844" s="59"/>
      <c r="AY844" s="59"/>
      <c r="AZ844" s="59"/>
      <c r="BA844" s="59"/>
      <c r="BB844" s="59"/>
      <c r="BC844" s="59"/>
      <c r="BD844" s="59"/>
      <c r="BE844" s="59"/>
      <c r="BF844" s="59"/>
      <c r="BG844" s="59"/>
      <c r="BH844" s="59"/>
      <c r="BI844" s="59"/>
      <c r="BJ844" s="59"/>
      <c r="BK844" s="59"/>
      <c r="BL844" s="59"/>
      <c r="BM844" s="59"/>
      <c r="BN844" s="59"/>
      <c r="BO844" s="59"/>
      <c r="BP844" s="59"/>
      <c r="BQ844" s="59"/>
      <c r="BR844" s="59"/>
      <c r="BS844" s="59"/>
      <c r="BT844" s="59"/>
      <c r="BU844" s="59"/>
      <c r="BV844" s="59"/>
      <c r="BW844" s="59"/>
      <c r="BX844" s="59"/>
      <c r="BY844" s="59"/>
      <c r="BZ844" s="59"/>
      <c r="CA844" s="59"/>
      <c r="CB844" s="59"/>
      <c r="CC844" s="59"/>
      <c r="CD844" s="59"/>
      <c r="CE844" s="59"/>
      <c r="CF844" s="59"/>
      <c r="CG844" s="59"/>
      <c r="CH844" s="59"/>
      <c r="CI844" s="59"/>
      <c r="CJ844" s="59"/>
      <c r="CK844" s="59"/>
      <c r="CL844" s="59"/>
      <c r="CM844" s="59"/>
      <c r="CN844" s="59"/>
      <c r="CO844" s="59"/>
      <c r="CP844" s="59"/>
      <c r="CQ844" s="59"/>
      <c r="CR844" s="59"/>
      <c r="CS844" s="59"/>
      <c r="CT844" s="59"/>
      <c r="CU844" s="59"/>
      <c r="CV844" s="59"/>
      <c r="CW844" s="59"/>
      <c r="CX844" s="59"/>
      <c r="CY844" s="59"/>
      <c r="CZ844" s="59"/>
      <c r="DA844" s="59"/>
      <c r="DB844" s="52"/>
    </row>
    <row r="845" spans="1:106" s="58" customFormat="1" ht="15.75" x14ac:dyDescent="0.25">
      <c r="A845" s="156"/>
      <c r="B845" s="80" t="s">
        <v>68</v>
      </c>
      <c r="C845" s="81"/>
      <c r="D845" s="81">
        <v>37.700000000000003</v>
      </c>
      <c r="E845" s="86">
        <v>37.700000000000003</v>
      </c>
      <c r="F845" s="81"/>
      <c r="G845" s="86"/>
      <c r="H845" s="81"/>
      <c r="I845" s="86"/>
      <c r="J845" s="149"/>
      <c r="K845" s="88"/>
      <c r="L845" s="88"/>
      <c r="M845" s="88"/>
      <c r="N845" s="88"/>
      <c r="O845" s="88"/>
      <c r="P845" s="88"/>
      <c r="Q845" s="88"/>
      <c r="R845" s="59"/>
      <c r="S845" s="59"/>
      <c r="T845" s="59"/>
      <c r="U845" s="59"/>
      <c r="V845" s="59"/>
      <c r="W845" s="59"/>
      <c r="X845" s="59"/>
      <c r="Y845" s="59"/>
      <c r="Z845" s="59"/>
      <c r="AA845" s="59"/>
      <c r="AB845" s="59"/>
      <c r="AC845" s="59"/>
      <c r="AD845" s="59"/>
      <c r="AE845" s="59"/>
      <c r="AF845" s="59"/>
      <c r="AG845" s="59"/>
      <c r="AH845" s="59"/>
      <c r="AI845" s="59"/>
      <c r="AJ845" s="59"/>
      <c r="AK845" s="59"/>
      <c r="AL845" s="59"/>
      <c r="AM845" s="59"/>
      <c r="AN845" s="59"/>
      <c r="AO845" s="59"/>
      <c r="AP845" s="59"/>
      <c r="AQ845" s="59"/>
      <c r="AR845" s="59"/>
      <c r="AS845" s="59"/>
      <c r="AT845" s="59"/>
      <c r="AU845" s="59"/>
      <c r="AV845" s="59"/>
      <c r="AW845" s="59"/>
      <c r="AX845" s="59"/>
      <c r="AY845" s="59"/>
      <c r="AZ845" s="59"/>
      <c r="BA845" s="59"/>
      <c r="BB845" s="59"/>
      <c r="BC845" s="59"/>
      <c r="BD845" s="59"/>
      <c r="BE845" s="59"/>
      <c r="BF845" s="59"/>
      <c r="BG845" s="59"/>
      <c r="BH845" s="59"/>
      <c r="BI845" s="59"/>
      <c r="BJ845" s="59"/>
      <c r="BK845" s="59"/>
      <c r="BL845" s="59"/>
      <c r="BM845" s="59"/>
      <c r="BN845" s="59"/>
      <c r="BO845" s="59"/>
      <c r="BP845" s="59"/>
      <c r="BQ845" s="59"/>
      <c r="BR845" s="59"/>
      <c r="BS845" s="59"/>
      <c r="BT845" s="59"/>
      <c r="BU845" s="59"/>
      <c r="BV845" s="59"/>
      <c r="BW845" s="59"/>
      <c r="BX845" s="59"/>
      <c r="BY845" s="59"/>
      <c r="BZ845" s="59"/>
      <c r="CA845" s="59"/>
      <c r="CB845" s="59"/>
      <c r="CC845" s="59"/>
      <c r="CD845" s="59"/>
      <c r="CE845" s="59"/>
      <c r="CF845" s="59"/>
      <c r="CG845" s="59"/>
      <c r="CH845" s="59"/>
      <c r="CI845" s="59"/>
      <c r="CJ845" s="59"/>
      <c r="CK845" s="59"/>
      <c r="CL845" s="59"/>
      <c r="CM845" s="59"/>
      <c r="CN845" s="59"/>
      <c r="CO845" s="59"/>
      <c r="CP845" s="59"/>
      <c r="CQ845" s="59"/>
      <c r="CR845" s="59"/>
      <c r="CS845" s="59"/>
      <c r="CT845" s="59"/>
      <c r="CU845" s="59"/>
      <c r="CV845" s="59"/>
      <c r="CW845" s="59"/>
      <c r="CX845" s="59"/>
      <c r="CY845" s="59"/>
      <c r="CZ845" s="59"/>
      <c r="DA845" s="59"/>
      <c r="DB845" s="52"/>
    </row>
    <row r="846" spans="1:106" s="58" customFormat="1" ht="15.75" x14ac:dyDescent="0.25">
      <c r="A846" s="156"/>
      <c r="B846" s="80" t="s">
        <v>17</v>
      </c>
      <c r="C846" s="81"/>
      <c r="D846" s="81">
        <v>80.599999999999994</v>
      </c>
      <c r="E846" s="86">
        <v>80.599999999999994</v>
      </c>
      <c r="F846" s="81"/>
      <c r="G846" s="86"/>
      <c r="H846" s="81"/>
      <c r="I846" s="86"/>
      <c r="J846" s="149"/>
      <c r="K846" s="88"/>
      <c r="L846" s="88"/>
      <c r="M846" s="88"/>
      <c r="N846" s="88"/>
      <c r="O846" s="88"/>
      <c r="P846" s="88"/>
      <c r="Q846" s="88"/>
      <c r="R846" s="59"/>
      <c r="S846" s="59"/>
      <c r="T846" s="59"/>
      <c r="U846" s="59"/>
      <c r="V846" s="59"/>
      <c r="W846" s="59"/>
      <c r="X846" s="59"/>
      <c r="Y846" s="59"/>
      <c r="Z846" s="59"/>
      <c r="AA846" s="59"/>
      <c r="AB846" s="59"/>
      <c r="AC846" s="59"/>
      <c r="AD846" s="59"/>
      <c r="AE846" s="59"/>
      <c r="AF846" s="59"/>
      <c r="AG846" s="59"/>
      <c r="AH846" s="59"/>
      <c r="AI846" s="59"/>
      <c r="AJ846" s="59"/>
      <c r="AK846" s="59"/>
      <c r="AL846" s="59"/>
      <c r="AM846" s="59"/>
      <c r="AN846" s="59"/>
      <c r="AO846" s="59"/>
      <c r="AP846" s="59"/>
      <c r="AQ846" s="59"/>
      <c r="AR846" s="59"/>
      <c r="AS846" s="59"/>
      <c r="AT846" s="59"/>
      <c r="AU846" s="59"/>
      <c r="AV846" s="59"/>
      <c r="AW846" s="59"/>
      <c r="AX846" s="59"/>
      <c r="AY846" s="59"/>
      <c r="AZ846" s="59"/>
      <c r="BA846" s="59"/>
      <c r="BB846" s="59"/>
      <c r="BC846" s="59"/>
      <c r="BD846" s="59"/>
      <c r="BE846" s="59"/>
      <c r="BF846" s="59"/>
      <c r="BG846" s="59"/>
      <c r="BH846" s="59"/>
      <c r="BI846" s="59"/>
      <c r="BJ846" s="59"/>
      <c r="BK846" s="59"/>
      <c r="BL846" s="59"/>
      <c r="BM846" s="59"/>
      <c r="BN846" s="59"/>
      <c r="BO846" s="59"/>
      <c r="BP846" s="59"/>
      <c r="BQ846" s="59"/>
      <c r="BR846" s="59"/>
      <c r="BS846" s="59"/>
      <c r="BT846" s="59"/>
      <c r="BU846" s="59"/>
      <c r="BV846" s="59"/>
      <c r="BW846" s="59"/>
      <c r="BX846" s="59"/>
      <c r="BY846" s="59"/>
      <c r="BZ846" s="59"/>
      <c r="CA846" s="59"/>
      <c r="CB846" s="59"/>
      <c r="CC846" s="59"/>
      <c r="CD846" s="59"/>
      <c r="CE846" s="59"/>
      <c r="CF846" s="59"/>
      <c r="CG846" s="59"/>
      <c r="CH846" s="59"/>
      <c r="CI846" s="59"/>
      <c r="CJ846" s="59"/>
      <c r="CK846" s="59"/>
      <c r="CL846" s="59"/>
      <c r="CM846" s="59"/>
      <c r="CN846" s="59"/>
      <c r="CO846" s="59"/>
      <c r="CP846" s="59"/>
      <c r="CQ846" s="59"/>
      <c r="CR846" s="59"/>
      <c r="CS846" s="59"/>
      <c r="CT846" s="59"/>
      <c r="CU846" s="59"/>
      <c r="CV846" s="59"/>
      <c r="CW846" s="59"/>
      <c r="CX846" s="59"/>
      <c r="CY846" s="59"/>
      <c r="CZ846" s="59"/>
      <c r="DA846" s="59"/>
      <c r="DB846" s="52"/>
    </row>
    <row r="847" spans="1:106" s="58" customFormat="1" ht="15.75" x14ac:dyDescent="0.25">
      <c r="A847" s="156"/>
      <c r="B847" s="80" t="s">
        <v>259</v>
      </c>
      <c r="C847" s="81"/>
      <c r="D847" s="81"/>
      <c r="E847" s="86">
        <v>107</v>
      </c>
      <c r="F847" s="81"/>
      <c r="G847" s="86"/>
      <c r="H847" s="81"/>
      <c r="I847" s="86"/>
      <c r="J847" s="149"/>
      <c r="K847" s="88"/>
      <c r="L847" s="88"/>
      <c r="M847" s="88"/>
      <c r="N847" s="88"/>
      <c r="O847" s="88"/>
      <c r="P847" s="88"/>
      <c r="Q847" s="88"/>
      <c r="R847" s="59"/>
      <c r="S847" s="59"/>
      <c r="T847" s="59"/>
      <c r="U847" s="59"/>
      <c r="V847" s="59"/>
      <c r="W847" s="59"/>
      <c r="X847" s="59"/>
      <c r="Y847" s="59"/>
      <c r="Z847" s="59"/>
      <c r="AA847" s="59"/>
      <c r="AB847" s="59"/>
      <c r="AC847" s="59"/>
      <c r="AD847" s="59"/>
      <c r="AE847" s="59"/>
      <c r="AF847" s="59"/>
      <c r="AG847" s="59"/>
      <c r="AH847" s="59"/>
      <c r="AI847" s="59"/>
      <c r="AJ847" s="59"/>
      <c r="AK847" s="59"/>
      <c r="AL847" s="59"/>
      <c r="AM847" s="59"/>
      <c r="AN847" s="59"/>
      <c r="AO847" s="59"/>
      <c r="AP847" s="59"/>
      <c r="AQ847" s="59"/>
      <c r="AR847" s="59"/>
      <c r="AS847" s="59"/>
      <c r="AT847" s="59"/>
      <c r="AU847" s="59"/>
      <c r="AV847" s="59"/>
      <c r="AW847" s="59"/>
      <c r="AX847" s="59"/>
      <c r="AY847" s="59"/>
      <c r="AZ847" s="59"/>
      <c r="BA847" s="59"/>
      <c r="BB847" s="59"/>
      <c r="BC847" s="59"/>
      <c r="BD847" s="59"/>
      <c r="BE847" s="59"/>
      <c r="BF847" s="59"/>
      <c r="BG847" s="59"/>
      <c r="BH847" s="59"/>
      <c r="BI847" s="59"/>
      <c r="BJ847" s="59"/>
      <c r="BK847" s="59"/>
      <c r="BL847" s="59"/>
      <c r="BM847" s="59"/>
      <c r="BN847" s="59"/>
      <c r="BO847" s="59"/>
      <c r="BP847" s="59"/>
      <c r="BQ847" s="59"/>
      <c r="BR847" s="59"/>
      <c r="BS847" s="59"/>
      <c r="BT847" s="59"/>
      <c r="BU847" s="59"/>
      <c r="BV847" s="59"/>
      <c r="BW847" s="59"/>
      <c r="BX847" s="59"/>
      <c r="BY847" s="59"/>
      <c r="BZ847" s="59"/>
      <c r="CA847" s="59"/>
      <c r="CB847" s="59"/>
      <c r="CC847" s="59"/>
      <c r="CD847" s="59"/>
      <c r="CE847" s="59"/>
      <c r="CF847" s="59"/>
      <c r="CG847" s="59"/>
      <c r="CH847" s="59"/>
      <c r="CI847" s="59"/>
      <c r="CJ847" s="59"/>
      <c r="CK847" s="59"/>
      <c r="CL847" s="59"/>
      <c r="CM847" s="59"/>
      <c r="CN847" s="59"/>
      <c r="CO847" s="59"/>
      <c r="CP847" s="59"/>
      <c r="CQ847" s="59"/>
      <c r="CR847" s="59"/>
      <c r="CS847" s="59"/>
      <c r="CT847" s="59"/>
      <c r="CU847" s="59"/>
      <c r="CV847" s="59"/>
      <c r="CW847" s="59"/>
      <c r="CX847" s="59"/>
      <c r="CY847" s="59"/>
      <c r="CZ847" s="59"/>
      <c r="DA847" s="59"/>
      <c r="DB847" s="52"/>
    </row>
    <row r="848" spans="1:106" s="58" customFormat="1" ht="15.75" x14ac:dyDescent="0.25">
      <c r="A848" s="156"/>
      <c r="B848" s="80" t="s">
        <v>20</v>
      </c>
      <c r="C848" s="81"/>
      <c r="D848" s="81">
        <v>5</v>
      </c>
      <c r="E848" s="86">
        <v>5</v>
      </c>
      <c r="F848" s="81"/>
      <c r="G848" s="86"/>
      <c r="H848" s="81"/>
      <c r="I848" s="86"/>
      <c r="J848" s="149"/>
      <c r="K848" s="88"/>
      <c r="L848" s="88"/>
      <c r="M848" s="88"/>
      <c r="N848" s="88"/>
      <c r="O848" s="88"/>
      <c r="P848" s="88"/>
      <c r="Q848" s="88"/>
      <c r="R848" s="59"/>
      <c r="S848" s="59"/>
      <c r="T848" s="59"/>
      <c r="U848" s="59"/>
      <c r="V848" s="59"/>
      <c r="W848" s="59"/>
      <c r="X848" s="59"/>
      <c r="Y848" s="59"/>
      <c r="Z848" s="59"/>
      <c r="AA848" s="59"/>
      <c r="AB848" s="59"/>
      <c r="AC848" s="59"/>
      <c r="AD848" s="59"/>
      <c r="AE848" s="59"/>
      <c r="AF848" s="59"/>
      <c r="AG848" s="59"/>
      <c r="AH848" s="59"/>
      <c r="AI848" s="59"/>
      <c r="AJ848" s="59"/>
      <c r="AK848" s="59"/>
      <c r="AL848" s="59"/>
      <c r="AM848" s="59"/>
      <c r="AN848" s="59"/>
      <c r="AO848" s="59"/>
      <c r="AP848" s="59"/>
      <c r="AQ848" s="59"/>
      <c r="AR848" s="59"/>
      <c r="AS848" s="59"/>
      <c r="AT848" s="59"/>
      <c r="AU848" s="59"/>
      <c r="AV848" s="59"/>
      <c r="AW848" s="59"/>
      <c r="AX848" s="59"/>
      <c r="AY848" s="59"/>
      <c r="AZ848" s="59"/>
      <c r="BA848" s="59"/>
      <c r="BB848" s="59"/>
      <c r="BC848" s="59"/>
      <c r="BD848" s="59"/>
      <c r="BE848" s="59"/>
      <c r="BF848" s="59"/>
      <c r="BG848" s="59"/>
      <c r="BH848" s="59"/>
      <c r="BI848" s="59"/>
      <c r="BJ848" s="59"/>
      <c r="BK848" s="59"/>
      <c r="BL848" s="59"/>
      <c r="BM848" s="59"/>
      <c r="BN848" s="59"/>
      <c r="BO848" s="59"/>
      <c r="BP848" s="59"/>
      <c r="BQ848" s="59"/>
      <c r="BR848" s="59"/>
      <c r="BS848" s="59"/>
      <c r="BT848" s="59"/>
      <c r="BU848" s="59"/>
      <c r="BV848" s="59"/>
      <c r="BW848" s="59"/>
      <c r="BX848" s="59"/>
      <c r="BY848" s="59"/>
      <c r="BZ848" s="59"/>
      <c r="CA848" s="59"/>
      <c r="CB848" s="59"/>
      <c r="CC848" s="59"/>
      <c r="CD848" s="59"/>
      <c r="CE848" s="59"/>
      <c r="CF848" s="59"/>
      <c r="CG848" s="59"/>
      <c r="CH848" s="59"/>
      <c r="CI848" s="59"/>
      <c r="CJ848" s="59"/>
      <c r="CK848" s="59"/>
      <c r="CL848" s="59"/>
      <c r="CM848" s="59"/>
      <c r="CN848" s="59"/>
      <c r="CO848" s="59"/>
      <c r="CP848" s="59"/>
      <c r="CQ848" s="59"/>
      <c r="CR848" s="59"/>
      <c r="CS848" s="59"/>
      <c r="CT848" s="59"/>
      <c r="CU848" s="59"/>
      <c r="CV848" s="59"/>
      <c r="CW848" s="59"/>
      <c r="CX848" s="59"/>
      <c r="CY848" s="59"/>
      <c r="CZ848" s="59"/>
      <c r="DA848" s="59"/>
      <c r="DB848" s="52"/>
    </row>
    <row r="849" spans="1:106" s="58" customFormat="1" ht="15.75" x14ac:dyDescent="0.25">
      <c r="A849" s="156"/>
      <c r="B849" s="80" t="s">
        <v>32</v>
      </c>
      <c r="C849" s="81"/>
      <c r="D849" s="81">
        <v>17.29</v>
      </c>
      <c r="E849" s="86">
        <v>13</v>
      </c>
      <c r="F849" s="81"/>
      <c r="G849" s="86"/>
      <c r="H849" s="81"/>
      <c r="I849" s="86"/>
      <c r="J849" s="149"/>
      <c r="K849" s="88"/>
      <c r="L849" s="88"/>
      <c r="M849" s="88"/>
      <c r="N849" s="88"/>
      <c r="O849" s="88"/>
      <c r="P849" s="88"/>
      <c r="Q849" s="88"/>
      <c r="R849" s="59"/>
      <c r="S849" s="59"/>
      <c r="T849" s="59"/>
      <c r="U849" s="59"/>
      <c r="V849" s="59"/>
      <c r="W849" s="59"/>
      <c r="X849" s="59"/>
      <c r="Y849" s="59"/>
      <c r="Z849" s="59"/>
      <c r="AA849" s="59"/>
      <c r="AB849" s="59"/>
      <c r="AC849" s="59"/>
      <c r="AD849" s="59"/>
      <c r="AE849" s="59"/>
      <c r="AF849" s="59"/>
      <c r="AG849" s="59"/>
      <c r="AH849" s="59"/>
      <c r="AI849" s="59"/>
      <c r="AJ849" s="59"/>
      <c r="AK849" s="59"/>
      <c r="AL849" s="59"/>
      <c r="AM849" s="59"/>
      <c r="AN849" s="59"/>
      <c r="AO849" s="59"/>
      <c r="AP849" s="59"/>
      <c r="AQ849" s="59"/>
      <c r="AR849" s="59"/>
      <c r="AS849" s="59"/>
      <c r="AT849" s="59"/>
      <c r="AU849" s="59"/>
      <c r="AV849" s="59"/>
      <c r="AW849" s="59"/>
      <c r="AX849" s="59"/>
      <c r="AY849" s="59"/>
      <c r="AZ849" s="59"/>
      <c r="BA849" s="59"/>
      <c r="BB849" s="59"/>
      <c r="BC849" s="59"/>
      <c r="BD849" s="59"/>
      <c r="BE849" s="59"/>
      <c r="BF849" s="59"/>
      <c r="BG849" s="59"/>
      <c r="BH849" s="59"/>
      <c r="BI849" s="59"/>
      <c r="BJ849" s="59"/>
      <c r="BK849" s="59"/>
      <c r="BL849" s="59"/>
      <c r="BM849" s="59"/>
      <c r="BN849" s="59"/>
      <c r="BO849" s="59"/>
      <c r="BP849" s="59"/>
      <c r="BQ849" s="59"/>
      <c r="BR849" s="59"/>
      <c r="BS849" s="59"/>
      <c r="BT849" s="59"/>
      <c r="BU849" s="59"/>
      <c r="BV849" s="59"/>
      <c r="BW849" s="59"/>
      <c r="BX849" s="59"/>
      <c r="BY849" s="59"/>
      <c r="BZ849" s="59"/>
      <c r="CA849" s="59"/>
      <c r="CB849" s="59"/>
      <c r="CC849" s="59"/>
      <c r="CD849" s="59"/>
      <c r="CE849" s="59"/>
      <c r="CF849" s="59"/>
      <c r="CG849" s="59"/>
      <c r="CH849" s="59"/>
      <c r="CI849" s="59"/>
      <c r="CJ849" s="59"/>
      <c r="CK849" s="59"/>
      <c r="CL849" s="59"/>
      <c r="CM849" s="59"/>
      <c r="CN849" s="59"/>
      <c r="CO849" s="59"/>
      <c r="CP849" s="59"/>
      <c r="CQ849" s="59"/>
      <c r="CR849" s="59"/>
      <c r="CS849" s="59"/>
      <c r="CT849" s="59"/>
      <c r="CU849" s="59"/>
      <c r="CV849" s="59"/>
      <c r="CW849" s="59"/>
      <c r="CX849" s="59"/>
      <c r="CY849" s="59"/>
      <c r="CZ849" s="59"/>
      <c r="DA849" s="59"/>
      <c r="DB849" s="52"/>
    </row>
    <row r="850" spans="1:106" s="58" customFormat="1" ht="30" x14ac:dyDescent="0.25">
      <c r="A850" s="156"/>
      <c r="B850" s="80" t="s">
        <v>260</v>
      </c>
      <c r="C850" s="166"/>
      <c r="D850" s="81"/>
      <c r="E850" s="86">
        <v>11.9</v>
      </c>
      <c r="F850" s="81"/>
      <c r="G850" s="86"/>
      <c r="H850" s="81"/>
      <c r="I850" s="86"/>
      <c r="J850" s="149"/>
      <c r="K850" s="88"/>
      <c r="L850" s="88"/>
      <c r="M850" s="88"/>
      <c r="N850" s="88"/>
      <c r="O850" s="88"/>
      <c r="P850" s="88"/>
      <c r="Q850" s="88"/>
      <c r="R850" s="59"/>
      <c r="S850" s="59"/>
      <c r="T850" s="59"/>
      <c r="U850" s="59"/>
      <c r="V850" s="59"/>
      <c r="W850" s="59"/>
      <c r="X850" s="59"/>
      <c r="Y850" s="59"/>
      <c r="Z850" s="59"/>
      <c r="AA850" s="59"/>
      <c r="AB850" s="59"/>
      <c r="AC850" s="59"/>
      <c r="AD850" s="59"/>
      <c r="AE850" s="59"/>
      <c r="AF850" s="59"/>
      <c r="AG850" s="59"/>
      <c r="AH850" s="59"/>
      <c r="AI850" s="59"/>
      <c r="AJ850" s="59"/>
      <c r="AK850" s="59"/>
      <c r="AL850" s="59"/>
      <c r="AM850" s="59"/>
      <c r="AN850" s="59"/>
      <c r="AO850" s="59"/>
      <c r="AP850" s="59"/>
      <c r="AQ850" s="59"/>
      <c r="AR850" s="59"/>
      <c r="AS850" s="59"/>
      <c r="AT850" s="59"/>
      <c r="AU850" s="59"/>
      <c r="AV850" s="59"/>
      <c r="AW850" s="59"/>
      <c r="AX850" s="59"/>
      <c r="AY850" s="59"/>
      <c r="AZ850" s="59"/>
      <c r="BA850" s="59"/>
      <c r="BB850" s="59"/>
      <c r="BC850" s="59"/>
      <c r="BD850" s="59"/>
      <c r="BE850" s="59"/>
      <c r="BF850" s="59"/>
      <c r="BG850" s="59"/>
      <c r="BH850" s="59"/>
      <c r="BI850" s="59"/>
      <c r="BJ850" s="59"/>
      <c r="BK850" s="59"/>
      <c r="BL850" s="59"/>
      <c r="BM850" s="59"/>
      <c r="BN850" s="59"/>
      <c r="BO850" s="59"/>
      <c r="BP850" s="59"/>
      <c r="BQ850" s="59"/>
      <c r="BR850" s="59"/>
      <c r="BS850" s="59"/>
      <c r="BT850" s="59"/>
      <c r="BU850" s="59"/>
      <c r="BV850" s="59"/>
      <c r="BW850" s="59"/>
      <c r="BX850" s="59"/>
      <c r="BY850" s="59"/>
      <c r="BZ850" s="59"/>
      <c r="CA850" s="59"/>
      <c r="CB850" s="59"/>
      <c r="CC850" s="59"/>
      <c r="CD850" s="59"/>
      <c r="CE850" s="59"/>
      <c r="CF850" s="59"/>
      <c r="CG850" s="59"/>
      <c r="CH850" s="59"/>
      <c r="CI850" s="59"/>
      <c r="CJ850" s="59"/>
      <c r="CK850" s="59"/>
      <c r="CL850" s="59"/>
      <c r="CM850" s="59"/>
      <c r="CN850" s="59"/>
      <c r="CO850" s="59"/>
      <c r="CP850" s="59"/>
      <c r="CQ850" s="59"/>
      <c r="CR850" s="59"/>
      <c r="CS850" s="59"/>
      <c r="CT850" s="59"/>
      <c r="CU850" s="59"/>
      <c r="CV850" s="59"/>
      <c r="CW850" s="59"/>
      <c r="CX850" s="59"/>
      <c r="CY850" s="59"/>
      <c r="CZ850" s="59"/>
      <c r="DA850" s="59"/>
      <c r="DB850" s="52"/>
    </row>
    <row r="851" spans="1:106" s="58" customFormat="1" ht="15.75" x14ac:dyDescent="0.25">
      <c r="A851" s="156"/>
      <c r="B851" s="80" t="s">
        <v>33</v>
      </c>
      <c r="C851" s="166"/>
      <c r="D851" s="81">
        <v>15.48</v>
      </c>
      <c r="E851" s="86">
        <v>13</v>
      </c>
      <c r="F851" s="81"/>
      <c r="G851" s="86"/>
      <c r="H851" s="81"/>
      <c r="I851" s="86"/>
      <c r="J851" s="149"/>
      <c r="K851" s="88"/>
      <c r="L851" s="88"/>
      <c r="M851" s="88"/>
      <c r="N851" s="88"/>
      <c r="O851" s="88"/>
      <c r="P851" s="88"/>
      <c r="Q851" s="88"/>
      <c r="R851" s="59"/>
      <c r="S851" s="59"/>
      <c r="T851" s="59"/>
      <c r="U851" s="59"/>
      <c r="V851" s="59"/>
      <c r="W851" s="59"/>
      <c r="X851" s="59"/>
      <c r="Y851" s="59"/>
      <c r="Z851" s="59"/>
      <c r="AA851" s="59"/>
      <c r="AB851" s="59"/>
      <c r="AC851" s="59"/>
      <c r="AD851" s="59"/>
      <c r="AE851" s="59"/>
      <c r="AF851" s="59"/>
      <c r="AG851" s="59"/>
      <c r="AH851" s="59"/>
      <c r="AI851" s="59"/>
      <c r="AJ851" s="59"/>
      <c r="AK851" s="59"/>
      <c r="AL851" s="59"/>
      <c r="AM851" s="59"/>
      <c r="AN851" s="59"/>
      <c r="AO851" s="59"/>
      <c r="AP851" s="59"/>
      <c r="AQ851" s="59"/>
      <c r="AR851" s="59"/>
      <c r="AS851" s="59"/>
      <c r="AT851" s="59"/>
      <c r="AU851" s="59"/>
      <c r="AV851" s="59"/>
      <c r="AW851" s="59"/>
      <c r="AX851" s="59"/>
      <c r="AY851" s="59"/>
      <c r="AZ851" s="59"/>
      <c r="BA851" s="59"/>
      <c r="BB851" s="59"/>
      <c r="BC851" s="59"/>
      <c r="BD851" s="59"/>
      <c r="BE851" s="59"/>
      <c r="BF851" s="59"/>
      <c r="BG851" s="59"/>
      <c r="BH851" s="59"/>
      <c r="BI851" s="59"/>
      <c r="BJ851" s="59"/>
      <c r="BK851" s="59"/>
      <c r="BL851" s="59"/>
      <c r="BM851" s="59"/>
      <c r="BN851" s="59"/>
      <c r="BO851" s="59"/>
      <c r="BP851" s="59"/>
      <c r="BQ851" s="59"/>
      <c r="BR851" s="59"/>
      <c r="BS851" s="59"/>
      <c r="BT851" s="59"/>
      <c r="BU851" s="59"/>
      <c r="BV851" s="59"/>
      <c r="BW851" s="59"/>
      <c r="BX851" s="59"/>
      <c r="BY851" s="59"/>
      <c r="BZ851" s="59"/>
      <c r="CA851" s="59"/>
      <c r="CB851" s="59"/>
      <c r="CC851" s="59"/>
      <c r="CD851" s="59"/>
      <c r="CE851" s="59"/>
      <c r="CF851" s="59"/>
      <c r="CG851" s="59"/>
      <c r="CH851" s="59"/>
      <c r="CI851" s="59"/>
      <c r="CJ851" s="59"/>
      <c r="CK851" s="59"/>
      <c r="CL851" s="59"/>
      <c r="CM851" s="59"/>
      <c r="CN851" s="59"/>
      <c r="CO851" s="59"/>
      <c r="CP851" s="59"/>
      <c r="CQ851" s="59"/>
      <c r="CR851" s="59"/>
      <c r="CS851" s="59"/>
      <c r="CT851" s="59"/>
      <c r="CU851" s="59"/>
      <c r="CV851" s="59"/>
      <c r="CW851" s="59"/>
      <c r="CX851" s="59"/>
      <c r="CY851" s="59"/>
      <c r="CZ851" s="59"/>
      <c r="DA851" s="59"/>
      <c r="DB851" s="52"/>
    </row>
    <row r="852" spans="1:106" s="58" customFormat="1" ht="15.75" x14ac:dyDescent="0.25">
      <c r="A852" s="156"/>
      <c r="B852" s="80" t="s">
        <v>261</v>
      </c>
      <c r="C852" s="166"/>
      <c r="D852" s="81"/>
      <c r="E852" s="86">
        <v>6.5</v>
      </c>
      <c r="F852" s="81"/>
      <c r="G852" s="86"/>
      <c r="H852" s="81"/>
      <c r="I852" s="86"/>
      <c r="J852" s="149"/>
      <c r="K852" s="88"/>
      <c r="L852" s="88"/>
      <c r="M852" s="88"/>
      <c r="N852" s="88"/>
      <c r="O852" s="88"/>
      <c r="P852" s="88"/>
      <c r="Q852" s="88"/>
      <c r="R852" s="59"/>
      <c r="S852" s="59"/>
      <c r="T852" s="59"/>
      <c r="U852" s="59"/>
      <c r="V852" s="59"/>
      <c r="W852" s="59"/>
      <c r="X852" s="59"/>
      <c r="Y852" s="59"/>
      <c r="Z852" s="59"/>
      <c r="AA852" s="59"/>
      <c r="AB852" s="59"/>
      <c r="AC852" s="59"/>
      <c r="AD852" s="59"/>
      <c r="AE852" s="59"/>
      <c r="AF852" s="59"/>
      <c r="AG852" s="59"/>
      <c r="AH852" s="59"/>
      <c r="AI852" s="59"/>
      <c r="AJ852" s="59"/>
      <c r="AK852" s="59"/>
      <c r="AL852" s="59"/>
      <c r="AM852" s="59"/>
      <c r="AN852" s="59"/>
      <c r="AO852" s="59"/>
      <c r="AP852" s="59"/>
      <c r="AQ852" s="59"/>
      <c r="AR852" s="59"/>
      <c r="AS852" s="59"/>
      <c r="AT852" s="59"/>
      <c r="AU852" s="59"/>
      <c r="AV852" s="59"/>
      <c r="AW852" s="59"/>
      <c r="AX852" s="59"/>
      <c r="AY852" s="59"/>
      <c r="AZ852" s="59"/>
      <c r="BA852" s="59"/>
      <c r="BB852" s="59"/>
      <c r="BC852" s="59"/>
      <c r="BD852" s="59"/>
      <c r="BE852" s="59"/>
      <c r="BF852" s="59"/>
      <c r="BG852" s="59"/>
      <c r="BH852" s="59"/>
      <c r="BI852" s="59"/>
      <c r="BJ852" s="59"/>
      <c r="BK852" s="59"/>
      <c r="BL852" s="59"/>
      <c r="BM852" s="59"/>
      <c r="BN852" s="59"/>
      <c r="BO852" s="59"/>
      <c r="BP852" s="59"/>
      <c r="BQ852" s="59"/>
      <c r="BR852" s="59"/>
      <c r="BS852" s="59"/>
      <c r="BT852" s="59"/>
      <c r="BU852" s="59"/>
      <c r="BV852" s="59"/>
      <c r="BW852" s="59"/>
      <c r="BX852" s="59"/>
      <c r="BY852" s="59"/>
      <c r="BZ852" s="59"/>
      <c r="CA852" s="59"/>
      <c r="CB852" s="59"/>
      <c r="CC852" s="59"/>
      <c r="CD852" s="59"/>
      <c r="CE852" s="59"/>
      <c r="CF852" s="59"/>
      <c r="CG852" s="59"/>
      <c r="CH852" s="59"/>
      <c r="CI852" s="59"/>
      <c r="CJ852" s="59"/>
      <c r="CK852" s="59"/>
      <c r="CL852" s="59"/>
      <c r="CM852" s="59"/>
      <c r="CN852" s="59"/>
      <c r="CO852" s="59"/>
      <c r="CP852" s="59"/>
      <c r="CQ852" s="59"/>
      <c r="CR852" s="59"/>
      <c r="CS852" s="59"/>
      <c r="CT852" s="59"/>
      <c r="CU852" s="59"/>
      <c r="CV852" s="59"/>
      <c r="CW852" s="59"/>
      <c r="CX852" s="59"/>
      <c r="CY852" s="59"/>
      <c r="CZ852" s="59"/>
      <c r="DA852" s="59"/>
      <c r="DB852" s="52"/>
    </row>
    <row r="853" spans="1:106" s="58" customFormat="1" ht="15.75" x14ac:dyDescent="0.25">
      <c r="A853" s="156"/>
      <c r="B853" s="80" t="s">
        <v>19</v>
      </c>
      <c r="C853" s="166"/>
      <c r="D853" s="81">
        <v>0.3</v>
      </c>
      <c r="E853" s="86">
        <v>0.3</v>
      </c>
      <c r="F853" s="81"/>
      <c r="G853" s="86"/>
      <c r="H853" s="81"/>
      <c r="I853" s="86"/>
      <c r="J853" s="149"/>
      <c r="K853" s="88"/>
      <c r="L853" s="88"/>
      <c r="M853" s="88"/>
      <c r="N853" s="88"/>
      <c r="O853" s="88"/>
      <c r="P853" s="88"/>
      <c r="Q853" s="88"/>
      <c r="R853" s="59"/>
      <c r="S853" s="59"/>
      <c r="T853" s="59"/>
      <c r="U853" s="59"/>
      <c r="V853" s="59"/>
      <c r="W853" s="59"/>
      <c r="X853" s="59"/>
      <c r="Y853" s="59"/>
      <c r="Z853" s="59"/>
      <c r="AA853" s="59"/>
      <c r="AB853" s="59"/>
      <c r="AC853" s="59"/>
      <c r="AD853" s="59"/>
      <c r="AE853" s="59"/>
      <c r="AF853" s="59"/>
      <c r="AG853" s="59"/>
      <c r="AH853" s="59"/>
      <c r="AI853" s="59"/>
      <c r="AJ853" s="59"/>
      <c r="AK853" s="59"/>
      <c r="AL853" s="59"/>
      <c r="AM853" s="59"/>
      <c r="AN853" s="59"/>
      <c r="AO853" s="59"/>
      <c r="AP853" s="59"/>
      <c r="AQ853" s="59"/>
      <c r="AR853" s="59"/>
      <c r="AS853" s="59"/>
      <c r="AT853" s="59"/>
      <c r="AU853" s="59"/>
      <c r="AV853" s="59"/>
      <c r="AW853" s="59"/>
      <c r="AX853" s="59"/>
      <c r="AY853" s="59"/>
      <c r="AZ853" s="59"/>
      <c r="BA853" s="59"/>
      <c r="BB853" s="59"/>
      <c r="BC853" s="59"/>
      <c r="BD853" s="59"/>
      <c r="BE853" s="59"/>
      <c r="BF853" s="59"/>
      <c r="BG853" s="59"/>
      <c r="BH853" s="59"/>
      <c r="BI853" s="59"/>
      <c r="BJ853" s="59"/>
      <c r="BK853" s="59"/>
      <c r="BL853" s="59"/>
      <c r="BM853" s="59"/>
      <c r="BN853" s="59"/>
      <c r="BO853" s="59"/>
      <c r="BP853" s="59"/>
      <c r="BQ853" s="59"/>
      <c r="BR853" s="59"/>
      <c r="BS853" s="59"/>
      <c r="BT853" s="59"/>
      <c r="BU853" s="59"/>
      <c r="BV853" s="59"/>
      <c r="BW853" s="59"/>
      <c r="BX853" s="59"/>
      <c r="BY853" s="59"/>
      <c r="BZ853" s="59"/>
      <c r="CA853" s="59"/>
      <c r="CB853" s="59"/>
      <c r="CC853" s="59"/>
      <c r="CD853" s="59"/>
      <c r="CE853" s="59"/>
      <c r="CF853" s="59"/>
      <c r="CG853" s="59"/>
      <c r="CH853" s="59"/>
      <c r="CI853" s="59"/>
      <c r="CJ853" s="59"/>
      <c r="CK853" s="59"/>
      <c r="CL853" s="59"/>
      <c r="CM853" s="59"/>
      <c r="CN853" s="59"/>
      <c r="CO853" s="59"/>
      <c r="CP853" s="59"/>
      <c r="CQ853" s="59"/>
      <c r="CR853" s="59"/>
      <c r="CS853" s="59"/>
      <c r="CT853" s="59"/>
      <c r="CU853" s="59"/>
      <c r="CV853" s="59"/>
      <c r="CW853" s="59"/>
      <c r="CX853" s="59"/>
      <c r="CY853" s="59"/>
      <c r="CZ853" s="59"/>
      <c r="DA853" s="59"/>
      <c r="DB853" s="52"/>
    </row>
    <row r="854" spans="1:106" s="27" customFormat="1" x14ac:dyDescent="0.25">
      <c r="A854" s="193" t="s">
        <v>45</v>
      </c>
      <c r="B854" s="80"/>
      <c r="C854" s="81">
        <v>180</v>
      </c>
      <c r="D854" s="82"/>
      <c r="E854" s="83"/>
      <c r="F854" s="85">
        <v>0.18</v>
      </c>
      <c r="G854" s="180">
        <v>9.6000000000000002E-2</v>
      </c>
      <c r="H854" s="179">
        <v>25.8</v>
      </c>
      <c r="I854" s="87">
        <v>89</v>
      </c>
      <c r="J854" s="181" t="s">
        <v>401</v>
      </c>
      <c r="K854" s="88"/>
      <c r="L854" s="88"/>
      <c r="M854" s="88"/>
      <c r="N854" s="88"/>
      <c r="O854" s="88"/>
      <c r="P854" s="88"/>
      <c r="Q854" s="88"/>
      <c r="R854" s="73"/>
      <c r="S854" s="73"/>
      <c r="T854" s="73"/>
      <c r="U854" s="73"/>
      <c r="V854" s="73"/>
      <c r="W854" s="73"/>
      <c r="X854" s="73"/>
      <c r="Y854" s="73"/>
      <c r="Z854" s="73"/>
      <c r="AA854" s="73"/>
      <c r="AB854" s="73"/>
      <c r="AC854" s="73"/>
      <c r="AD854" s="73"/>
      <c r="AE854" s="73"/>
      <c r="AF854" s="73"/>
      <c r="AG854" s="73"/>
      <c r="AH854" s="73"/>
      <c r="AI854" s="73"/>
      <c r="AJ854" s="73"/>
      <c r="AK854" s="73"/>
      <c r="AL854" s="73"/>
      <c r="AM854" s="73"/>
      <c r="AN854" s="73"/>
      <c r="AO854" s="73"/>
      <c r="AP854" s="73"/>
      <c r="AQ854" s="73"/>
      <c r="AR854" s="73"/>
      <c r="AS854" s="73"/>
      <c r="AT854" s="73"/>
      <c r="AU854" s="73"/>
      <c r="AV854" s="73"/>
      <c r="AW854" s="73"/>
      <c r="AX854" s="73"/>
      <c r="AY854" s="73"/>
      <c r="AZ854" s="73"/>
      <c r="BA854" s="73"/>
      <c r="BB854" s="73"/>
      <c r="BC854" s="73"/>
      <c r="BD854" s="73"/>
      <c r="BE854" s="73"/>
      <c r="BF854" s="73"/>
      <c r="BG854" s="73"/>
      <c r="BH854" s="73"/>
      <c r="BI854" s="73"/>
      <c r="BJ854" s="73"/>
      <c r="BK854" s="73"/>
      <c r="BL854" s="73"/>
      <c r="BM854" s="73"/>
      <c r="BN854" s="73"/>
      <c r="BO854" s="73"/>
      <c r="BP854" s="73"/>
      <c r="BQ854" s="73"/>
      <c r="BR854" s="73"/>
      <c r="BS854" s="73"/>
      <c r="BT854" s="73"/>
      <c r="BU854" s="73"/>
      <c r="BV854" s="73"/>
      <c r="BW854" s="73"/>
      <c r="BX854" s="73"/>
      <c r="BY854" s="73"/>
      <c r="BZ854" s="73"/>
      <c r="CA854" s="73"/>
      <c r="CB854" s="73"/>
      <c r="CC854" s="73"/>
      <c r="CD854" s="73"/>
      <c r="CE854" s="73"/>
      <c r="CF854" s="73"/>
      <c r="CG854" s="73"/>
      <c r="CH854" s="73"/>
      <c r="CI854" s="73"/>
      <c r="CJ854" s="73"/>
      <c r="CK854" s="73"/>
      <c r="CL854" s="73"/>
      <c r="CM854" s="73"/>
      <c r="CN854" s="73"/>
      <c r="CO854" s="73"/>
      <c r="CP854" s="73"/>
      <c r="CQ854" s="73"/>
      <c r="CR854" s="73"/>
      <c r="CS854" s="73"/>
      <c r="CT854" s="73"/>
      <c r="CU854" s="73"/>
      <c r="CV854" s="73"/>
      <c r="CW854" s="73"/>
      <c r="CX854" s="73"/>
      <c r="CY854" s="73"/>
      <c r="CZ854" s="73"/>
      <c r="DA854" s="73"/>
    </row>
    <row r="855" spans="1:106" s="27" customFormat="1" x14ac:dyDescent="0.25">
      <c r="A855" s="193"/>
      <c r="B855" s="80" t="s">
        <v>402</v>
      </c>
      <c r="C855" s="81"/>
      <c r="D855" s="82">
        <v>18.36</v>
      </c>
      <c r="E855" s="83">
        <v>18</v>
      </c>
      <c r="F855" s="85"/>
      <c r="G855" s="81"/>
      <c r="H855" s="86"/>
      <c r="I855" s="87"/>
      <c r="J855" s="181"/>
      <c r="K855" s="88"/>
      <c r="L855" s="88"/>
      <c r="M855" s="88"/>
      <c r="N855" s="88"/>
      <c r="O855" s="88"/>
      <c r="P855" s="88"/>
      <c r="Q855" s="88"/>
      <c r="R855" s="73"/>
      <c r="S855" s="73"/>
      <c r="T855" s="73"/>
      <c r="U855" s="73"/>
      <c r="V855" s="73"/>
      <c r="W855" s="73"/>
      <c r="X855" s="73"/>
      <c r="Y855" s="73"/>
      <c r="Z855" s="73"/>
      <c r="AA855" s="73"/>
      <c r="AB855" s="73"/>
      <c r="AC855" s="73"/>
      <c r="AD855" s="73"/>
      <c r="AE855" s="73"/>
      <c r="AF855" s="73"/>
      <c r="AG855" s="73"/>
      <c r="AH855" s="73"/>
      <c r="AI855" s="73"/>
      <c r="AJ855" s="73"/>
      <c r="AK855" s="73"/>
      <c r="AL855" s="73"/>
      <c r="AM855" s="73"/>
      <c r="AN855" s="73"/>
      <c r="AO855" s="73"/>
      <c r="AP855" s="73"/>
      <c r="AQ855" s="73"/>
      <c r="AR855" s="73"/>
      <c r="AS855" s="73"/>
      <c r="AT855" s="73"/>
      <c r="AU855" s="73"/>
      <c r="AV855" s="73"/>
      <c r="AW855" s="73"/>
      <c r="AX855" s="73"/>
      <c r="AY855" s="73"/>
      <c r="AZ855" s="73"/>
      <c r="BA855" s="73"/>
      <c r="BB855" s="73"/>
      <c r="BC855" s="73"/>
      <c r="BD855" s="73"/>
      <c r="BE855" s="73"/>
      <c r="BF855" s="73"/>
      <c r="BG855" s="73"/>
      <c r="BH855" s="73"/>
      <c r="BI855" s="73"/>
      <c r="BJ855" s="73"/>
      <c r="BK855" s="73"/>
      <c r="BL855" s="73"/>
      <c r="BM855" s="73"/>
      <c r="BN855" s="73"/>
      <c r="BO855" s="73"/>
      <c r="BP855" s="73"/>
      <c r="BQ855" s="73"/>
      <c r="BR855" s="73"/>
      <c r="BS855" s="73"/>
      <c r="BT855" s="73"/>
      <c r="BU855" s="73"/>
      <c r="BV855" s="73"/>
      <c r="BW855" s="73"/>
      <c r="BX855" s="73"/>
      <c r="BY855" s="73"/>
      <c r="BZ855" s="73"/>
      <c r="CA855" s="73"/>
      <c r="CB855" s="73"/>
      <c r="CC855" s="73"/>
      <c r="CD855" s="73"/>
      <c r="CE855" s="73"/>
      <c r="CF855" s="73"/>
      <c r="CG855" s="73"/>
      <c r="CH855" s="73"/>
      <c r="CI855" s="73"/>
      <c r="CJ855" s="73"/>
      <c r="CK855" s="73"/>
      <c r="CL855" s="73"/>
      <c r="CM855" s="73"/>
      <c r="CN855" s="73"/>
      <c r="CO855" s="73"/>
      <c r="CP855" s="73"/>
      <c r="CQ855" s="73"/>
      <c r="CR855" s="73"/>
      <c r="CS855" s="73"/>
      <c r="CT855" s="73"/>
      <c r="CU855" s="73"/>
      <c r="CV855" s="73"/>
      <c r="CW855" s="73"/>
      <c r="CX855" s="73"/>
      <c r="CY855" s="73"/>
      <c r="CZ855" s="73"/>
      <c r="DA855" s="73"/>
    </row>
    <row r="856" spans="1:106" s="27" customFormat="1" x14ac:dyDescent="0.25">
      <c r="A856" s="193"/>
      <c r="B856" s="80" t="s">
        <v>52</v>
      </c>
      <c r="C856" s="81"/>
      <c r="D856" s="82">
        <v>182</v>
      </c>
      <c r="E856" s="83">
        <v>182</v>
      </c>
      <c r="F856" s="85"/>
      <c r="G856" s="81"/>
      <c r="H856" s="86"/>
      <c r="I856" s="87"/>
      <c r="J856" s="181"/>
      <c r="K856" s="88"/>
      <c r="L856" s="88"/>
      <c r="M856" s="88"/>
      <c r="N856" s="88"/>
      <c r="O856" s="88"/>
      <c r="P856" s="88"/>
      <c r="Q856" s="88"/>
      <c r="R856" s="73"/>
      <c r="S856" s="73"/>
      <c r="T856" s="73"/>
      <c r="U856" s="73"/>
      <c r="V856" s="73"/>
      <c r="W856" s="73"/>
      <c r="X856" s="73"/>
      <c r="Y856" s="73"/>
      <c r="Z856" s="73"/>
      <c r="AA856" s="73"/>
      <c r="AB856" s="73"/>
      <c r="AC856" s="73"/>
      <c r="AD856" s="73"/>
      <c r="AE856" s="73"/>
      <c r="AF856" s="73"/>
      <c r="AG856" s="73"/>
      <c r="AH856" s="73"/>
      <c r="AI856" s="73"/>
      <c r="AJ856" s="73"/>
      <c r="AK856" s="73"/>
      <c r="AL856" s="73"/>
      <c r="AM856" s="73"/>
      <c r="AN856" s="73"/>
      <c r="AO856" s="73"/>
      <c r="AP856" s="73"/>
      <c r="AQ856" s="73"/>
      <c r="AR856" s="73"/>
      <c r="AS856" s="73"/>
      <c r="AT856" s="73"/>
      <c r="AU856" s="73"/>
      <c r="AV856" s="73"/>
      <c r="AW856" s="73"/>
      <c r="AX856" s="73"/>
      <c r="AY856" s="73"/>
      <c r="AZ856" s="73"/>
      <c r="BA856" s="73"/>
      <c r="BB856" s="73"/>
      <c r="BC856" s="73"/>
      <c r="BD856" s="73"/>
      <c r="BE856" s="73"/>
      <c r="BF856" s="73"/>
      <c r="BG856" s="73"/>
      <c r="BH856" s="73"/>
      <c r="BI856" s="73"/>
      <c r="BJ856" s="73"/>
      <c r="BK856" s="73"/>
      <c r="BL856" s="73"/>
      <c r="BM856" s="73"/>
      <c r="BN856" s="73"/>
      <c r="BO856" s="73"/>
      <c r="BP856" s="73"/>
      <c r="BQ856" s="73"/>
      <c r="BR856" s="73"/>
      <c r="BS856" s="73"/>
      <c r="BT856" s="73"/>
      <c r="BU856" s="73"/>
      <c r="BV856" s="73"/>
      <c r="BW856" s="73"/>
      <c r="BX856" s="73"/>
      <c r="BY856" s="73"/>
      <c r="BZ856" s="73"/>
      <c r="CA856" s="73"/>
      <c r="CB856" s="73"/>
      <c r="CC856" s="73"/>
      <c r="CD856" s="73"/>
      <c r="CE856" s="73"/>
      <c r="CF856" s="73"/>
      <c r="CG856" s="73"/>
      <c r="CH856" s="73"/>
      <c r="CI856" s="73"/>
      <c r="CJ856" s="73"/>
      <c r="CK856" s="73"/>
      <c r="CL856" s="73"/>
      <c r="CM856" s="73"/>
      <c r="CN856" s="73"/>
      <c r="CO856" s="73"/>
      <c r="CP856" s="73"/>
      <c r="CQ856" s="73"/>
      <c r="CR856" s="73"/>
      <c r="CS856" s="73"/>
      <c r="CT856" s="73"/>
      <c r="CU856" s="73"/>
      <c r="CV856" s="73"/>
      <c r="CW856" s="73"/>
      <c r="CX856" s="73"/>
      <c r="CY856" s="73"/>
      <c r="CZ856" s="73"/>
      <c r="DA856" s="73"/>
    </row>
    <row r="857" spans="1:106" s="27" customFormat="1" x14ac:dyDescent="0.25">
      <c r="A857" s="193"/>
      <c r="B857" s="80" t="s">
        <v>18</v>
      </c>
      <c r="C857" s="81"/>
      <c r="D857" s="82">
        <v>5</v>
      </c>
      <c r="E857" s="83">
        <v>5</v>
      </c>
      <c r="F857" s="85"/>
      <c r="G857" s="81"/>
      <c r="H857" s="86"/>
      <c r="I857" s="87"/>
      <c r="J857" s="181"/>
      <c r="K857" s="88"/>
      <c r="L857" s="88"/>
      <c r="M857" s="88"/>
      <c r="N857" s="88"/>
      <c r="O857" s="88"/>
      <c r="P857" s="88"/>
      <c r="Q857" s="88"/>
      <c r="R857" s="73"/>
      <c r="S857" s="73"/>
      <c r="T857" s="73"/>
      <c r="U857" s="73"/>
      <c r="V857" s="73"/>
      <c r="W857" s="73"/>
      <c r="X857" s="73"/>
      <c r="Y857" s="73"/>
      <c r="Z857" s="73"/>
      <c r="AA857" s="73"/>
      <c r="AB857" s="73"/>
      <c r="AC857" s="73"/>
      <c r="AD857" s="73"/>
      <c r="AE857" s="73"/>
      <c r="AF857" s="73"/>
      <c r="AG857" s="73"/>
      <c r="AH857" s="73"/>
      <c r="AI857" s="73"/>
      <c r="AJ857" s="73"/>
      <c r="AK857" s="73"/>
      <c r="AL857" s="73"/>
      <c r="AM857" s="73"/>
      <c r="AN857" s="73"/>
      <c r="AO857" s="73"/>
      <c r="AP857" s="73"/>
      <c r="AQ857" s="73"/>
      <c r="AR857" s="73"/>
      <c r="AS857" s="73"/>
      <c r="AT857" s="73"/>
      <c r="AU857" s="73"/>
      <c r="AV857" s="73"/>
      <c r="AW857" s="73"/>
      <c r="AX857" s="73"/>
      <c r="AY857" s="73"/>
      <c r="AZ857" s="73"/>
      <c r="BA857" s="73"/>
      <c r="BB857" s="73"/>
      <c r="BC857" s="73"/>
      <c r="BD857" s="73"/>
      <c r="BE857" s="73"/>
      <c r="BF857" s="73"/>
      <c r="BG857" s="73"/>
      <c r="BH857" s="73"/>
      <c r="BI857" s="73"/>
      <c r="BJ857" s="73"/>
      <c r="BK857" s="73"/>
      <c r="BL857" s="73"/>
      <c r="BM857" s="73"/>
      <c r="BN857" s="73"/>
      <c r="BO857" s="73"/>
      <c r="BP857" s="73"/>
      <c r="BQ857" s="73"/>
      <c r="BR857" s="73"/>
      <c r="BS857" s="73"/>
      <c r="BT857" s="73"/>
      <c r="BU857" s="73"/>
      <c r="BV857" s="73"/>
      <c r="BW857" s="73"/>
      <c r="BX857" s="73"/>
      <c r="BY857" s="73"/>
      <c r="BZ857" s="73"/>
      <c r="CA857" s="73"/>
      <c r="CB857" s="73"/>
      <c r="CC857" s="73"/>
      <c r="CD857" s="73"/>
      <c r="CE857" s="73"/>
      <c r="CF857" s="73"/>
      <c r="CG857" s="73"/>
      <c r="CH857" s="73"/>
      <c r="CI857" s="73"/>
      <c r="CJ857" s="73"/>
      <c r="CK857" s="73"/>
      <c r="CL857" s="73"/>
      <c r="CM857" s="73"/>
      <c r="CN857" s="73"/>
      <c r="CO857" s="73"/>
      <c r="CP857" s="73"/>
      <c r="CQ857" s="73"/>
      <c r="CR857" s="73"/>
      <c r="CS857" s="73"/>
      <c r="CT857" s="73"/>
      <c r="CU857" s="73"/>
      <c r="CV857" s="73"/>
      <c r="CW857" s="73"/>
      <c r="CX857" s="73"/>
      <c r="CY857" s="73"/>
      <c r="CZ857" s="73"/>
      <c r="DA857" s="73"/>
    </row>
    <row r="858" spans="1:106" ht="15.75" thickBot="1" x14ac:dyDescent="0.3">
      <c r="A858" s="182" t="s">
        <v>46</v>
      </c>
      <c r="B858" s="183"/>
      <c r="C858" s="184">
        <v>37.5</v>
      </c>
      <c r="D858" s="185">
        <v>37.5</v>
      </c>
      <c r="E858" s="185">
        <v>37.5</v>
      </c>
      <c r="F858" s="184">
        <v>1.8</v>
      </c>
      <c r="G858" s="184">
        <v>0.4</v>
      </c>
      <c r="H858" s="184">
        <v>18</v>
      </c>
      <c r="I858" s="184">
        <v>82.5</v>
      </c>
      <c r="J858" s="186"/>
    </row>
    <row r="859" spans="1:106" ht="15.75" thickBot="1" x14ac:dyDescent="0.3">
      <c r="A859" s="168" t="s">
        <v>26</v>
      </c>
      <c r="B859" s="169"/>
      <c r="C859" s="170">
        <v>693.5</v>
      </c>
      <c r="D859" s="238"/>
      <c r="E859" s="153"/>
      <c r="F859" s="154">
        <f>SUM(F822:F858)</f>
        <v>18.91</v>
      </c>
      <c r="G859" s="154">
        <f t="shared" ref="G859:I859" si="17">SUM(G822:G858)</f>
        <v>21.995999999999999</v>
      </c>
      <c r="H859" s="154">
        <f t="shared" si="17"/>
        <v>90.7</v>
      </c>
      <c r="I859" s="154">
        <f t="shared" si="17"/>
        <v>657</v>
      </c>
      <c r="J859" s="139"/>
    </row>
    <row r="860" spans="1:106" x14ac:dyDescent="0.25">
      <c r="A860" s="172"/>
      <c r="B860" s="173" t="s">
        <v>47</v>
      </c>
      <c r="C860" s="174"/>
      <c r="D860" s="138"/>
      <c r="E860" s="239"/>
      <c r="F860" s="137"/>
      <c r="G860" s="138"/>
      <c r="H860" s="175"/>
      <c r="I860" s="137"/>
      <c r="J860" s="139"/>
    </row>
    <row r="861" spans="1:106" s="26" customFormat="1" x14ac:dyDescent="0.25">
      <c r="A861" s="156" t="s">
        <v>374</v>
      </c>
      <c r="B861" s="159"/>
      <c r="C861" s="160">
        <v>50</v>
      </c>
      <c r="D861" s="161"/>
      <c r="E861" s="83"/>
      <c r="F861" s="157">
        <v>4</v>
      </c>
      <c r="G861" s="157">
        <v>6.6</v>
      </c>
      <c r="H861" s="83">
        <v>44.6</v>
      </c>
      <c r="I861" s="157">
        <v>254</v>
      </c>
      <c r="J861" s="149" t="s">
        <v>351</v>
      </c>
      <c r="K861" s="88"/>
      <c r="L861" s="88"/>
      <c r="M861" s="88"/>
      <c r="N861" s="88"/>
      <c r="O861" s="88"/>
      <c r="P861" s="88"/>
      <c r="Q861" s="88"/>
      <c r="R861" s="71"/>
      <c r="S861" s="71"/>
      <c r="T861" s="71"/>
      <c r="U861" s="71"/>
      <c r="V861" s="71"/>
      <c r="W861" s="71"/>
      <c r="X861" s="71"/>
      <c r="Y861" s="71"/>
      <c r="Z861" s="71"/>
      <c r="AA861" s="71"/>
      <c r="AB861" s="71"/>
      <c r="AC861" s="71"/>
      <c r="AD861" s="71"/>
      <c r="AE861" s="71"/>
      <c r="AF861" s="71"/>
      <c r="AG861" s="71"/>
      <c r="AH861" s="71"/>
      <c r="AI861" s="71"/>
      <c r="AJ861" s="71"/>
      <c r="AK861" s="71"/>
      <c r="AL861" s="71"/>
      <c r="AM861" s="71"/>
      <c r="AN861" s="71"/>
      <c r="AO861" s="71"/>
      <c r="AP861" s="71"/>
      <c r="AQ861" s="71"/>
      <c r="AR861" s="71"/>
      <c r="AS861" s="71"/>
      <c r="AT861" s="71"/>
      <c r="AU861" s="71"/>
      <c r="AV861" s="71"/>
      <c r="AW861" s="71"/>
      <c r="AX861" s="71"/>
      <c r="AY861" s="71"/>
      <c r="AZ861" s="71"/>
      <c r="BA861" s="71"/>
      <c r="BB861" s="71"/>
      <c r="BC861" s="71"/>
      <c r="BD861" s="71"/>
      <c r="BE861" s="71"/>
      <c r="BF861" s="71"/>
      <c r="BG861" s="71"/>
      <c r="BH861" s="71"/>
      <c r="BI861" s="71"/>
      <c r="BJ861" s="71"/>
      <c r="BK861" s="71"/>
      <c r="BL861" s="71"/>
      <c r="BM861" s="71"/>
      <c r="BN861" s="71"/>
      <c r="BO861" s="71"/>
      <c r="BP861" s="71"/>
      <c r="BQ861" s="71"/>
      <c r="BR861" s="71"/>
      <c r="BS861" s="71"/>
      <c r="BT861" s="71"/>
      <c r="BU861" s="71"/>
      <c r="BV861" s="71"/>
      <c r="BW861" s="71"/>
      <c r="BX861" s="71"/>
      <c r="BY861" s="71"/>
      <c r="BZ861" s="71"/>
      <c r="CA861" s="71"/>
      <c r="CB861" s="71"/>
      <c r="CC861" s="71"/>
      <c r="CD861" s="71"/>
      <c r="CE861" s="71"/>
      <c r="CF861" s="71"/>
      <c r="CG861" s="71"/>
      <c r="CH861" s="71"/>
      <c r="CI861" s="71"/>
      <c r="CJ861" s="71"/>
      <c r="CK861" s="71"/>
      <c r="CL861" s="71"/>
      <c r="CM861" s="71"/>
      <c r="CN861" s="71"/>
      <c r="CO861" s="71"/>
      <c r="CP861" s="71"/>
      <c r="CQ861" s="71"/>
      <c r="CR861" s="71"/>
      <c r="CS861" s="71"/>
      <c r="CT861" s="71"/>
      <c r="CU861" s="71"/>
      <c r="CV861" s="71"/>
      <c r="CW861" s="71"/>
      <c r="CX861" s="71"/>
      <c r="CY861" s="71"/>
      <c r="CZ861" s="71"/>
      <c r="DA861" s="71"/>
    </row>
    <row r="862" spans="1:106" s="26" customFormat="1" x14ac:dyDescent="0.25">
      <c r="A862" s="156"/>
      <c r="B862" s="159" t="s">
        <v>43</v>
      </c>
      <c r="C862" s="160"/>
      <c r="D862" s="161">
        <v>22.1</v>
      </c>
      <c r="E862" s="83">
        <v>22.1</v>
      </c>
      <c r="F862" s="157"/>
      <c r="G862" s="157"/>
      <c r="H862" s="83"/>
      <c r="I862" s="157"/>
      <c r="J862" s="149"/>
      <c r="K862" s="88"/>
      <c r="L862" s="88"/>
      <c r="M862" s="88"/>
      <c r="N862" s="88"/>
      <c r="O862" s="88"/>
      <c r="P862" s="88"/>
      <c r="Q862" s="88"/>
      <c r="R862" s="71"/>
      <c r="S862" s="71"/>
      <c r="T862" s="71"/>
      <c r="U862" s="71"/>
      <c r="V862" s="71"/>
      <c r="W862" s="71"/>
      <c r="X862" s="71"/>
      <c r="Y862" s="71"/>
      <c r="Z862" s="71"/>
      <c r="AA862" s="71"/>
      <c r="AB862" s="71"/>
      <c r="AC862" s="71"/>
      <c r="AD862" s="71"/>
      <c r="AE862" s="71"/>
      <c r="AF862" s="71"/>
      <c r="AG862" s="71"/>
      <c r="AH862" s="71"/>
      <c r="AI862" s="71"/>
      <c r="AJ862" s="71"/>
      <c r="AK862" s="71"/>
      <c r="AL862" s="71"/>
      <c r="AM862" s="71"/>
      <c r="AN862" s="71"/>
      <c r="AO862" s="71"/>
      <c r="AP862" s="71"/>
      <c r="AQ862" s="71"/>
      <c r="AR862" s="71"/>
      <c r="AS862" s="71"/>
      <c r="AT862" s="71"/>
      <c r="AU862" s="71"/>
      <c r="AV862" s="71"/>
      <c r="AW862" s="71"/>
      <c r="AX862" s="71"/>
      <c r="AY862" s="71"/>
      <c r="AZ862" s="71"/>
      <c r="BA862" s="71"/>
      <c r="BB862" s="71"/>
      <c r="BC862" s="71"/>
      <c r="BD862" s="71"/>
      <c r="BE862" s="71"/>
      <c r="BF862" s="71"/>
      <c r="BG862" s="71"/>
      <c r="BH862" s="71"/>
      <c r="BI862" s="71"/>
      <c r="BJ862" s="71"/>
      <c r="BK862" s="71"/>
      <c r="BL862" s="71"/>
      <c r="BM862" s="71"/>
      <c r="BN862" s="71"/>
      <c r="BO862" s="71"/>
      <c r="BP862" s="71"/>
      <c r="BQ862" s="71"/>
      <c r="BR862" s="71"/>
      <c r="BS862" s="71"/>
      <c r="BT862" s="71"/>
      <c r="BU862" s="71"/>
      <c r="BV862" s="71"/>
      <c r="BW862" s="71"/>
      <c r="BX862" s="71"/>
      <c r="BY862" s="71"/>
      <c r="BZ862" s="71"/>
      <c r="CA862" s="71"/>
      <c r="CB862" s="71"/>
      <c r="CC862" s="71"/>
      <c r="CD862" s="71"/>
      <c r="CE862" s="71"/>
      <c r="CF862" s="71"/>
      <c r="CG862" s="71"/>
      <c r="CH862" s="71"/>
      <c r="CI862" s="71"/>
      <c r="CJ862" s="71"/>
      <c r="CK862" s="71"/>
      <c r="CL862" s="71"/>
      <c r="CM862" s="71"/>
      <c r="CN862" s="71"/>
      <c r="CO862" s="71"/>
      <c r="CP862" s="71"/>
      <c r="CQ862" s="71"/>
      <c r="CR862" s="71"/>
      <c r="CS862" s="71"/>
      <c r="CT862" s="71"/>
      <c r="CU862" s="71"/>
      <c r="CV862" s="71"/>
      <c r="CW862" s="71"/>
      <c r="CX862" s="71"/>
      <c r="CY862" s="71"/>
      <c r="CZ862" s="71"/>
      <c r="DA862" s="71"/>
    </row>
    <row r="863" spans="1:106" s="26" customFormat="1" x14ac:dyDescent="0.25">
      <c r="A863" s="156"/>
      <c r="B863" s="159" t="s">
        <v>50</v>
      </c>
      <c r="C863" s="160"/>
      <c r="D863" s="161">
        <v>1.38</v>
      </c>
      <c r="E863" s="83">
        <v>1.38</v>
      </c>
      <c r="F863" s="157"/>
      <c r="G863" s="157"/>
      <c r="H863" s="83"/>
      <c r="I863" s="157"/>
      <c r="J863" s="149"/>
      <c r="K863" s="88"/>
      <c r="L863" s="88"/>
      <c r="M863" s="88"/>
      <c r="N863" s="88"/>
      <c r="O863" s="88"/>
      <c r="P863" s="88"/>
      <c r="Q863" s="88"/>
      <c r="R863" s="71"/>
      <c r="S863" s="71"/>
      <c r="T863" s="71"/>
      <c r="U863" s="71"/>
      <c r="V863" s="71"/>
      <c r="W863" s="71"/>
      <c r="X863" s="71"/>
      <c r="Y863" s="71"/>
      <c r="Z863" s="71"/>
      <c r="AA863" s="71"/>
      <c r="AB863" s="71"/>
      <c r="AC863" s="71"/>
      <c r="AD863" s="71"/>
      <c r="AE863" s="71"/>
      <c r="AF863" s="71"/>
      <c r="AG863" s="71"/>
      <c r="AH863" s="71"/>
      <c r="AI863" s="71"/>
      <c r="AJ863" s="71"/>
      <c r="AK863" s="71"/>
      <c r="AL863" s="71"/>
      <c r="AM863" s="71"/>
      <c r="AN863" s="71"/>
      <c r="AO863" s="71"/>
      <c r="AP863" s="71"/>
      <c r="AQ863" s="71"/>
      <c r="AR863" s="71"/>
      <c r="AS863" s="71"/>
      <c r="AT863" s="71"/>
      <c r="AU863" s="71"/>
      <c r="AV863" s="71"/>
      <c r="AW863" s="71"/>
      <c r="AX863" s="71"/>
      <c r="AY863" s="71"/>
      <c r="AZ863" s="71"/>
      <c r="BA863" s="71"/>
      <c r="BB863" s="71"/>
      <c r="BC863" s="71"/>
      <c r="BD863" s="71"/>
      <c r="BE863" s="71"/>
      <c r="BF863" s="71"/>
      <c r="BG863" s="71"/>
      <c r="BH863" s="71"/>
      <c r="BI863" s="71"/>
      <c r="BJ863" s="71"/>
      <c r="BK863" s="71"/>
      <c r="BL863" s="71"/>
      <c r="BM863" s="71"/>
      <c r="BN863" s="71"/>
      <c r="BO863" s="71"/>
      <c r="BP863" s="71"/>
      <c r="BQ863" s="71"/>
      <c r="BR863" s="71"/>
      <c r="BS863" s="71"/>
      <c r="BT863" s="71"/>
      <c r="BU863" s="71"/>
      <c r="BV863" s="71"/>
      <c r="BW863" s="71"/>
      <c r="BX863" s="71"/>
      <c r="BY863" s="71"/>
      <c r="BZ863" s="71"/>
      <c r="CA863" s="71"/>
      <c r="CB863" s="71"/>
      <c r="CC863" s="71"/>
      <c r="CD863" s="71"/>
      <c r="CE863" s="71"/>
      <c r="CF863" s="71"/>
      <c r="CG863" s="71"/>
      <c r="CH863" s="71"/>
      <c r="CI863" s="71"/>
      <c r="CJ863" s="71"/>
      <c r="CK863" s="71"/>
      <c r="CL863" s="71"/>
      <c r="CM863" s="71"/>
      <c r="CN863" s="71"/>
      <c r="CO863" s="71"/>
      <c r="CP863" s="71"/>
      <c r="CQ863" s="71"/>
      <c r="CR863" s="71"/>
      <c r="CS863" s="71"/>
      <c r="CT863" s="71"/>
      <c r="CU863" s="71"/>
      <c r="CV863" s="71"/>
      <c r="CW863" s="71"/>
      <c r="CX863" s="71"/>
      <c r="CY863" s="71"/>
      <c r="CZ863" s="71"/>
      <c r="DA863" s="71"/>
    </row>
    <row r="864" spans="1:106" s="26" customFormat="1" x14ac:dyDescent="0.25">
      <c r="A864" s="156"/>
      <c r="B864" s="159" t="s">
        <v>39</v>
      </c>
      <c r="C864" s="160"/>
      <c r="D864" s="83">
        <v>0.1</v>
      </c>
      <c r="E864" s="83">
        <v>0.1</v>
      </c>
      <c r="F864" s="83"/>
      <c r="G864" s="83"/>
      <c r="H864" s="161"/>
      <c r="I864" s="83"/>
      <c r="J864" s="149"/>
      <c r="K864" s="88"/>
      <c r="L864" s="88"/>
      <c r="M864" s="88"/>
      <c r="N864" s="88"/>
      <c r="O864" s="88"/>
      <c r="P864" s="88"/>
      <c r="Q864" s="88"/>
      <c r="R864" s="71"/>
      <c r="S864" s="71"/>
      <c r="T864" s="71"/>
      <c r="U864" s="71"/>
      <c r="V864" s="71"/>
      <c r="W864" s="71"/>
      <c r="X864" s="71"/>
      <c r="Y864" s="71"/>
      <c r="Z864" s="71"/>
      <c r="AA864" s="71"/>
      <c r="AB864" s="71"/>
      <c r="AC864" s="71"/>
      <c r="AD864" s="71"/>
      <c r="AE864" s="71"/>
      <c r="AF864" s="71"/>
      <c r="AG864" s="71"/>
      <c r="AH864" s="71"/>
      <c r="AI864" s="71"/>
      <c r="AJ864" s="71"/>
      <c r="AK864" s="71"/>
      <c r="AL864" s="71"/>
      <c r="AM864" s="71"/>
      <c r="AN864" s="71"/>
      <c r="AO864" s="71"/>
      <c r="AP864" s="71"/>
      <c r="AQ864" s="71"/>
      <c r="AR864" s="71"/>
      <c r="AS864" s="71"/>
      <c r="AT864" s="71"/>
      <c r="AU864" s="71"/>
      <c r="AV864" s="71"/>
      <c r="AW864" s="71"/>
      <c r="AX864" s="71"/>
      <c r="AY864" s="71"/>
      <c r="AZ864" s="71"/>
      <c r="BA864" s="71"/>
      <c r="BB864" s="71"/>
      <c r="BC864" s="71"/>
      <c r="BD864" s="71"/>
      <c r="BE864" s="71"/>
      <c r="BF864" s="71"/>
      <c r="BG864" s="71"/>
      <c r="BH864" s="71"/>
      <c r="BI864" s="71"/>
      <c r="BJ864" s="71"/>
      <c r="BK864" s="71"/>
      <c r="BL864" s="71"/>
      <c r="BM864" s="71"/>
      <c r="BN864" s="71"/>
      <c r="BO864" s="71"/>
      <c r="BP864" s="71"/>
      <c r="BQ864" s="71"/>
      <c r="BR864" s="71"/>
      <c r="BS864" s="71"/>
      <c r="BT864" s="71"/>
      <c r="BU864" s="71"/>
      <c r="BV864" s="71"/>
      <c r="BW864" s="71"/>
      <c r="BX864" s="71"/>
      <c r="BY864" s="71"/>
      <c r="BZ864" s="71"/>
      <c r="CA864" s="71"/>
      <c r="CB864" s="71"/>
      <c r="CC864" s="71"/>
      <c r="CD864" s="71"/>
      <c r="CE864" s="71"/>
      <c r="CF864" s="71"/>
      <c r="CG864" s="71"/>
      <c r="CH864" s="71"/>
      <c r="CI864" s="71"/>
      <c r="CJ864" s="71"/>
      <c r="CK864" s="71"/>
      <c r="CL864" s="71"/>
      <c r="CM864" s="71"/>
      <c r="CN864" s="71"/>
      <c r="CO864" s="71"/>
      <c r="CP864" s="71"/>
      <c r="CQ864" s="71"/>
      <c r="CR864" s="71"/>
      <c r="CS864" s="71"/>
      <c r="CT864" s="71"/>
      <c r="CU864" s="71"/>
      <c r="CV864" s="71"/>
      <c r="CW864" s="71"/>
      <c r="CX864" s="71"/>
      <c r="CY864" s="71"/>
      <c r="CZ864" s="71"/>
      <c r="DA864" s="71"/>
    </row>
    <row r="865" spans="1:153" s="26" customFormat="1" x14ac:dyDescent="0.25">
      <c r="A865" s="156"/>
      <c r="B865" s="159" t="s">
        <v>53</v>
      </c>
      <c r="C865" s="160"/>
      <c r="D865" s="161">
        <v>0.2</v>
      </c>
      <c r="E865" s="83">
        <v>0.2</v>
      </c>
      <c r="F865" s="161"/>
      <c r="G865" s="83"/>
      <c r="H865" s="161"/>
      <c r="I865" s="157"/>
      <c r="J865" s="149"/>
      <c r="K865" s="88"/>
      <c r="L865" s="88"/>
      <c r="M865" s="88"/>
      <c r="N865" s="88"/>
      <c r="O865" s="88"/>
      <c r="P865" s="88"/>
      <c r="Q865" s="88"/>
      <c r="R865" s="71"/>
      <c r="S865" s="71"/>
      <c r="T865" s="71"/>
      <c r="U865" s="71"/>
      <c r="V865" s="71"/>
      <c r="W865" s="71"/>
      <c r="X865" s="71"/>
      <c r="Y865" s="71"/>
      <c r="Z865" s="71"/>
      <c r="AA865" s="71"/>
      <c r="AB865" s="71"/>
      <c r="AC865" s="71"/>
      <c r="AD865" s="71"/>
      <c r="AE865" s="71"/>
      <c r="AF865" s="71"/>
      <c r="AG865" s="71"/>
      <c r="AH865" s="71"/>
      <c r="AI865" s="71"/>
      <c r="AJ865" s="71"/>
      <c r="AK865" s="71"/>
      <c r="AL865" s="71"/>
      <c r="AM865" s="71"/>
      <c r="AN865" s="71"/>
      <c r="AO865" s="71"/>
      <c r="AP865" s="71"/>
      <c r="AQ865" s="71"/>
      <c r="AR865" s="71"/>
      <c r="AS865" s="71"/>
      <c r="AT865" s="71"/>
      <c r="AU865" s="71"/>
      <c r="AV865" s="71"/>
      <c r="AW865" s="71"/>
      <c r="AX865" s="71"/>
      <c r="AY865" s="71"/>
      <c r="AZ865" s="71"/>
      <c r="BA865" s="71"/>
      <c r="BB865" s="71"/>
      <c r="BC865" s="71"/>
      <c r="BD865" s="71"/>
      <c r="BE865" s="71"/>
      <c r="BF865" s="71"/>
      <c r="BG865" s="71"/>
      <c r="BH865" s="71"/>
      <c r="BI865" s="71"/>
      <c r="BJ865" s="71"/>
      <c r="BK865" s="71"/>
      <c r="BL865" s="71"/>
      <c r="BM865" s="71"/>
      <c r="BN865" s="71"/>
      <c r="BO865" s="71"/>
      <c r="BP865" s="71"/>
      <c r="BQ865" s="71"/>
      <c r="BR865" s="71"/>
      <c r="BS865" s="71"/>
      <c r="BT865" s="71"/>
      <c r="BU865" s="71"/>
      <c r="BV865" s="71"/>
      <c r="BW865" s="71"/>
      <c r="BX865" s="71"/>
      <c r="BY865" s="71"/>
      <c r="BZ865" s="71"/>
      <c r="CA865" s="71"/>
      <c r="CB865" s="71"/>
      <c r="CC865" s="71"/>
      <c r="CD865" s="71"/>
      <c r="CE865" s="71"/>
      <c r="CF865" s="71"/>
      <c r="CG865" s="71"/>
      <c r="CH865" s="71"/>
      <c r="CI865" s="71"/>
      <c r="CJ865" s="71"/>
      <c r="CK865" s="71"/>
      <c r="CL865" s="71"/>
      <c r="CM865" s="71"/>
      <c r="CN865" s="71"/>
      <c r="CO865" s="71"/>
      <c r="CP865" s="71"/>
      <c r="CQ865" s="71"/>
      <c r="CR865" s="71"/>
      <c r="CS865" s="71"/>
      <c r="CT865" s="71"/>
      <c r="CU865" s="71"/>
      <c r="CV865" s="71"/>
      <c r="CW865" s="71"/>
      <c r="CX865" s="71"/>
      <c r="CY865" s="71"/>
      <c r="CZ865" s="71"/>
      <c r="DA865" s="71"/>
    </row>
    <row r="866" spans="1:153" s="26" customFormat="1" x14ac:dyDescent="0.25">
      <c r="A866" s="156"/>
      <c r="B866" s="159" t="s">
        <v>34</v>
      </c>
      <c r="C866" s="160"/>
      <c r="D866" s="161">
        <v>1.38</v>
      </c>
      <c r="E866" s="83">
        <v>1.38</v>
      </c>
      <c r="F866" s="161"/>
      <c r="G866" s="83"/>
      <c r="H866" s="161"/>
      <c r="I866" s="157"/>
      <c r="J866" s="149"/>
      <c r="K866" s="88"/>
      <c r="L866" s="88"/>
      <c r="M866" s="88"/>
      <c r="N866" s="88"/>
      <c r="O866" s="88"/>
      <c r="P866" s="88"/>
      <c r="Q866" s="88"/>
      <c r="R866" s="71"/>
      <c r="S866" s="71"/>
      <c r="T866" s="71"/>
      <c r="U866" s="71"/>
      <c r="V866" s="71"/>
      <c r="W866" s="71"/>
      <c r="X866" s="71"/>
      <c r="Y866" s="71"/>
      <c r="Z866" s="71"/>
      <c r="AA866" s="71"/>
      <c r="AB866" s="71"/>
      <c r="AC866" s="71"/>
      <c r="AD866" s="71"/>
      <c r="AE866" s="71"/>
      <c r="AF866" s="71"/>
      <c r="AG866" s="71"/>
      <c r="AH866" s="71"/>
      <c r="AI866" s="71"/>
      <c r="AJ866" s="71"/>
      <c r="AK866" s="71"/>
      <c r="AL866" s="71"/>
      <c r="AM866" s="71"/>
      <c r="AN866" s="71"/>
      <c r="AO866" s="71"/>
      <c r="AP866" s="71"/>
      <c r="AQ866" s="71"/>
      <c r="AR866" s="71"/>
      <c r="AS866" s="71"/>
      <c r="AT866" s="71"/>
      <c r="AU866" s="71"/>
      <c r="AV866" s="71"/>
      <c r="AW866" s="71"/>
      <c r="AX866" s="71"/>
      <c r="AY866" s="71"/>
      <c r="AZ866" s="71"/>
      <c r="BA866" s="71"/>
      <c r="BB866" s="71"/>
      <c r="BC866" s="71"/>
      <c r="BD866" s="71"/>
      <c r="BE866" s="71"/>
      <c r="BF866" s="71"/>
      <c r="BG866" s="71"/>
      <c r="BH866" s="71"/>
      <c r="BI866" s="71"/>
      <c r="BJ866" s="71"/>
      <c r="BK866" s="71"/>
      <c r="BL866" s="71"/>
      <c r="BM866" s="71"/>
      <c r="BN866" s="71"/>
      <c r="BO866" s="71"/>
      <c r="BP866" s="71"/>
      <c r="BQ866" s="71"/>
      <c r="BR866" s="71"/>
      <c r="BS866" s="71"/>
      <c r="BT866" s="71"/>
      <c r="BU866" s="71"/>
      <c r="BV866" s="71"/>
      <c r="BW866" s="71"/>
      <c r="BX866" s="71"/>
      <c r="BY866" s="71"/>
      <c r="BZ866" s="71"/>
      <c r="CA866" s="71"/>
      <c r="CB866" s="71"/>
      <c r="CC866" s="71"/>
      <c r="CD866" s="71"/>
      <c r="CE866" s="71"/>
      <c r="CF866" s="71"/>
      <c r="CG866" s="71"/>
      <c r="CH866" s="71"/>
      <c r="CI866" s="71"/>
      <c r="CJ866" s="71"/>
      <c r="CK866" s="71"/>
      <c r="CL866" s="71"/>
      <c r="CM866" s="71"/>
      <c r="CN866" s="71"/>
      <c r="CO866" s="71"/>
      <c r="CP866" s="71"/>
      <c r="CQ866" s="71"/>
      <c r="CR866" s="71"/>
      <c r="CS866" s="71"/>
      <c r="CT866" s="71"/>
      <c r="CU866" s="71"/>
      <c r="CV866" s="71"/>
      <c r="CW866" s="71"/>
      <c r="CX866" s="71"/>
      <c r="CY866" s="71"/>
      <c r="CZ866" s="71"/>
      <c r="DA866" s="71"/>
    </row>
    <row r="867" spans="1:153" s="26" customFormat="1" x14ac:dyDescent="0.25">
      <c r="A867" s="156"/>
      <c r="B867" s="159" t="s">
        <v>17</v>
      </c>
      <c r="C867" s="160"/>
      <c r="D867" s="161">
        <v>11.2</v>
      </c>
      <c r="E867" s="83">
        <v>11.2</v>
      </c>
      <c r="F867" s="161"/>
      <c r="G867" s="83"/>
      <c r="H867" s="161"/>
      <c r="I867" s="157"/>
      <c r="J867" s="149"/>
      <c r="K867" s="88"/>
      <c r="L867" s="88"/>
      <c r="M867" s="88"/>
      <c r="N867" s="88"/>
      <c r="O867" s="88"/>
      <c r="P867" s="88"/>
      <c r="Q867" s="88"/>
      <c r="R867" s="71"/>
      <c r="S867" s="71"/>
      <c r="T867" s="71"/>
      <c r="U867" s="71"/>
      <c r="V867" s="71"/>
      <c r="W867" s="71"/>
      <c r="X867" s="71"/>
      <c r="Y867" s="71"/>
      <c r="Z867" s="71"/>
      <c r="AA867" s="71"/>
      <c r="AB867" s="71"/>
      <c r="AC867" s="71"/>
      <c r="AD867" s="71"/>
      <c r="AE867" s="71"/>
      <c r="AF867" s="71"/>
      <c r="AG867" s="71"/>
      <c r="AH867" s="71"/>
      <c r="AI867" s="71"/>
      <c r="AJ867" s="71"/>
      <c r="AK867" s="71"/>
      <c r="AL867" s="71"/>
      <c r="AM867" s="71"/>
      <c r="AN867" s="71"/>
      <c r="AO867" s="71"/>
      <c r="AP867" s="71"/>
      <c r="AQ867" s="71"/>
      <c r="AR867" s="71"/>
      <c r="AS867" s="71"/>
      <c r="AT867" s="71"/>
      <c r="AU867" s="71"/>
      <c r="AV867" s="71"/>
      <c r="AW867" s="71"/>
      <c r="AX867" s="71"/>
      <c r="AY867" s="71"/>
      <c r="AZ867" s="71"/>
      <c r="BA867" s="71"/>
      <c r="BB867" s="71"/>
      <c r="BC867" s="71"/>
      <c r="BD867" s="71"/>
      <c r="BE867" s="71"/>
      <c r="BF867" s="71"/>
      <c r="BG867" s="71"/>
      <c r="BH867" s="71"/>
      <c r="BI867" s="71"/>
      <c r="BJ867" s="71"/>
      <c r="BK867" s="71"/>
      <c r="BL867" s="71"/>
      <c r="BM867" s="71"/>
      <c r="BN867" s="71"/>
      <c r="BO867" s="71"/>
      <c r="BP867" s="71"/>
      <c r="BQ867" s="71"/>
      <c r="BR867" s="71"/>
      <c r="BS867" s="71"/>
      <c r="BT867" s="71"/>
      <c r="BU867" s="71"/>
      <c r="BV867" s="71"/>
      <c r="BW867" s="71"/>
      <c r="BX867" s="71"/>
      <c r="BY867" s="71"/>
      <c r="BZ867" s="71"/>
      <c r="CA867" s="71"/>
      <c r="CB867" s="71"/>
      <c r="CC867" s="71"/>
      <c r="CD867" s="71"/>
      <c r="CE867" s="71"/>
      <c r="CF867" s="71"/>
      <c r="CG867" s="71"/>
      <c r="CH867" s="71"/>
      <c r="CI867" s="71"/>
      <c r="CJ867" s="71"/>
      <c r="CK867" s="71"/>
      <c r="CL867" s="71"/>
      <c r="CM867" s="71"/>
      <c r="CN867" s="71"/>
      <c r="CO867" s="71"/>
      <c r="CP867" s="71"/>
      <c r="CQ867" s="71"/>
      <c r="CR867" s="71"/>
      <c r="CS867" s="71"/>
      <c r="CT867" s="71"/>
      <c r="CU867" s="71"/>
      <c r="CV867" s="71"/>
      <c r="CW867" s="71"/>
      <c r="CX867" s="71"/>
      <c r="CY867" s="71"/>
      <c r="CZ867" s="71"/>
      <c r="DA867" s="71"/>
    </row>
    <row r="868" spans="1:153" s="26" customFormat="1" x14ac:dyDescent="0.25">
      <c r="A868" s="156"/>
      <c r="B868" s="156" t="s">
        <v>352</v>
      </c>
      <c r="C868" s="160"/>
      <c r="D868" s="161"/>
      <c r="E868" s="83"/>
      <c r="F868" s="161"/>
      <c r="G868" s="83"/>
      <c r="H868" s="161"/>
      <c r="I868" s="157"/>
      <c r="J868" s="149"/>
      <c r="K868" s="88"/>
      <c r="L868" s="88"/>
      <c r="M868" s="88"/>
      <c r="N868" s="88"/>
      <c r="O868" s="88"/>
      <c r="P868" s="88"/>
      <c r="Q868" s="88"/>
      <c r="R868" s="71"/>
      <c r="S868" s="71"/>
      <c r="T868" s="71"/>
      <c r="U868" s="71"/>
      <c r="V868" s="71"/>
      <c r="W868" s="71"/>
      <c r="X868" s="71"/>
      <c r="Y868" s="71"/>
      <c r="Z868" s="71"/>
      <c r="AA868" s="71"/>
      <c r="AB868" s="71"/>
      <c r="AC868" s="71"/>
      <c r="AD868" s="71"/>
      <c r="AE868" s="71"/>
      <c r="AF868" s="71"/>
      <c r="AG868" s="71"/>
      <c r="AH868" s="71"/>
      <c r="AI868" s="71"/>
      <c r="AJ868" s="71"/>
      <c r="AK868" s="71"/>
      <c r="AL868" s="71"/>
      <c r="AM868" s="71"/>
      <c r="AN868" s="71"/>
      <c r="AO868" s="71"/>
      <c r="AP868" s="71"/>
      <c r="AQ868" s="71"/>
      <c r="AR868" s="71"/>
      <c r="AS868" s="71"/>
      <c r="AT868" s="71"/>
      <c r="AU868" s="71"/>
      <c r="AV868" s="71"/>
      <c r="AW868" s="71"/>
      <c r="AX868" s="71"/>
      <c r="AY868" s="71"/>
      <c r="AZ868" s="71"/>
      <c r="BA868" s="71"/>
      <c r="BB868" s="71"/>
      <c r="BC868" s="71"/>
      <c r="BD868" s="71"/>
      <c r="BE868" s="71"/>
      <c r="BF868" s="71"/>
      <c r="BG868" s="71"/>
      <c r="BH868" s="71"/>
      <c r="BI868" s="71"/>
      <c r="BJ868" s="71"/>
      <c r="BK868" s="71"/>
      <c r="BL868" s="71"/>
      <c r="BM868" s="71"/>
      <c r="BN868" s="71"/>
      <c r="BO868" s="71"/>
      <c r="BP868" s="71"/>
      <c r="BQ868" s="71"/>
      <c r="BR868" s="71"/>
      <c r="BS868" s="71"/>
      <c r="BT868" s="71"/>
      <c r="BU868" s="71"/>
      <c r="BV868" s="71"/>
      <c r="BW868" s="71"/>
      <c r="BX868" s="71"/>
      <c r="BY868" s="71"/>
      <c r="BZ868" s="71"/>
      <c r="CA868" s="71"/>
      <c r="CB868" s="71"/>
      <c r="CC868" s="71"/>
      <c r="CD868" s="71"/>
      <c r="CE868" s="71"/>
      <c r="CF868" s="71"/>
      <c r="CG868" s="71"/>
      <c r="CH868" s="71"/>
      <c r="CI868" s="71"/>
      <c r="CJ868" s="71"/>
      <c r="CK868" s="71"/>
      <c r="CL868" s="71"/>
      <c r="CM868" s="71"/>
      <c r="CN868" s="71"/>
      <c r="CO868" s="71"/>
      <c r="CP868" s="71"/>
      <c r="CQ868" s="71"/>
      <c r="CR868" s="71"/>
      <c r="CS868" s="71"/>
      <c r="CT868" s="71"/>
      <c r="CU868" s="71"/>
      <c r="CV868" s="71"/>
      <c r="CW868" s="71"/>
      <c r="CX868" s="71"/>
      <c r="CY868" s="71"/>
      <c r="CZ868" s="71"/>
      <c r="DA868" s="71"/>
    </row>
    <row r="869" spans="1:153" s="26" customFormat="1" x14ac:dyDescent="0.25">
      <c r="A869" s="156"/>
      <c r="B869" s="159" t="s">
        <v>66</v>
      </c>
      <c r="C869" s="160"/>
      <c r="D869" s="161">
        <v>18</v>
      </c>
      <c r="E869" s="83">
        <v>17.7</v>
      </c>
      <c r="F869" s="161"/>
      <c r="G869" s="83"/>
      <c r="H869" s="161"/>
      <c r="I869" s="157"/>
      <c r="J869" s="149"/>
      <c r="K869" s="88"/>
      <c r="L869" s="88"/>
      <c r="M869" s="88"/>
      <c r="N869" s="88"/>
      <c r="O869" s="88"/>
      <c r="P869" s="88"/>
      <c r="Q869" s="88"/>
      <c r="R869" s="71"/>
      <c r="S869" s="71"/>
      <c r="T869" s="71"/>
      <c r="U869" s="71"/>
      <c r="V869" s="71"/>
      <c r="W869" s="71"/>
      <c r="X869" s="71"/>
      <c r="Y869" s="71"/>
      <c r="Z869" s="71"/>
      <c r="AA869" s="71"/>
      <c r="AB869" s="71"/>
      <c r="AC869" s="71"/>
      <c r="AD869" s="71"/>
      <c r="AE869" s="71"/>
      <c r="AF869" s="71"/>
      <c r="AG869" s="71"/>
      <c r="AH869" s="71"/>
      <c r="AI869" s="71"/>
      <c r="AJ869" s="71"/>
      <c r="AK869" s="71"/>
      <c r="AL869" s="71"/>
      <c r="AM869" s="71"/>
      <c r="AN869" s="71"/>
      <c r="AO869" s="71"/>
      <c r="AP869" s="71"/>
      <c r="AQ869" s="71"/>
      <c r="AR869" s="71"/>
      <c r="AS869" s="71"/>
      <c r="AT869" s="71"/>
      <c r="AU869" s="71"/>
      <c r="AV869" s="71"/>
      <c r="AW869" s="71"/>
      <c r="AX869" s="71"/>
      <c r="AY869" s="71"/>
      <c r="AZ869" s="71"/>
      <c r="BA869" s="71"/>
      <c r="BB869" s="71"/>
      <c r="BC869" s="71"/>
      <c r="BD869" s="71"/>
      <c r="BE869" s="71"/>
      <c r="BF869" s="71"/>
      <c r="BG869" s="71"/>
      <c r="BH869" s="71"/>
      <c r="BI869" s="71"/>
      <c r="BJ869" s="71"/>
      <c r="BK869" s="71"/>
      <c r="BL869" s="71"/>
      <c r="BM869" s="71"/>
      <c r="BN869" s="71"/>
      <c r="BO869" s="71"/>
      <c r="BP869" s="71"/>
      <c r="BQ869" s="71"/>
      <c r="BR869" s="71"/>
      <c r="BS869" s="71"/>
      <c r="BT869" s="71"/>
      <c r="BU869" s="71"/>
      <c r="BV869" s="71"/>
      <c r="BW869" s="71"/>
      <c r="BX869" s="71"/>
      <c r="BY869" s="71"/>
      <c r="BZ869" s="71"/>
      <c r="CA869" s="71"/>
      <c r="CB869" s="71"/>
      <c r="CC869" s="71"/>
      <c r="CD869" s="71"/>
      <c r="CE869" s="71"/>
      <c r="CF869" s="71"/>
      <c r="CG869" s="71"/>
      <c r="CH869" s="71"/>
      <c r="CI869" s="71"/>
      <c r="CJ869" s="71"/>
      <c r="CK869" s="71"/>
      <c r="CL869" s="71"/>
      <c r="CM869" s="71"/>
      <c r="CN869" s="71"/>
      <c r="CO869" s="71"/>
      <c r="CP869" s="71"/>
      <c r="CQ869" s="71"/>
      <c r="CR869" s="71"/>
      <c r="CS869" s="71"/>
      <c r="CT869" s="71"/>
      <c r="CU869" s="71"/>
      <c r="CV869" s="71"/>
      <c r="CW869" s="71"/>
      <c r="CX869" s="71"/>
      <c r="CY869" s="71"/>
      <c r="CZ869" s="71"/>
      <c r="DA869" s="71"/>
    </row>
    <row r="870" spans="1:153" s="26" customFormat="1" ht="26.25" customHeight="1" x14ac:dyDescent="0.25">
      <c r="A870" s="156"/>
      <c r="B870" s="159" t="s">
        <v>36</v>
      </c>
      <c r="C870" s="160"/>
      <c r="D870" s="161">
        <v>10.38</v>
      </c>
      <c r="E870" s="83">
        <v>10.29</v>
      </c>
      <c r="F870" s="161"/>
      <c r="G870" s="83"/>
      <c r="H870" s="161"/>
      <c r="I870" s="157"/>
      <c r="J870" s="149"/>
      <c r="K870" s="88"/>
      <c r="L870" s="88"/>
      <c r="M870" s="88"/>
      <c r="N870" s="88"/>
      <c r="O870" s="88"/>
      <c r="P870" s="88"/>
      <c r="Q870" s="88"/>
      <c r="R870" s="71"/>
      <c r="S870" s="71"/>
      <c r="T870" s="71"/>
      <c r="U870" s="71"/>
      <c r="V870" s="71"/>
      <c r="W870" s="71"/>
      <c r="X870" s="71"/>
      <c r="Y870" s="71"/>
      <c r="Z870" s="71"/>
      <c r="AA870" s="71"/>
      <c r="AB870" s="71"/>
      <c r="AC870" s="71"/>
      <c r="AD870" s="71"/>
      <c r="AE870" s="71"/>
      <c r="AF870" s="71"/>
      <c r="AG870" s="71"/>
      <c r="AH870" s="71"/>
      <c r="AI870" s="71"/>
      <c r="AJ870" s="71"/>
      <c r="AK870" s="71"/>
      <c r="AL870" s="71"/>
      <c r="AM870" s="71"/>
      <c r="AN870" s="71"/>
      <c r="AO870" s="71"/>
      <c r="AP870" s="71"/>
      <c r="AQ870" s="71"/>
      <c r="AR870" s="71"/>
      <c r="AS870" s="71"/>
      <c r="AT870" s="71"/>
      <c r="AU870" s="71"/>
      <c r="AV870" s="71"/>
      <c r="AW870" s="71"/>
      <c r="AX870" s="71"/>
      <c r="AY870" s="71"/>
      <c r="AZ870" s="71"/>
      <c r="BA870" s="71"/>
      <c r="BB870" s="71"/>
      <c r="BC870" s="71"/>
      <c r="BD870" s="71"/>
      <c r="BE870" s="71"/>
      <c r="BF870" s="71"/>
      <c r="BG870" s="71"/>
      <c r="BH870" s="71"/>
      <c r="BI870" s="71"/>
      <c r="BJ870" s="71"/>
      <c r="BK870" s="71"/>
      <c r="BL870" s="71"/>
      <c r="BM870" s="71"/>
      <c r="BN870" s="71"/>
      <c r="BO870" s="71"/>
      <c r="BP870" s="71"/>
      <c r="BQ870" s="71"/>
      <c r="BR870" s="71"/>
      <c r="BS870" s="71"/>
      <c r="BT870" s="71"/>
      <c r="BU870" s="71"/>
      <c r="BV870" s="71"/>
      <c r="BW870" s="71"/>
      <c r="BX870" s="71"/>
      <c r="BY870" s="71"/>
      <c r="BZ870" s="71"/>
      <c r="CA870" s="71"/>
      <c r="CB870" s="71"/>
      <c r="CC870" s="71"/>
      <c r="CD870" s="71"/>
      <c r="CE870" s="71"/>
      <c r="CF870" s="71"/>
      <c r="CG870" s="71"/>
      <c r="CH870" s="71"/>
      <c r="CI870" s="71"/>
      <c r="CJ870" s="71"/>
      <c r="CK870" s="71"/>
      <c r="CL870" s="71"/>
      <c r="CM870" s="71"/>
      <c r="CN870" s="71"/>
      <c r="CO870" s="71"/>
      <c r="CP870" s="71"/>
      <c r="CQ870" s="71"/>
      <c r="CR870" s="71"/>
      <c r="CS870" s="71"/>
      <c r="CT870" s="71"/>
      <c r="CU870" s="71"/>
      <c r="CV870" s="71"/>
      <c r="CW870" s="71"/>
      <c r="CX870" s="71"/>
      <c r="CY870" s="71"/>
      <c r="CZ870" s="71"/>
      <c r="DA870" s="71"/>
    </row>
    <row r="871" spans="1:153" s="26" customFormat="1" x14ac:dyDescent="0.25">
      <c r="A871" s="156"/>
      <c r="B871" s="159" t="s">
        <v>20</v>
      </c>
      <c r="C871" s="160"/>
      <c r="D871" s="161">
        <v>1.2</v>
      </c>
      <c r="E871" s="83">
        <v>1.2</v>
      </c>
      <c r="F871" s="161"/>
      <c r="G871" s="83"/>
      <c r="H871" s="161"/>
      <c r="I871" s="157"/>
      <c r="J871" s="149"/>
      <c r="K871" s="88"/>
      <c r="L871" s="88"/>
      <c r="M871" s="88"/>
      <c r="N871" s="88"/>
      <c r="O871" s="88"/>
      <c r="P871" s="88"/>
      <c r="Q871" s="88"/>
      <c r="R871" s="71"/>
      <c r="S871" s="71"/>
      <c r="T871" s="71"/>
      <c r="U871" s="71"/>
      <c r="V871" s="71"/>
      <c r="W871" s="71"/>
      <c r="X871" s="71"/>
      <c r="Y871" s="71"/>
      <c r="Z871" s="71"/>
      <c r="AA871" s="71"/>
      <c r="AB871" s="71"/>
      <c r="AC871" s="71"/>
      <c r="AD871" s="71"/>
      <c r="AE871" s="71"/>
      <c r="AF871" s="71"/>
      <c r="AG871" s="71"/>
      <c r="AH871" s="71"/>
      <c r="AI871" s="71"/>
      <c r="AJ871" s="71"/>
      <c r="AK871" s="71"/>
      <c r="AL871" s="71"/>
      <c r="AM871" s="71"/>
      <c r="AN871" s="71"/>
      <c r="AO871" s="71"/>
      <c r="AP871" s="71"/>
      <c r="AQ871" s="71"/>
      <c r="AR871" s="71"/>
      <c r="AS871" s="71"/>
      <c r="AT871" s="71"/>
      <c r="AU871" s="71"/>
      <c r="AV871" s="71"/>
      <c r="AW871" s="71"/>
      <c r="AX871" s="71"/>
      <c r="AY871" s="71"/>
      <c r="AZ871" s="71"/>
      <c r="BA871" s="71"/>
      <c r="BB871" s="71"/>
      <c r="BC871" s="71"/>
      <c r="BD871" s="71"/>
      <c r="BE871" s="71"/>
      <c r="BF871" s="71"/>
      <c r="BG871" s="71"/>
      <c r="BH871" s="71"/>
      <c r="BI871" s="71"/>
      <c r="BJ871" s="71"/>
      <c r="BK871" s="71"/>
      <c r="BL871" s="71"/>
      <c r="BM871" s="71"/>
      <c r="BN871" s="71"/>
      <c r="BO871" s="71"/>
      <c r="BP871" s="71"/>
      <c r="BQ871" s="71"/>
      <c r="BR871" s="71"/>
      <c r="BS871" s="71"/>
      <c r="BT871" s="71"/>
      <c r="BU871" s="71"/>
      <c r="BV871" s="71"/>
      <c r="BW871" s="71"/>
      <c r="BX871" s="71"/>
      <c r="BY871" s="71"/>
      <c r="BZ871" s="71"/>
      <c r="CA871" s="71"/>
      <c r="CB871" s="71"/>
      <c r="CC871" s="71"/>
      <c r="CD871" s="71"/>
      <c r="CE871" s="71"/>
      <c r="CF871" s="71"/>
      <c r="CG871" s="71"/>
      <c r="CH871" s="71"/>
      <c r="CI871" s="71"/>
      <c r="CJ871" s="71"/>
      <c r="CK871" s="71"/>
      <c r="CL871" s="71"/>
      <c r="CM871" s="71"/>
      <c r="CN871" s="71"/>
      <c r="CO871" s="71"/>
      <c r="CP871" s="71"/>
      <c r="CQ871" s="71"/>
      <c r="CR871" s="71"/>
      <c r="CS871" s="71"/>
      <c r="CT871" s="71"/>
      <c r="CU871" s="71"/>
      <c r="CV871" s="71"/>
      <c r="CW871" s="71"/>
      <c r="CX871" s="71"/>
      <c r="CY871" s="71"/>
      <c r="CZ871" s="71"/>
      <c r="DA871" s="71"/>
    </row>
    <row r="872" spans="1:153" s="26" customFormat="1" x14ac:dyDescent="0.25">
      <c r="A872" s="156"/>
      <c r="B872" s="159" t="s">
        <v>51</v>
      </c>
      <c r="C872" s="160"/>
      <c r="D872" s="161">
        <v>1.4</v>
      </c>
      <c r="E872" s="83">
        <v>1.4</v>
      </c>
      <c r="F872" s="161"/>
      <c r="G872" s="83"/>
      <c r="H872" s="161"/>
      <c r="I872" s="157"/>
      <c r="J872" s="149"/>
      <c r="K872" s="88"/>
      <c r="L872" s="88"/>
      <c r="M872" s="88"/>
      <c r="N872" s="88"/>
      <c r="O872" s="88"/>
      <c r="P872" s="88"/>
      <c r="Q872" s="88"/>
      <c r="R872" s="71"/>
      <c r="S872" s="71"/>
      <c r="T872" s="71"/>
      <c r="U872" s="71"/>
      <c r="V872" s="71"/>
      <c r="W872" s="71"/>
      <c r="X872" s="71"/>
      <c r="Y872" s="71"/>
      <c r="Z872" s="71"/>
      <c r="AA872" s="71"/>
      <c r="AB872" s="71"/>
      <c r="AC872" s="71"/>
      <c r="AD872" s="71"/>
      <c r="AE872" s="71"/>
      <c r="AF872" s="71"/>
      <c r="AG872" s="71"/>
      <c r="AH872" s="71"/>
      <c r="AI872" s="71"/>
      <c r="AJ872" s="71"/>
      <c r="AK872" s="71"/>
      <c r="AL872" s="71"/>
      <c r="AM872" s="71"/>
      <c r="AN872" s="71"/>
      <c r="AO872" s="71"/>
      <c r="AP872" s="71"/>
      <c r="AQ872" s="71"/>
      <c r="AR872" s="71"/>
      <c r="AS872" s="71"/>
      <c r="AT872" s="71"/>
      <c r="AU872" s="71"/>
      <c r="AV872" s="71"/>
      <c r="AW872" s="71"/>
      <c r="AX872" s="71"/>
      <c r="AY872" s="71"/>
      <c r="AZ872" s="71"/>
      <c r="BA872" s="71"/>
      <c r="BB872" s="71"/>
      <c r="BC872" s="71"/>
      <c r="BD872" s="71"/>
      <c r="BE872" s="71"/>
      <c r="BF872" s="71"/>
      <c r="BG872" s="71"/>
      <c r="BH872" s="71"/>
      <c r="BI872" s="71"/>
      <c r="BJ872" s="71"/>
      <c r="BK872" s="71"/>
      <c r="BL872" s="71"/>
      <c r="BM872" s="71"/>
      <c r="BN872" s="71"/>
      <c r="BO872" s="71"/>
      <c r="BP872" s="71"/>
      <c r="BQ872" s="71"/>
      <c r="BR872" s="71"/>
      <c r="BS872" s="71"/>
      <c r="BT872" s="71"/>
      <c r="BU872" s="71"/>
      <c r="BV872" s="71"/>
      <c r="BW872" s="71"/>
      <c r="BX872" s="71"/>
      <c r="BY872" s="71"/>
      <c r="BZ872" s="71"/>
      <c r="CA872" s="71"/>
      <c r="CB872" s="71"/>
      <c r="CC872" s="71"/>
      <c r="CD872" s="71"/>
      <c r="CE872" s="71"/>
      <c r="CF872" s="71"/>
      <c r="CG872" s="71"/>
      <c r="CH872" s="71"/>
      <c r="CI872" s="71"/>
      <c r="CJ872" s="71"/>
      <c r="CK872" s="71"/>
      <c r="CL872" s="71"/>
      <c r="CM872" s="71"/>
      <c r="CN872" s="71"/>
      <c r="CO872" s="71"/>
      <c r="CP872" s="71"/>
      <c r="CQ872" s="71"/>
      <c r="CR872" s="71"/>
      <c r="CS872" s="71"/>
      <c r="CT872" s="71"/>
      <c r="CU872" s="71"/>
      <c r="CV872" s="71"/>
      <c r="CW872" s="71"/>
      <c r="CX872" s="71"/>
      <c r="CY872" s="71"/>
      <c r="CZ872" s="71"/>
      <c r="DA872" s="71"/>
    </row>
    <row r="873" spans="1:153" s="26" customFormat="1" x14ac:dyDescent="0.25">
      <c r="A873" s="156"/>
      <c r="B873" s="159" t="s">
        <v>43</v>
      </c>
      <c r="C873" s="160"/>
      <c r="D873" s="161">
        <v>0.6</v>
      </c>
      <c r="E873" s="83">
        <v>0.6</v>
      </c>
      <c r="F873" s="161"/>
      <c r="G873" s="83"/>
      <c r="H873" s="161"/>
      <c r="I873" s="157"/>
      <c r="J873" s="149"/>
      <c r="K873" s="88"/>
      <c r="L873" s="88"/>
      <c r="M873" s="88"/>
      <c r="N873" s="88"/>
      <c r="O873" s="88"/>
      <c r="P873" s="88"/>
      <c r="Q873" s="88"/>
      <c r="R873" s="71"/>
      <c r="S873" s="71"/>
      <c r="T873" s="71"/>
      <c r="U873" s="71"/>
      <c r="V873" s="71"/>
      <c r="W873" s="71"/>
      <c r="X873" s="71"/>
      <c r="Y873" s="71"/>
      <c r="Z873" s="71"/>
      <c r="AA873" s="71"/>
      <c r="AB873" s="71"/>
      <c r="AC873" s="71"/>
      <c r="AD873" s="71"/>
      <c r="AE873" s="71"/>
      <c r="AF873" s="71"/>
      <c r="AG873" s="71"/>
      <c r="AH873" s="71"/>
      <c r="AI873" s="71"/>
      <c r="AJ873" s="71"/>
      <c r="AK873" s="71"/>
      <c r="AL873" s="71"/>
      <c r="AM873" s="71"/>
      <c r="AN873" s="71"/>
      <c r="AO873" s="71"/>
      <c r="AP873" s="71"/>
      <c r="AQ873" s="71"/>
      <c r="AR873" s="71"/>
      <c r="AS873" s="71"/>
      <c r="AT873" s="71"/>
      <c r="AU873" s="71"/>
      <c r="AV873" s="71"/>
      <c r="AW873" s="71"/>
      <c r="AX873" s="71"/>
      <c r="AY873" s="71"/>
      <c r="AZ873" s="71"/>
      <c r="BA873" s="71"/>
      <c r="BB873" s="71"/>
      <c r="BC873" s="71"/>
      <c r="BD873" s="71"/>
      <c r="BE873" s="71"/>
      <c r="BF873" s="71"/>
      <c r="BG873" s="71"/>
      <c r="BH873" s="71"/>
      <c r="BI873" s="71"/>
      <c r="BJ873" s="71"/>
      <c r="BK873" s="71"/>
      <c r="BL873" s="71"/>
      <c r="BM873" s="71"/>
      <c r="BN873" s="71"/>
      <c r="BO873" s="71"/>
      <c r="BP873" s="71"/>
      <c r="BQ873" s="71"/>
      <c r="BR873" s="71"/>
      <c r="BS873" s="71"/>
      <c r="BT873" s="71"/>
      <c r="BU873" s="71"/>
      <c r="BV873" s="71"/>
      <c r="BW873" s="71"/>
      <c r="BX873" s="71"/>
      <c r="BY873" s="71"/>
      <c r="BZ873" s="71"/>
      <c r="CA873" s="71"/>
      <c r="CB873" s="71"/>
      <c r="CC873" s="71"/>
      <c r="CD873" s="71"/>
      <c r="CE873" s="71"/>
      <c r="CF873" s="71"/>
      <c r="CG873" s="71"/>
      <c r="CH873" s="71"/>
      <c r="CI873" s="71"/>
      <c r="CJ873" s="71"/>
      <c r="CK873" s="71"/>
      <c r="CL873" s="71"/>
      <c r="CM873" s="71"/>
      <c r="CN873" s="71"/>
      <c r="CO873" s="71"/>
      <c r="CP873" s="71"/>
      <c r="CQ873" s="71"/>
      <c r="CR873" s="71"/>
      <c r="CS873" s="71"/>
      <c r="CT873" s="71"/>
      <c r="CU873" s="71"/>
      <c r="CV873" s="71"/>
      <c r="CW873" s="71"/>
      <c r="CX873" s="71"/>
      <c r="CY873" s="71"/>
      <c r="CZ873" s="71"/>
      <c r="DA873" s="71"/>
    </row>
    <row r="874" spans="1:153" s="38" customFormat="1" x14ac:dyDescent="0.25">
      <c r="A874" s="156" t="s">
        <v>266</v>
      </c>
      <c r="B874" s="80"/>
      <c r="C874" s="81">
        <v>110</v>
      </c>
      <c r="D874" s="82"/>
      <c r="E874" s="83"/>
      <c r="F874" s="82">
        <v>2.5</v>
      </c>
      <c r="G874" s="83">
        <v>2.75</v>
      </c>
      <c r="H874" s="82">
        <v>4</v>
      </c>
      <c r="I874" s="83">
        <v>51</v>
      </c>
      <c r="J874" s="149" t="s">
        <v>267</v>
      </c>
      <c r="K874" s="88"/>
      <c r="L874" s="88"/>
      <c r="M874" s="88"/>
      <c r="N874" s="88"/>
      <c r="O874" s="88"/>
      <c r="P874" s="88"/>
      <c r="Q874" s="88"/>
      <c r="R874" s="73"/>
      <c r="S874" s="73"/>
      <c r="T874" s="73"/>
      <c r="U874" s="73"/>
      <c r="V874" s="73"/>
      <c r="W874" s="73"/>
      <c r="X874" s="73"/>
      <c r="Y874" s="73"/>
      <c r="Z874" s="73"/>
      <c r="AA874" s="73"/>
      <c r="AB874" s="73"/>
      <c r="AC874" s="73"/>
      <c r="AD874" s="73"/>
      <c r="AE874" s="73"/>
      <c r="AF874" s="73"/>
      <c r="AG874" s="73"/>
      <c r="AH874" s="73"/>
      <c r="AI874" s="73"/>
      <c r="AJ874" s="73"/>
      <c r="AK874" s="73"/>
      <c r="AL874" s="73"/>
      <c r="AM874" s="73"/>
      <c r="AN874" s="73"/>
      <c r="AO874" s="73"/>
      <c r="AP874" s="73"/>
      <c r="AQ874" s="73"/>
      <c r="AR874" s="73"/>
      <c r="AS874" s="73"/>
      <c r="AT874" s="73"/>
      <c r="AU874" s="73"/>
      <c r="AV874" s="73"/>
      <c r="AW874" s="73"/>
      <c r="AX874" s="73"/>
      <c r="AY874" s="73"/>
      <c r="AZ874" s="73"/>
      <c r="BA874" s="73"/>
      <c r="BB874" s="73"/>
      <c r="BC874" s="73"/>
      <c r="BD874" s="73"/>
      <c r="BE874" s="73"/>
      <c r="BF874" s="73"/>
      <c r="BG874" s="73"/>
      <c r="BH874" s="73"/>
      <c r="BI874" s="73"/>
      <c r="BJ874" s="73"/>
      <c r="BK874" s="73"/>
      <c r="BL874" s="73"/>
      <c r="BM874" s="73"/>
      <c r="BN874" s="73"/>
      <c r="BO874" s="73"/>
      <c r="BP874" s="73"/>
      <c r="BQ874" s="73"/>
      <c r="BR874" s="73"/>
      <c r="BS874" s="73"/>
      <c r="BT874" s="73"/>
      <c r="BU874" s="73"/>
      <c r="BV874" s="73"/>
      <c r="BW874" s="73"/>
      <c r="BX874" s="73"/>
      <c r="BY874" s="73"/>
      <c r="BZ874" s="73"/>
      <c r="CA874" s="73"/>
      <c r="CB874" s="73"/>
      <c r="CC874" s="73"/>
      <c r="CD874" s="73"/>
      <c r="CE874" s="73"/>
      <c r="CF874" s="73"/>
      <c r="CG874" s="73"/>
      <c r="CH874" s="73"/>
      <c r="CI874" s="73"/>
      <c r="CJ874" s="73"/>
      <c r="CK874" s="73"/>
      <c r="CL874" s="73"/>
      <c r="CM874" s="73"/>
      <c r="CN874" s="73"/>
      <c r="CO874" s="73"/>
      <c r="CP874" s="73"/>
      <c r="CQ874" s="73"/>
      <c r="CR874" s="73"/>
      <c r="CS874" s="73"/>
      <c r="CT874" s="73"/>
      <c r="CU874" s="73"/>
      <c r="CV874" s="73"/>
      <c r="CW874" s="73"/>
      <c r="CX874" s="73"/>
      <c r="CY874" s="73"/>
      <c r="CZ874" s="73"/>
      <c r="DA874" s="73"/>
    </row>
    <row r="875" spans="1:153" s="38" customFormat="1" x14ac:dyDescent="0.25">
      <c r="A875" s="156"/>
      <c r="B875" s="80" t="s">
        <v>57</v>
      </c>
      <c r="C875" s="81"/>
      <c r="D875" s="82">
        <v>115.9</v>
      </c>
      <c r="E875" s="83">
        <v>110</v>
      </c>
      <c r="F875" s="157"/>
      <c r="G875" s="83"/>
      <c r="H875" s="82"/>
      <c r="I875" s="157"/>
      <c r="J875" s="178"/>
      <c r="K875" s="88"/>
      <c r="L875" s="88"/>
      <c r="M875" s="88"/>
      <c r="N875" s="88"/>
      <c r="O875" s="88"/>
      <c r="P875" s="88"/>
      <c r="Q875" s="88"/>
      <c r="R875" s="73"/>
      <c r="S875" s="73"/>
      <c r="T875" s="73"/>
      <c r="U875" s="73"/>
      <c r="V875" s="73"/>
      <c r="W875" s="73"/>
      <c r="X875" s="73"/>
      <c r="Y875" s="73"/>
      <c r="Z875" s="73"/>
      <c r="AA875" s="73"/>
      <c r="AB875" s="73"/>
      <c r="AC875" s="73"/>
      <c r="AD875" s="73"/>
      <c r="AE875" s="73"/>
      <c r="AF875" s="73"/>
      <c r="AG875" s="73"/>
      <c r="AH875" s="73"/>
      <c r="AI875" s="73"/>
      <c r="AJ875" s="73"/>
      <c r="AK875" s="73"/>
      <c r="AL875" s="73"/>
      <c r="AM875" s="73"/>
      <c r="AN875" s="73"/>
      <c r="AO875" s="73"/>
      <c r="AP875" s="73"/>
      <c r="AQ875" s="73"/>
      <c r="AR875" s="73"/>
      <c r="AS875" s="73"/>
      <c r="AT875" s="73"/>
      <c r="AU875" s="73"/>
      <c r="AV875" s="73"/>
      <c r="AW875" s="73"/>
      <c r="AX875" s="73"/>
      <c r="AY875" s="73"/>
      <c r="AZ875" s="73"/>
      <c r="BA875" s="73"/>
      <c r="BB875" s="73"/>
      <c r="BC875" s="73"/>
      <c r="BD875" s="73"/>
      <c r="BE875" s="73"/>
      <c r="BF875" s="73"/>
      <c r="BG875" s="73"/>
      <c r="BH875" s="73"/>
      <c r="BI875" s="73"/>
      <c r="BJ875" s="73"/>
      <c r="BK875" s="73"/>
      <c r="BL875" s="73"/>
      <c r="BM875" s="73"/>
      <c r="BN875" s="73"/>
      <c r="BO875" s="73"/>
      <c r="BP875" s="73"/>
      <c r="BQ875" s="73"/>
      <c r="BR875" s="73"/>
      <c r="BS875" s="73"/>
      <c r="BT875" s="73"/>
      <c r="BU875" s="73"/>
      <c r="BV875" s="73"/>
      <c r="BW875" s="73"/>
      <c r="BX875" s="73"/>
      <c r="BY875" s="73"/>
      <c r="BZ875" s="73"/>
      <c r="CA875" s="73"/>
      <c r="CB875" s="73"/>
      <c r="CC875" s="73"/>
      <c r="CD875" s="73"/>
      <c r="CE875" s="73"/>
      <c r="CF875" s="73"/>
      <c r="CG875" s="73"/>
      <c r="CH875" s="73"/>
      <c r="CI875" s="73"/>
      <c r="CJ875" s="73"/>
      <c r="CK875" s="73"/>
      <c r="CL875" s="73"/>
      <c r="CM875" s="73"/>
      <c r="CN875" s="73"/>
      <c r="CO875" s="73"/>
      <c r="CP875" s="73"/>
      <c r="CQ875" s="73"/>
      <c r="CR875" s="73"/>
      <c r="CS875" s="73"/>
      <c r="CT875" s="73"/>
      <c r="CU875" s="73"/>
      <c r="CV875" s="73"/>
      <c r="CW875" s="73"/>
      <c r="CX875" s="73"/>
      <c r="CY875" s="73"/>
      <c r="CZ875" s="73"/>
      <c r="DA875" s="73"/>
    </row>
    <row r="876" spans="1:153" s="31" customFormat="1" x14ac:dyDescent="0.25">
      <c r="A876" s="156" t="s">
        <v>230</v>
      </c>
      <c r="B876" s="80"/>
      <c r="C876" s="81">
        <v>140</v>
      </c>
      <c r="D876" s="83"/>
      <c r="E876" s="158"/>
      <c r="F876" s="157">
        <v>8.5</v>
      </c>
      <c r="G876" s="83">
        <v>8.68</v>
      </c>
      <c r="H876" s="83">
        <v>13.6</v>
      </c>
      <c r="I876" s="157">
        <v>167</v>
      </c>
      <c r="J876" s="149" t="s">
        <v>232</v>
      </c>
      <c r="K876" s="88"/>
      <c r="L876" s="88"/>
      <c r="M876" s="88"/>
      <c r="N876" s="88"/>
      <c r="O876" s="88"/>
      <c r="P876" s="88"/>
      <c r="Q876" s="88"/>
      <c r="R876" s="73"/>
      <c r="S876" s="73"/>
      <c r="T876" s="73"/>
      <c r="U876" s="73"/>
      <c r="V876" s="73"/>
      <c r="W876" s="73"/>
      <c r="X876" s="73"/>
      <c r="Y876" s="73"/>
      <c r="Z876" s="73"/>
      <c r="AA876" s="73"/>
      <c r="AB876" s="73"/>
      <c r="AC876" s="73"/>
      <c r="AD876" s="73"/>
      <c r="AE876" s="73"/>
      <c r="AF876" s="73"/>
      <c r="AG876" s="73"/>
      <c r="AH876" s="73"/>
      <c r="AI876" s="73"/>
      <c r="AJ876" s="73"/>
      <c r="AK876" s="73"/>
      <c r="AL876" s="73"/>
      <c r="AM876" s="73"/>
      <c r="AN876" s="73"/>
      <c r="AO876" s="73"/>
      <c r="AP876" s="73"/>
      <c r="AQ876" s="73"/>
      <c r="AR876" s="73"/>
      <c r="AS876" s="73"/>
      <c r="AT876" s="73"/>
      <c r="AU876" s="73"/>
      <c r="AV876" s="73"/>
      <c r="AW876" s="73"/>
      <c r="AX876" s="73"/>
      <c r="AY876" s="73"/>
      <c r="AZ876" s="73"/>
      <c r="BA876" s="73"/>
      <c r="BB876" s="73"/>
      <c r="BC876" s="73"/>
      <c r="BD876" s="73"/>
      <c r="BE876" s="73"/>
      <c r="BF876" s="73"/>
      <c r="BG876" s="73"/>
      <c r="BH876" s="73"/>
      <c r="BI876" s="73"/>
      <c r="BJ876" s="73"/>
      <c r="BK876" s="73"/>
      <c r="BL876" s="73"/>
      <c r="BM876" s="73"/>
      <c r="BN876" s="73"/>
      <c r="BO876" s="73"/>
      <c r="BP876" s="73"/>
      <c r="BQ876" s="73"/>
      <c r="BR876" s="73"/>
      <c r="BS876" s="73"/>
      <c r="BT876" s="73"/>
      <c r="BU876" s="73"/>
      <c r="BV876" s="73"/>
      <c r="BW876" s="73"/>
      <c r="BX876" s="73"/>
      <c r="BY876" s="73"/>
      <c r="BZ876" s="73"/>
      <c r="CA876" s="73"/>
      <c r="CB876" s="73"/>
      <c r="CC876" s="73"/>
      <c r="CD876" s="73"/>
      <c r="CE876" s="73"/>
      <c r="CF876" s="73"/>
      <c r="CG876" s="73"/>
      <c r="CH876" s="73"/>
      <c r="CI876" s="73"/>
      <c r="CJ876" s="73"/>
      <c r="CK876" s="73"/>
      <c r="CL876" s="73"/>
      <c r="CM876" s="73"/>
      <c r="CN876" s="73"/>
      <c r="CO876" s="73"/>
      <c r="CP876" s="73"/>
      <c r="CQ876" s="73"/>
      <c r="CR876" s="73"/>
      <c r="CS876" s="73"/>
      <c r="CT876" s="73"/>
      <c r="CU876" s="73"/>
      <c r="CV876" s="73"/>
      <c r="CW876" s="73"/>
      <c r="CX876" s="73"/>
      <c r="CY876" s="73"/>
      <c r="CZ876" s="73"/>
      <c r="DA876" s="73"/>
      <c r="DB876" s="27"/>
      <c r="DC876" s="27"/>
      <c r="DD876" s="27"/>
      <c r="DE876" s="27"/>
      <c r="DF876" s="27"/>
      <c r="DG876" s="27"/>
      <c r="DH876" s="27"/>
      <c r="DI876" s="27"/>
      <c r="DJ876" s="27"/>
      <c r="DK876" s="27"/>
      <c r="DL876" s="27"/>
      <c r="DM876" s="27"/>
      <c r="DN876" s="27"/>
      <c r="DO876" s="27"/>
      <c r="DP876" s="27"/>
      <c r="DQ876" s="27"/>
      <c r="DR876" s="27"/>
      <c r="DS876" s="27"/>
      <c r="DT876" s="27"/>
      <c r="DU876" s="27"/>
      <c r="DV876" s="27"/>
      <c r="DW876" s="27"/>
      <c r="DX876" s="27"/>
      <c r="DY876" s="27"/>
      <c r="DZ876" s="27"/>
      <c r="EA876" s="27"/>
      <c r="EB876" s="27"/>
      <c r="EC876" s="27"/>
      <c r="ED876" s="27"/>
      <c r="EE876" s="27"/>
      <c r="EF876" s="27"/>
      <c r="EG876" s="27"/>
      <c r="EH876" s="27"/>
      <c r="EI876" s="27"/>
      <c r="EJ876" s="27"/>
      <c r="EK876" s="27"/>
      <c r="EL876" s="27"/>
      <c r="EM876" s="27"/>
      <c r="EN876" s="27"/>
      <c r="EO876" s="27"/>
      <c r="EP876" s="27"/>
      <c r="EQ876" s="27"/>
      <c r="ER876" s="27"/>
      <c r="ES876" s="27"/>
      <c r="ET876" s="27"/>
      <c r="EU876" s="27"/>
      <c r="EV876" s="27"/>
      <c r="EW876" s="27"/>
    </row>
    <row r="877" spans="1:153" s="31" customFormat="1" x14ac:dyDescent="0.25">
      <c r="A877" s="156"/>
      <c r="B877" s="80" t="s">
        <v>51</v>
      </c>
      <c r="C877" s="81"/>
      <c r="D877" s="83">
        <v>105</v>
      </c>
      <c r="E877" s="158">
        <v>105</v>
      </c>
      <c r="F877" s="157"/>
      <c r="G877" s="83"/>
      <c r="H877" s="83"/>
      <c r="I877" s="82"/>
      <c r="J877" s="149"/>
      <c r="K877" s="88"/>
      <c r="L877" s="88"/>
      <c r="M877" s="88"/>
      <c r="N877" s="88"/>
      <c r="O877" s="88"/>
      <c r="P877" s="88"/>
      <c r="Q877" s="88"/>
      <c r="R877" s="73"/>
      <c r="S877" s="73"/>
      <c r="T877" s="73"/>
      <c r="U877" s="73"/>
      <c r="V877" s="73"/>
      <c r="W877" s="73"/>
      <c r="X877" s="73"/>
      <c r="Y877" s="73"/>
      <c r="Z877" s="73"/>
      <c r="AA877" s="73"/>
      <c r="AB877" s="73"/>
      <c r="AC877" s="73"/>
      <c r="AD877" s="73"/>
      <c r="AE877" s="73"/>
      <c r="AF877" s="73"/>
      <c r="AG877" s="73"/>
      <c r="AH877" s="73"/>
      <c r="AI877" s="73"/>
      <c r="AJ877" s="73"/>
      <c r="AK877" s="73"/>
      <c r="AL877" s="73"/>
      <c r="AM877" s="73"/>
      <c r="AN877" s="73"/>
      <c r="AO877" s="73"/>
      <c r="AP877" s="73"/>
      <c r="AQ877" s="73"/>
      <c r="AR877" s="73"/>
      <c r="AS877" s="73"/>
      <c r="AT877" s="73"/>
      <c r="AU877" s="73"/>
      <c r="AV877" s="73"/>
      <c r="AW877" s="73"/>
      <c r="AX877" s="73"/>
      <c r="AY877" s="73"/>
      <c r="AZ877" s="73"/>
      <c r="BA877" s="73"/>
      <c r="BB877" s="73"/>
      <c r="BC877" s="73"/>
      <c r="BD877" s="73"/>
      <c r="BE877" s="73"/>
      <c r="BF877" s="73"/>
      <c r="BG877" s="73"/>
      <c r="BH877" s="73"/>
      <c r="BI877" s="73"/>
      <c r="BJ877" s="73"/>
      <c r="BK877" s="73"/>
      <c r="BL877" s="73"/>
      <c r="BM877" s="73"/>
      <c r="BN877" s="73"/>
      <c r="BO877" s="73"/>
      <c r="BP877" s="73"/>
      <c r="BQ877" s="73"/>
      <c r="BR877" s="73"/>
      <c r="BS877" s="73"/>
      <c r="BT877" s="73"/>
      <c r="BU877" s="73"/>
      <c r="BV877" s="73"/>
      <c r="BW877" s="73"/>
      <c r="BX877" s="73"/>
      <c r="BY877" s="73"/>
      <c r="BZ877" s="73"/>
      <c r="CA877" s="73"/>
      <c r="CB877" s="73"/>
      <c r="CC877" s="73"/>
      <c r="CD877" s="73"/>
      <c r="CE877" s="73"/>
      <c r="CF877" s="73"/>
      <c r="CG877" s="73"/>
      <c r="CH877" s="73"/>
      <c r="CI877" s="73"/>
      <c r="CJ877" s="73"/>
      <c r="CK877" s="73"/>
      <c r="CL877" s="73"/>
      <c r="CM877" s="73"/>
      <c r="CN877" s="73"/>
      <c r="CO877" s="73"/>
      <c r="CP877" s="73"/>
      <c r="CQ877" s="73"/>
      <c r="CR877" s="73"/>
      <c r="CS877" s="73"/>
      <c r="CT877" s="73"/>
      <c r="CU877" s="73"/>
      <c r="CV877" s="73"/>
      <c r="CW877" s="73"/>
      <c r="CX877" s="73"/>
      <c r="CY877" s="73"/>
      <c r="CZ877" s="73"/>
      <c r="DA877" s="73"/>
      <c r="DB877" s="27"/>
      <c r="DC877" s="27"/>
      <c r="DD877" s="27"/>
      <c r="DE877" s="27"/>
      <c r="DF877" s="27"/>
      <c r="DG877" s="27"/>
      <c r="DH877" s="27"/>
      <c r="DI877" s="27"/>
      <c r="DJ877" s="27"/>
      <c r="DK877" s="27"/>
      <c r="DL877" s="27"/>
      <c r="DM877" s="27"/>
      <c r="DN877" s="27"/>
      <c r="DO877" s="27"/>
      <c r="DP877" s="27"/>
      <c r="DQ877" s="27"/>
      <c r="DR877" s="27"/>
      <c r="DS877" s="27"/>
      <c r="DT877" s="27"/>
      <c r="DU877" s="27"/>
      <c r="DV877" s="27"/>
      <c r="DW877" s="27"/>
      <c r="DX877" s="27"/>
      <c r="DY877" s="27"/>
      <c r="DZ877" s="27"/>
      <c r="EA877" s="27"/>
      <c r="EB877" s="27"/>
      <c r="EC877" s="27"/>
      <c r="ED877" s="27"/>
      <c r="EE877" s="27"/>
      <c r="EF877" s="27"/>
      <c r="EG877" s="27"/>
      <c r="EH877" s="27"/>
      <c r="EI877" s="27"/>
      <c r="EJ877" s="27"/>
      <c r="EK877" s="27"/>
      <c r="EL877" s="27"/>
      <c r="EM877" s="27"/>
      <c r="EN877" s="27"/>
      <c r="EO877" s="27"/>
      <c r="EP877" s="27"/>
      <c r="EQ877" s="27"/>
      <c r="ER877" s="27"/>
      <c r="ES877" s="27"/>
      <c r="ET877" s="27"/>
      <c r="EU877" s="27"/>
      <c r="EV877" s="27"/>
      <c r="EW877" s="27"/>
    </row>
    <row r="878" spans="1:153" s="31" customFormat="1" x14ac:dyDescent="0.25">
      <c r="A878" s="156"/>
      <c r="B878" s="80" t="s">
        <v>16</v>
      </c>
      <c r="C878" s="81"/>
      <c r="D878" s="83">
        <v>40</v>
      </c>
      <c r="E878" s="158">
        <v>40</v>
      </c>
      <c r="F878" s="157"/>
      <c r="G878" s="83"/>
      <c r="H878" s="83"/>
      <c r="I878" s="82"/>
      <c r="J878" s="149"/>
      <c r="K878" s="88"/>
      <c r="L878" s="88"/>
      <c r="M878" s="88"/>
      <c r="N878" s="88"/>
      <c r="O878" s="88"/>
      <c r="P878" s="88"/>
      <c r="Q878" s="88"/>
      <c r="R878" s="73"/>
      <c r="S878" s="73"/>
      <c r="T878" s="73"/>
      <c r="U878" s="73"/>
      <c r="V878" s="73"/>
      <c r="W878" s="73"/>
      <c r="X878" s="73"/>
      <c r="Y878" s="73"/>
      <c r="Z878" s="73"/>
      <c r="AA878" s="73"/>
      <c r="AB878" s="73"/>
      <c r="AC878" s="73"/>
      <c r="AD878" s="73"/>
      <c r="AE878" s="73"/>
      <c r="AF878" s="73"/>
      <c r="AG878" s="73"/>
      <c r="AH878" s="73"/>
      <c r="AI878" s="73"/>
      <c r="AJ878" s="73"/>
      <c r="AK878" s="73"/>
      <c r="AL878" s="73"/>
      <c r="AM878" s="73"/>
      <c r="AN878" s="73"/>
      <c r="AO878" s="73"/>
      <c r="AP878" s="73"/>
      <c r="AQ878" s="73"/>
      <c r="AR878" s="73"/>
      <c r="AS878" s="73"/>
      <c r="AT878" s="73"/>
      <c r="AU878" s="73"/>
      <c r="AV878" s="73"/>
      <c r="AW878" s="73"/>
      <c r="AX878" s="73"/>
      <c r="AY878" s="73"/>
      <c r="AZ878" s="73"/>
      <c r="BA878" s="73"/>
      <c r="BB878" s="73"/>
      <c r="BC878" s="73"/>
      <c r="BD878" s="73"/>
      <c r="BE878" s="73"/>
      <c r="BF878" s="73"/>
      <c r="BG878" s="73"/>
      <c r="BH878" s="73"/>
      <c r="BI878" s="73"/>
      <c r="BJ878" s="73"/>
      <c r="BK878" s="73"/>
      <c r="BL878" s="73"/>
      <c r="BM878" s="73"/>
      <c r="BN878" s="73"/>
      <c r="BO878" s="73"/>
      <c r="BP878" s="73"/>
      <c r="BQ878" s="73"/>
      <c r="BR878" s="73"/>
      <c r="BS878" s="73"/>
      <c r="BT878" s="73"/>
      <c r="BU878" s="73"/>
      <c r="BV878" s="73"/>
      <c r="BW878" s="73"/>
      <c r="BX878" s="73"/>
      <c r="BY878" s="73"/>
      <c r="BZ878" s="73"/>
      <c r="CA878" s="73"/>
      <c r="CB878" s="73"/>
      <c r="CC878" s="73"/>
      <c r="CD878" s="73"/>
      <c r="CE878" s="73"/>
      <c r="CF878" s="73"/>
      <c r="CG878" s="73"/>
      <c r="CH878" s="73"/>
      <c r="CI878" s="73"/>
      <c r="CJ878" s="73"/>
      <c r="CK878" s="73"/>
      <c r="CL878" s="73"/>
      <c r="CM878" s="73"/>
      <c r="CN878" s="73"/>
      <c r="CO878" s="73"/>
      <c r="CP878" s="73"/>
      <c r="CQ878" s="73"/>
      <c r="CR878" s="73"/>
      <c r="CS878" s="73"/>
      <c r="CT878" s="73"/>
      <c r="CU878" s="73"/>
      <c r="CV878" s="73"/>
      <c r="CW878" s="73"/>
      <c r="CX878" s="73"/>
      <c r="CY878" s="73"/>
      <c r="CZ878" s="73"/>
      <c r="DA878" s="73"/>
      <c r="DB878" s="27"/>
      <c r="DC878" s="27"/>
      <c r="DD878" s="27"/>
      <c r="DE878" s="27"/>
      <c r="DF878" s="27"/>
      <c r="DG878" s="27"/>
      <c r="DH878" s="27"/>
      <c r="DI878" s="27"/>
      <c r="DJ878" s="27"/>
      <c r="DK878" s="27"/>
      <c r="DL878" s="27"/>
      <c r="DM878" s="27"/>
      <c r="DN878" s="27"/>
      <c r="DO878" s="27"/>
      <c r="DP878" s="27"/>
      <c r="DQ878" s="27"/>
      <c r="DR878" s="27"/>
      <c r="DS878" s="27"/>
      <c r="DT878" s="27"/>
      <c r="DU878" s="27"/>
      <c r="DV878" s="27"/>
      <c r="DW878" s="27"/>
      <c r="DX878" s="27"/>
      <c r="DY878" s="27"/>
      <c r="DZ878" s="27"/>
      <c r="EA878" s="27"/>
      <c r="EB878" s="27"/>
      <c r="EC878" s="27"/>
      <c r="ED878" s="27"/>
      <c r="EE878" s="27"/>
      <c r="EF878" s="27"/>
      <c r="EG878" s="27"/>
      <c r="EH878" s="27"/>
      <c r="EI878" s="27"/>
      <c r="EJ878" s="27"/>
      <c r="EK878" s="27"/>
      <c r="EL878" s="27"/>
      <c r="EM878" s="27"/>
      <c r="EN878" s="27"/>
      <c r="EO878" s="27"/>
      <c r="EP878" s="27"/>
      <c r="EQ878" s="27"/>
      <c r="ER878" s="27"/>
      <c r="ES878" s="27"/>
      <c r="ET878" s="27"/>
      <c r="EU878" s="27"/>
      <c r="EV878" s="27"/>
      <c r="EW878" s="27"/>
    </row>
    <row r="879" spans="1:153" s="31" customFormat="1" x14ac:dyDescent="0.25">
      <c r="A879" s="156"/>
      <c r="B879" s="80" t="s">
        <v>231</v>
      </c>
      <c r="C879" s="81"/>
      <c r="D879" s="83"/>
      <c r="E879" s="158">
        <v>145.30000000000001</v>
      </c>
      <c r="F879" s="157"/>
      <c r="G879" s="83"/>
      <c r="H879" s="83"/>
      <c r="I879" s="82"/>
      <c r="J879" s="149"/>
      <c r="K879" s="88"/>
      <c r="L879" s="88"/>
      <c r="M879" s="88"/>
      <c r="N879" s="88"/>
      <c r="O879" s="88"/>
      <c r="P879" s="88"/>
      <c r="Q879" s="88"/>
      <c r="R879" s="73"/>
      <c r="S879" s="73"/>
      <c r="T879" s="73"/>
      <c r="U879" s="73"/>
      <c r="V879" s="73"/>
      <c r="W879" s="73"/>
      <c r="X879" s="73"/>
      <c r="Y879" s="73"/>
      <c r="Z879" s="73"/>
      <c r="AA879" s="73"/>
      <c r="AB879" s="73"/>
      <c r="AC879" s="73"/>
      <c r="AD879" s="73"/>
      <c r="AE879" s="73"/>
      <c r="AF879" s="73"/>
      <c r="AG879" s="73"/>
      <c r="AH879" s="73"/>
      <c r="AI879" s="73"/>
      <c r="AJ879" s="73"/>
      <c r="AK879" s="73"/>
      <c r="AL879" s="73"/>
      <c r="AM879" s="73"/>
      <c r="AN879" s="73"/>
      <c r="AO879" s="73"/>
      <c r="AP879" s="73"/>
      <c r="AQ879" s="73"/>
      <c r="AR879" s="73"/>
      <c r="AS879" s="73"/>
      <c r="AT879" s="73"/>
      <c r="AU879" s="73"/>
      <c r="AV879" s="73"/>
      <c r="AW879" s="73"/>
      <c r="AX879" s="73"/>
      <c r="AY879" s="73"/>
      <c r="AZ879" s="73"/>
      <c r="BA879" s="73"/>
      <c r="BB879" s="73"/>
      <c r="BC879" s="73"/>
      <c r="BD879" s="73"/>
      <c r="BE879" s="73"/>
      <c r="BF879" s="73"/>
      <c r="BG879" s="73"/>
      <c r="BH879" s="73"/>
      <c r="BI879" s="73"/>
      <c r="BJ879" s="73"/>
      <c r="BK879" s="73"/>
      <c r="BL879" s="73"/>
      <c r="BM879" s="73"/>
      <c r="BN879" s="73"/>
      <c r="BO879" s="73"/>
      <c r="BP879" s="73"/>
      <c r="BQ879" s="73"/>
      <c r="BR879" s="73"/>
      <c r="BS879" s="73"/>
      <c r="BT879" s="73"/>
      <c r="BU879" s="73"/>
      <c r="BV879" s="73"/>
      <c r="BW879" s="73"/>
      <c r="BX879" s="73"/>
      <c r="BY879" s="73"/>
      <c r="BZ879" s="73"/>
      <c r="CA879" s="73"/>
      <c r="CB879" s="73"/>
      <c r="CC879" s="73"/>
      <c r="CD879" s="73"/>
      <c r="CE879" s="73"/>
      <c r="CF879" s="73"/>
      <c r="CG879" s="73"/>
      <c r="CH879" s="73"/>
      <c r="CI879" s="73"/>
      <c r="CJ879" s="73"/>
      <c r="CK879" s="73"/>
      <c r="CL879" s="73"/>
      <c r="CM879" s="73"/>
      <c r="CN879" s="73"/>
      <c r="CO879" s="73"/>
      <c r="CP879" s="73"/>
      <c r="CQ879" s="73"/>
      <c r="CR879" s="73"/>
      <c r="CS879" s="73"/>
      <c r="CT879" s="73"/>
      <c r="CU879" s="73"/>
      <c r="CV879" s="73"/>
      <c r="CW879" s="73"/>
      <c r="CX879" s="73"/>
      <c r="CY879" s="73"/>
      <c r="CZ879" s="73"/>
      <c r="DA879" s="73"/>
      <c r="DB879" s="27"/>
      <c r="DC879" s="27"/>
      <c r="DD879" s="27"/>
      <c r="DE879" s="27"/>
      <c r="DF879" s="27"/>
      <c r="DG879" s="27"/>
      <c r="DH879" s="27"/>
      <c r="DI879" s="27"/>
      <c r="DJ879" s="27"/>
      <c r="DK879" s="27"/>
      <c r="DL879" s="27"/>
      <c r="DM879" s="27"/>
      <c r="DN879" s="27"/>
      <c r="DO879" s="27"/>
      <c r="DP879" s="27"/>
      <c r="DQ879" s="27"/>
      <c r="DR879" s="27"/>
      <c r="DS879" s="27"/>
      <c r="DT879" s="27"/>
      <c r="DU879" s="27"/>
      <c r="DV879" s="27"/>
      <c r="DW879" s="27"/>
      <c r="DX879" s="27"/>
      <c r="DY879" s="27"/>
      <c r="DZ879" s="27"/>
      <c r="EA879" s="27"/>
      <c r="EB879" s="27"/>
      <c r="EC879" s="27"/>
      <c r="ED879" s="27"/>
      <c r="EE879" s="27"/>
      <c r="EF879" s="27"/>
      <c r="EG879" s="27"/>
      <c r="EH879" s="27"/>
      <c r="EI879" s="27"/>
      <c r="EJ879" s="27"/>
      <c r="EK879" s="27"/>
      <c r="EL879" s="27"/>
      <c r="EM879" s="27"/>
      <c r="EN879" s="27"/>
      <c r="EO879" s="27"/>
      <c r="EP879" s="27"/>
      <c r="EQ879" s="27"/>
      <c r="ER879" s="27"/>
      <c r="ES879" s="27"/>
      <c r="ET879" s="27"/>
      <c r="EU879" s="27"/>
      <c r="EV879" s="27"/>
      <c r="EW879" s="27"/>
    </row>
    <row r="880" spans="1:153" s="31" customFormat="1" x14ac:dyDescent="0.25">
      <c r="A880" s="156"/>
      <c r="B880" s="80" t="s">
        <v>20</v>
      </c>
      <c r="C880" s="81"/>
      <c r="D880" s="83">
        <v>4</v>
      </c>
      <c r="E880" s="158">
        <v>4</v>
      </c>
      <c r="F880" s="157"/>
      <c r="G880" s="83"/>
      <c r="H880" s="83"/>
      <c r="I880" s="82"/>
      <c r="J880" s="149"/>
      <c r="K880" s="88"/>
      <c r="L880" s="88"/>
      <c r="M880" s="88"/>
      <c r="N880" s="88"/>
      <c r="O880" s="88"/>
      <c r="P880" s="88"/>
      <c r="Q880" s="88"/>
      <c r="R880" s="73"/>
      <c r="S880" s="73"/>
      <c r="T880" s="73"/>
      <c r="U880" s="73"/>
      <c r="V880" s="73"/>
      <c r="W880" s="73"/>
      <c r="X880" s="73"/>
      <c r="Y880" s="73"/>
      <c r="Z880" s="73"/>
      <c r="AA880" s="73"/>
      <c r="AB880" s="73"/>
      <c r="AC880" s="73"/>
      <c r="AD880" s="73"/>
      <c r="AE880" s="73"/>
      <c r="AF880" s="73"/>
      <c r="AG880" s="73"/>
      <c r="AH880" s="73"/>
      <c r="AI880" s="73"/>
      <c r="AJ880" s="73"/>
      <c r="AK880" s="73"/>
      <c r="AL880" s="73"/>
      <c r="AM880" s="73"/>
      <c r="AN880" s="73"/>
      <c r="AO880" s="73"/>
      <c r="AP880" s="73"/>
      <c r="AQ880" s="73"/>
      <c r="AR880" s="73"/>
      <c r="AS880" s="73"/>
      <c r="AT880" s="73"/>
      <c r="AU880" s="73"/>
      <c r="AV880" s="73"/>
      <c r="AW880" s="73"/>
      <c r="AX880" s="73"/>
      <c r="AY880" s="73"/>
      <c r="AZ880" s="73"/>
      <c r="BA880" s="73"/>
      <c r="BB880" s="73"/>
      <c r="BC880" s="73"/>
      <c r="BD880" s="73"/>
      <c r="BE880" s="73"/>
      <c r="BF880" s="73"/>
      <c r="BG880" s="73"/>
      <c r="BH880" s="73"/>
      <c r="BI880" s="73"/>
      <c r="BJ880" s="73"/>
      <c r="BK880" s="73"/>
      <c r="BL880" s="73"/>
      <c r="BM880" s="73"/>
      <c r="BN880" s="73"/>
      <c r="BO880" s="73"/>
      <c r="BP880" s="73"/>
      <c r="BQ880" s="73"/>
      <c r="BR880" s="73"/>
      <c r="BS880" s="73"/>
      <c r="BT880" s="73"/>
      <c r="BU880" s="73"/>
      <c r="BV880" s="73"/>
      <c r="BW880" s="73"/>
      <c r="BX880" s="73"/>
      <c r="BY880" s="73"/>
      <c r="BZ880" s="73"/>
      <c r="CA880" s="73"/>
      <c r="CB880" s="73"/>
      <c r="CC880" s="73"/>
      <c r="CD880" s="73"/>
      <c r="CE880" s="73"/>
      <c r="CF880" s="73"/>
      <c r="CG880" s="73"/>
      <c r="CH880" s="73"/>
      <c r="CI880" s="73"/>
      <c r="CJ880" s="73"/>
      <c r="CK880" s="73"/>
      <c r="CL880" s="73"/>
      <c r="CM880" s="73"/>
      <c r="CN880" s="73"/>
      <c r="CO880" s="73"/>
      <c r="CP880" s="73"/>
      <c r="CQ880" s="73"/>
      <c r="CR880" s="73"/>
      <c r="CS880" s="73"/>
      <c r="CT880" s="73"/>
      <c r="CU880" s="73"/>
      <c r="CV880" s="73"/>
      <c r="CW880" s="73"/>
      <c r="CX880" s="73"/>
      <c r="CY880" s="73"/>
      <c r="CZ880" s="73"/>
      <c r="DA880" s="73"/>
      <c r="DB880" s="27"/>
      <c r="DC880" s="27"/>
      <c r="DD880" s="27"/>
      <c r="DE880" s="27"/>
      <c r="DF880" s="27"/>
      <c r="DG880" s="27"/>
      <c r="DH880" s="27"/>
      <c r="DI880" s="27"/>
      <c r="DJ880" s="27"/>
      <c r="DK880" s="27"/>
      <c r="DL880" s="27"/>
      <c r="DM880" s="27"/>
      <c r="DN880" s="27"/>
      <c r="DO880" s="27"/>
      <c r="DP880" s="27"/>
      <c r="DQ880" s="27"/>
      <c r="DR880" s="27"/>
      <c r="DS880" s="27"/>
      <c r="DT880" s="27"/>
      <c r="DU880" s="27"/>
      <c r="DV880" s="27"/>
      <c r="DW880" s="27"/>
      <c r="DX880" s="27"/>
      <c r="DY880" s="27"/>
      <c r="DZ880" s="27"/>
      <c r="EA880" s="27"/>
      <c r="EB880" s="27"/>
      <c r="EC880" s="27"/>
      <c r="ED880" s="27"/>
      <c r="EE880" s="27"/>
      <c r="EF880" s="27"/>
      <c r="EG880" s="27"/>
      <c r="EH880" s="27"/>
      <c r="EI880" s="27"/>
      <c r="EJ880" s="27"/>
      <c r="EK880" s="27"/>
      <c r="EL880" s="27"/>
      <c r="EM880" s="27"/>
      <c r="EN880" s="27"/>
      <c r="EO880" s="27"/>
      <c r="EP880" s="27"/>
      <c r="EQ880" s="27"/>
      <c r="ER880" s="27"/>
      <c r="ES880" s="27"/>
      <c r="ET880" s="27"/>
      <c r="EU880" s="27"/>
      <c r="EV880" s="27"/>
      <c r="EW880" s="27"/>
    </row>
    <row r="881" spans="1:153" s="31" customFormat="1" x14ac:dyDescent="0.25">
      <c r="A881" s="156"/>
      <c r="B881" s="80" t="s">
        <v>19</v>
      </c>
      <c r="C881" s="81"/>
      <c r="D881" s="83">
        <v>1.1000000000000001</v>
      </c>
      <c r="E881" s="158">
        <v>1.1000000000000001</v>
      </c>
      <c r="F881" s="157"/>
      <c r="G881" s="83"/>
      <c r="H881" s="83"/>
      <c r="I881" s="82"/>
      <c r="J881" s="149"/>
      <c r="K881" s="88"/>
      <c r="L881" s="88"/>
      <c r="M881" s="88"/>
      <c r="N881" s="88"/>
      <c r="O881" s="88"/>
      <c r="P881" s="88"/>
      <c r="Q881" s="88"/>
      <c r="R881" s="73"/>
      <c r="S881" s="73"/>
      <c r="T881" s="73"/>
      <c r="U881" s="73"/>
      <c r="V881" s="73"/>
      <c r="W881" s="73"/>
      <c r="X881" s="73"/>
      <c r="Y881" s="73"/>
      <c r="Z881" s="73"/>
      <c r="AA881" s="73"/>
      <c r="AB881" s="73"/>
      <c r="AC881" s="73"/>
      <c r="AD881" s="73"/>
      <c r="AE881" s="73"/>
      <c r="AF881" s="73"/>
      <c r="AG881" s="73"/>
      <c r="AH881" s="73"/>
      <c r="AI881" s="73"/>
      <c r="AJ881" s="73"/>
      <c r="AK881" s="73"/>
      <c r="AL881" s="73"/>
      <c r="AM881" s="73"/>
      <c r="AN881" s="73"/>
      <c r="AO881" s="73"/>
      <c r="AP881" s="73"/>
      <c r="AQ881" s="73"/>
      <c r="AR881" s="73"/>
      <c r="AS881" s="73"/>
      <c r="AT881" s="73"/>
      <c r="AU881" s="73"/>
      <c r="AV881" s="73"/>
      <c r="AW881" s="73"/>
      <c r="AX881" s="73"/>
      <c r="AY881" s="73"/>
      <c r="AZ881" s="73"/>
      <c r="BA881" s="73"/>
      <c r="BB881" s="73"/>
      <c r="BC881" s="73"/>
      <c r="BD881" s="73"/>
      <c r="BE881" s="73"/>
      <c r="BF881" s="73"/>
      <c r="BG881" s="73"/>
      <c r="BH881" s="73"/>
      <c r="BI881" s="73"/>
      <c r="BJ881" s="73"/>
      <c r="BK881" s="73"/>
      <c r="BL881" s="73"/>
      <c r="BM881" s="73"/>
      <c r="BN881" s="73"/>
      <c r="BO881" s="73"/>
      <c r="BP881" s="73"/>
      <c r="BQ881" s="73"/>
      <c r="BR881" s="73"/>
      <c r="BS881" s="73"/>
      <c r="BT881" s="73"/>
      <c r="BU881" s="73"/>
      <c r="BV881" s="73"/>
      <c r="BW881" s="73"/>
      <c r="BX881" s="73"/>
      <c r="BY881" s="73"/>
      <c r="BZ881" s="73"/>
      <c r="CA881" s="73"/>
      <c r="CB881" s="73"/>
      <c r="CC881" s="73"/>
      <c r="CD881" s="73"/>
      <c r="CE881" s="73"/>
      <c r="CF881" s="73"/>
      <c r="CG881" s="73"/>
      <c r="CH881" s="73"/>
      <c r="CI881" s="73"/>
      <c r="CJ881" s="73"/>
      <c r="CK881" s="73"/>
      <c r="CL881" s="73"/>
      <c r="CM881" s="73"/>
      <c r="CN881" s="73"/>
      <c r="CO881" s="73"/>
      <c r="CP881" s="73"/>
      <c r="CQ881" s="73"/>
      <c r="CR881" s="73"/>
      <c r="CS881" s="73"/>
      <c r="CT881" s="73"/>
      <c r="CU881" s="73"/>
      <c r="CV881" s="73"/>
      <c r="CW881" s="73"/>
      <c r="CX881" s="73"/>
      <c r="CY881" s="73"/>
      <c r="CZ881" s="73"/>
      <c r="DA881" s="73"/>
      <c r="DB881" s="27"/>
      <c r="DC881" s="27"/>
      <c r="DD881" s="27"/>
      <c r="DE881" s="27"/>
      <c r="DF881" s="27"/>
      <c r="DG881" s="27"/>
      <c r="DH881" s="27"/>
      <c r="DI881" s="27"/>
      <c r="DJ881" s="27"/>
      <c r="DK881" s="27"/>
      <c r="DL881" s="27"/>
      <c r="DM881" s="27"/>
      <c r="DN881" s="27"/>
      <c r="DO881" s="27"/>
      <c r="DP881" s="27"/>
      <c r="DQ881" s="27"/>
      <c r="DR881" s="27"/>
      <c r="DS881" s="27"/>
      <c r="DT881" s="27"/>
      <c r="DU881" s="27"/>
      <c r="DV881" s="27"/>
      <c r="DW881" s="27"/>
      <c r="DX881" s="27"/>
      <c r="DY881" s="27"/>
      <c r="DZ881" s="27"/>
      <c r="EA881" s="27"/>
      <c r="EB881" s="27"/>
      <c r="EC881" s="27"/>
      <c r="ED881" s="27"/>
      <c r="EE881" s="27"/>
      <c r="EF881" s="27"/>
      <c r="EG881" s="27"/>
      <c r="EH881" s="27"/>
      <c r="EI881" s="27"/>
      <c r="EJ881" s="27"/>
      <c r="EK881" s="27"/>
      <c r="EL881" s="27"/>
      <c r="EM881" s="27"/>
      <c r="EN881" s="27"/>
      <c r="EO881" s="27"/>
      <c r="EP881" s="27"/>
      <c r="EQ881" s="27"/>
      <c r="ER881" s="27"/>
      <c r="ES881" s="27"/>
      <c r="ET881" s="27"/>
      <c r="EU881" s="27"/>
      <c r="EV881" s="27"/>
      <c r="EW881" s="27"/>
    </row>
    <row r="882" spans="1:153" s="26" customFormat="1" x14ac:dyDescent="0.25">
      <c r="A882" s="156" t="s">
        <v>74</v>
      </c>
      <c r="B882" s="80"/>
      <c r="C882" s="166" t="s">
        <v>310</v>
      </c>
      <c r="D882" s="179"/>
      <c r="E882" s="180"/>
      <c r="F882" s="157">
        <v>0.12</v>
      </c>
      <c r="G882" s="83">
        <v>0.01</v>
      </c>
      <c r="H882" s="82">
        <v>10.199999999999999</v>
      </c>
      <c r="I882" s="157">
        <v>41.4</v>
      </c>
      <c r="J882" s="149" t="s">
        <v>165</v>
      </c>
      <c r="K882" s="88"/>
      <c r="L882" s="88"/>
      <c r="M882" s="88"/>
      <c r="N882" s="88"/>
      <c r="O882" s="88"/>
      <c r="P882" s="88"/>
      <c r="Q882" s="88"/>
      <c r="R882" s="71"/>
      <c r="S882" s="71"/>
      <c r="T882" s="71"/>
      <c r="U882" s="71"/>
      <c r="V882" s="71"/>
      <c r="W882" s="71"/>
      <c r="X882" s="71"/>
      <c r="Y882" s="71"/>
      <c r="Z882" s="71"/>
      <c r="AA882" s="71"/>
      <c r="AB882" s="71"/>
      <c r="AC882" s="71"/>
      <c r="AD882" s="71"/>
      <c r="AE882" s="71"/>
      <c r="AF882" s="71"/>
      <c r="AG882" s="71"/>
      <c r="AH882" s="71"/>
      <c r="AI882" s="71"/>
      <c r="AJ882" s="71"/>
      <c r="AK882" s="71"/>
      <c r="AL882" s="71"/>
      <c r="AM882" s="71"/>
      <c r="AN882" s="71"/>
      <c r="AO882" s="71"/>
      <c r="AP882" s="71"/>
      <c r="AQ882" s="71"/>
      <c r="AR882" s="71"/>
      <c r="AS882" s="71"/>
      <c r="AT882" s="71"/>
      <c r="AU882" s="71"/>
      <c r="AV882" s="71"/>
      <c r="AW882" s="71"/>
      <c r="AX882" s="71"/>
      <c r="AY882" s="71"/>
      <c r="AZ882" s="71"/>
      <c r="BA882" s="71"/>
      <c r="BB882" s="71"/>
      <c r="BC882" s="71"/>
      <c r="BD882" s="71"/>
      <c r="BE882" s="71"/>
      <c r="BF882" s="71"/>
      <c r="BG882" s="71"/>
      <c r="BH882" s="71"/>
      <c r="BI882" s="71"/>
      <c r="BJ882" s="71"/>
      <c r="BK882" s="71"/>
      <c r="BL882" s="71"/>
      <c r="BM882" s="71"/>
      <c r="BN882" s="71"/>
      <c r="BO882" s="71"/>
      <c r="BP882" s="71"/>
      <c r="BQ882" s="71"/>
      <c r="BR882" s="71"/>
      <c r="BS882" s="71"/>
      <c r="BT882" s="71"/>
      <c r="BU882" s="71"/>
      <c r="BV882" s="71"/>
      <c r="BW882" s="71"/>
      <c r="BX882" s="71"/>
      <c r="BY882" s="71"/>
      <c r="BZ882" s="71"/>
      <c r="CA882" s="71"/>
      <c r="CB882" s="71"/>
      <c r="CC882" s="71"/>
      <c r="CD882" s="71"/>
      <c r="CE882" s="71"/>
      <c r="CF882" s="71"/>
      <c r="CG882" s="71"/>
      <c r="CH882" s="71"/>
      <c r="CI882" s="71"/>
      <c r="CJ882" s="71"/>
      <c r="CK882" s="71"/>
      <c r="CL882" s="71"/>
      <c r="CM882" s="71"/>
      <c r="CN882" s="71"/>
      <c r="CO882" s="71"/>
      <c r="CP882" s="71"/>
      <c r="CQ882" s="71"/>
      <c r="CR882" s="71"/>
      <c r="CS882" s="71"/>
      <c r="CT882" s="71"/>
      <c r="CU882" s="71"/>
      <c r="CV882" s="71"/>
      <c r="CW882" s="71"/>
      <c r="CX882" s="71"/>
      <c r="CY882" s="71"/>
      <c r="CZ882" s="71"/>
      <c r="DA882" s="71"/>
    </row>
    <row r="883" spans="1:153" s="26" customFormat="1" x14ac:dyDescent="0.25">
      <c r="A883" s="156"/>
      <c r="B883" s="80" t="s">
        <v>59</v>
      </c>
      <c r="C883" s="166"/>
      <c r="D883" s="86">
        <v>0.35</v>
      </c>
      <c r="E883" s="81">
        <v>0.35</v>
      </c>
      <c r="F883" s="157"/>
      <c r="G883" s="83"/>
      <c r="H883" s="82"/>
      <c r="I883" s="157"/>
      <c r="J883" s="149"/>
      <c r="K883" s="88"/>
      <c r="L883" s="88"/>
      <c r="M883" s="88"/>
      <c r="N883" s="88"/>
      <c r="O883" s="88"/>
      <c r="P883" s="88"/>
      <c r="Q883" s="88"/>
      <c r="R883" s="71"/>
      <c r="S883" s="71"/>
      <c r="T883" s="71"/>
      <c r="U883" s="71"/>
      <c r="V883" s="71"/>
      <c r="W883" s="71"/>
      <c r="X883" s="71"/>
      <c r="Y883" s="71"/>
      <c r="Z883" s="71"/>
      <c r="AA883" s="71"/>
      <c r="AB883" s="71"/>
      <c r="AC883" s="71"/>
      <c r="AD883" s="71"/>
      <c r="AE883" s="71"/>
      <c r="AF883" s="71"/>
      <c r="AG883" s="71"/>
      <c r="AH883" s="71"/>
      <c r="AI883" s="71"/>
      <c r="AJ883" s="71"/>
      <c r="AK883" s="71"/>
      <c r="AL883" s="71"/>
      <c r="AM883" s="71"/>
      <c r="AN883" s="71"/>
      <c r="AO883" s="71"/>
      <c r="AP883" s="71"/>
      <c r="AQ883" s="71"/>
      <c r="AR883" s="71"/>
      <c r="AS883" s="71"/>
      <c r="AT883" s="71"/>
      <c r="AU883" s="71"/>
      <c r="AV883" s="71"/>
      <c r="AW883" s="71"/>
      <c r="AX883" s="71"/>
      <c r="AY883" s="71"/>
      <c r="AZ883" s="71"/>
      <c r="BA883" s="71"/>
      <c r="BB883" s="71"/>
      <c r="BC883" s="71"/>
      <c r="BD883" s="71"/>
      <c r="BE883" s="71"/>
      <c r="BF883" s="71"/>
      <c r="BG883" s="71"/>
      <c r="BH883" s="71"/>
      <c r="BI883" s="71"/>
      <c r="BJ883" s="71"/>
      <c r="BK883" s="71"/>
      <c r="BL883" s="71"/>
      <c r="BM883" s="71"/>
      <c r="BN883" s="71"/>
      <c r="BO883" s="71"/>
      <c r="BP883" s="71"/>
      <c r="BQ883" s="71"/>
      <c r="BR883" s="71"/>
      <c r="BS883" s="71"/>
      <c r="BT883" s="71"/>
      <c r="BU883" s="71"/>
      <c r="BV883" s="71"/>
      <c r="BW883" s="71"/>
      <c r="BX883" s="71"/>
      <c r="BY883" s="71"/>
      <c r="BZ883" s="71"/>
      <c r="CA883" s="71"/>
      <c r="CB883" s="71"/>
      <c r="CC883" s="71"/>
      <c r="CD883" s="71"/>
      <c r="CE883" s="71"/>
      <c r="CF883" s="71"/>
      <c r="CG883" s="71"/>
      <c r="CH883" s="71"/>
      <c r="CI883" s="71"/>
      <c r="CJ883" s="71"/>
      <c r="CK883" s="71"/>
      <c r="CL883" s="71"/>
      <c r="CM883" s="71"/>
      <c r="CN883" s="71"/>
      <c r="CO883" s="71"/>
      <c r="CP883" s="71"/>
      <c r="CQ883" s="71"/>
      <c r="CR883" s="71"/>
      <c r="CS883" s="71"/>
      <c r="CT883" s="71"/>
      <c r="CU883" s="71"/>
      <c r="CV883" s="71"/>
      <c r="CW883" s="71"/>
      <c r="CX883" s="71"/>
      <c r="CY883" s="71"/>
      <c r="CZ883" s="71"/>
      <c r="DA883" s="71"/>
    </row>
    <row r="884" spans="1:153" s="26" customFormat="1" x14ac:dyDescent="0.25">
      <c r="A884" s="156"/>
      <c r="B884" s="80" t="s">
        <v>18</v>
      </c>
      <c r="C884" s="166"/>
      <c r="D884" s="86">
        <v>5</v>
      </c>
      <c r="E884" s="81">
        <v>5</v>
      </c>
      <c r="F884" s="157"/>
      <c r="G884" s="83"/>
      <c r="H884" s="157"/>
      <c r="I884" s="157"/>
      <c r="J884" s="149"/>
      <c r="K884" s="88"/>
      <c r="L884" s="88"/>
      <c r="M884" s="88"/>
      <c r="N884" s="88"/>
      <c r="O884" s="88"/>
      <c r="P884" s="88"/>
      <c r="Q884" s="88"/>
      <c r="R884" s="71"/>
      <c r="S884" s="71"/>
      <c r="T884" s="71"/>
      <c r="U884" s="71"/>
      <c r="V884" s="71"/>
      <c r="W884" s="71"/>
      <c r="X884" s="71"/>
      <c r="Y884" s="71"/>
      <c r="Z884" s="71"/>
      <c r="AA884" s="71"/>
      <c r="AB884" s="71"/>
      <c r="AC884" s="71"/>
      <c r="AD884" s="71"/>
      <c r="AE884" s="71"/>
      <c r="AF884" s="71"/>
      <c r="AG884" s="71"/>
      <c r="AH884" s="71"/>
      <c r="AI884" s="71"/>
      <c r="AJ884" s="71"/>
      <c r="AK884" s="71"/>
      <c r="AL884" s="71"/>
      <c r="AM884" s="71"/>
      <c r="AN884" s="71"/>
      <c r="AO884" s="71"/>
      <c r="AP884" s="71"/>
      <c r="AQ884" s="71"/>
      <c r="AR884" s="71"/>
      <c r="AS884" s="71"/>
      <c r="AT884" s="71"/>
      <c r="AU884" s="71"/>
      <c r="AV884" s="71"/>
      <c r="AW884" s="71"/>
      <c r="AX884" s="71"/>
      <c r="AY884" s="71"/>
      <c r="AZ884" s="71"/>
      <c r="BA884" s="71"/>
      <c r="BB884" s="71"/>
      <c r="BC884" s="71"/>
      <c r="BD884" s="71"/>
      <c r="BE884" s="71"/>
      <c r="BF884" s="71"/>
      <c r="BG884" s="71"/>
      <c r="BH884" s="71"/>
      <c r="BI884" s="71"/>
      <c r="BJ884" s="71"/>
      <c r="BK884" s="71"/>
      <c r="BL884" s="71"/>
      <c r="BM884" s="71"/>
      <c r="BN884" s="71"/>
      <c r="BO884" s="71"/>
      <c r="BP884" s="71"/>
      <c r="BQ884" s="71"/>
      <c r="BR884" s="71"/>
      <c r="BS884" s="71"/>
      <c r="BT884" s="71"/>
      <c r="BU884" s="71"/>
      <c r="BV884" s="71"/>
      <c r="BW884" s="71"/>
      <c r="BX884" s="71"/>
      <c r="BY884" s="71"/>
      <c r="BZ884" s="71"/>
      <c r="CA884" s="71"/>
      <c r="CB884" s="71"/>
      <c r="CC884" s="71"/>
      <c r="CD884" s="71"/>
      <c r="CE884" s="71"/>
      <c r="CF884" s="71"/>
      <c r="CG884" s="71"/>
      <c r="CH884" s="71"/>
      <c r="CI884" s="71"/>
      <c r="CJ884" s="71"/>
      <c r="CK884" s="71"/>
      <c r="CL884" s="71"/>
      <c r="CM884" s="71"/>
      <c r="CN884" s="71"/>
      <c r="CO884" s="71"/>
      <c r="CP884" s="71"/>
      <c r="CQ884" s="71"/>
      <c r="CR884" s="71"/>
      <c r="CS884" s="71"/>
      <c r="CT884" s="71"/>
      <c r="CU884" s="71"/>
      <c r="CV884" s="71"/>
      <c r="CW884" s="71"/>
      <c r="CX884" s="71"/>
      <c r="CY884" s="71"/>
      <c r="CZ884" s="71"/>
      <c r="DA884" s="71"/>
    </row>
    <row r="885" spans="1:153" s="26" customFormat="1" x14ac:dyDescent="0.25">
      <c r="A885" s="156"/>
      <c r="B885" s="80" t="s">
        <v>75</v>
      </c>
      <c r="C885" s="166"/>
      <c r="D885" s="188">
        <v>5.0999999999999996</v>
      </c>
      <c r="E885" s="81">
        <v>5</v>
      </c>
      <c r="F885" s="83"/>
      <c r="G885" s="82"/>
      <c r="H885" s="83"/>
      <c r="I885" s="82"/>
      <c r="J885" s="149"/>
      <c r="K885" s="88"/>
      <c r="L885" s="88"/>
      <c r="M885" s="88"/>
      <c r="N885" s="88"/>
      <c r="O885" s="88"/>
      <c r="P885" s="88"/>
      <c r="Q885" s="88"/>
      <c r="R885" s="71"/>
      <c r="S885" s="71"/>
      <c r="T885" s="71"/>
      <c r="U885" s="71"/>
      <c r="V885" s="71"/>
      <c r="W885" s="71"/>
      <c r="X885" s="71"/>
      <c r="Y885" s="71"/>
      <c r="Z885" s="71"/>
      <c r="AA885" s="71"/>
      <c r="AB885" s="71"/>
      <c r="AC885" s="71"/>
      <c r="AD885" s="71"/>
      <c r="AE885" s="71"/>
      <c r="AF885" s="71"/>
      <c r="AG885" s="71"/>
      <c r="AH885" s="71"/>
      <c r="AI885" s="71"/>
      <c r="AJ885" s="71"/>
      <c r="AK885" s="71"/>
      <c r="AL885" s="71"/>
      <c r="AM885" s="71"/>
      <c r="AN885" s="71"/>
      <c r="AO885" s="71"/>
      <c r="AP885" s="71"/>
      <c r="AQ885" s="71"/>
      <c r="AR885" s="71"/>
      <c r="AS885" s="71"/>
      <c r="AT885" s="71"/>
      <c r="AU885" s="71"/>
      <c r="AV885" s="71"/>
      <c r="AW885" s="71"/>
      <c r="AX885" s="71"/>
      <c r="AY885" s="71"/>
      <c r="AZ885" s="71"/>
      <c r="BA885" s="71"/>
      <c r="BB885" s="71"/>
      <c r="BC885" s="71"/>
      <c r="BD885" s="71"/>
      <c r="BE885" s="71"/>
      <c r="BF885" s="71"/>
      <c r="BG885" s="71"/>
      <c r="BH885" s="71"/>
      <c r="BI885" s="71"/>
      <c r="BJ885" s="71"/>
      <c r="BK885" s="71"/>
      <c r="BL885" s="71"/>
      <c r="BM885" s="71"/>
      <c r="BN885" s="71"/>
      <c r="BO885" s="71"/>
      <c r="BP885" s="71"/>
      <c r="BQ885" s="71"/>
      <c r="BR885" s="71"/>
      <c r="BS885" s="71"/>
      <c r="BT885" s="71"/>
      <c r="BU885" s="71"/>
      <c r="BV885" s="71"/>
      <c r="BW885" s="71"/>
      <c r="BX885" s="71"/>
      <c r="BY885" s="71"/>
      <c r="BZ885" s="71"/>
      <c r="CA885" s="71"/>
      <c r="CB885" s="71"/>
      <c r="CC885" s="71"/>
      <c r="CD885" s="71"/>
      <c r="CE885" s="71"/>
      <c r="CF885" s="71"/>
      <c r="CG885" s="71"/>
      <c r="CH885" s="71"/>
      <c r="CI885" s="71"/>
      <c r="CJ885" s="71"/>
      <c r="CK885" s="71"/>
      <c r="CL885" s="71"/>
      <c r="CM885" s="71"/>
      <c r="CN885" s="71"/>
      <c r="CO885" s="71"/>
      <c r="CP885" s="71"/>
      <c r="CQ885" s="71"/>
      <c r="CR885" s="71"/>
      <c r="CS885" s="71"/>
      <c r="CT885" s="71"/>
      <c r="CU885" s="71"/>
      <c r="CV885" s="71"/>
      <c r="CW885" s="71"/>
      <c r="CX885" s="71"/>
      <c r="CY885" s="71"/>
      <c r="CZ885" s="71"/>
      <c r="DA885" s="71"/>
    </row>
    <row r="886" spans="1:153" s="26" customFormat="1" x14ac:dyDescent="0.25">
      <c r="A886" s="156"/>
      <c r="B886" s="80" t="s">
        <v>17</v>
      </c>
      <c r="C886" s="166"/>
      <c r="D886" s="180">
        <v>180</v>
      </c>
      <c r="E886" s="180">
        <v>180</v>
      </c>
      <c r="F886" s="83"/>
      <c r="G886" s="82"/>
      <c r="H886" s="83"/>
      <c r="I886" s="82"/>
      <c r="J886" s="149"/>
      <c r="K886" s="88"/>
      <c r="L886" s="88"/>
      <c r="M886" s="88"/>
      <c r="N886" s="88"/>
      <c r="O886" s="88"/>
      <c r="P886" s="88"/>
      <c r="Q886" s="88"/>
      <c r="R886" s="71"/>
      <c r="S886" s="71"/>
      <c r="T886" s="71"/>
      <c r="U886" s="71"/>
      <c r="V886" s="71"/>
      <c r="W886" s="71"/>
      <c r="X886" s="71"/>
      <c r="Y886" s="71"/>
      <c r="Z886" s="71"/>
      <c r="AA886" s="71"/>
      <c r="AB886" s="71"/>
      <c r="AC886" s="71"/>
      <c r="AD886" s="71"/>
      <c r="AE886" s="71"/>
      <c r="AF886" s="71"/>
      <c r="AG886" s="71"/>
      <c r="AH886" s="71"/>
      <c r="AI886" s="71"/>
      <c r="AJ886" s="71"/>
      <c r="AK886" s="71"/>
      <c r="AL886" s="71"/>
      <c r="AM886" s="71"/>
      <c r="AN886" s="71"/>
      <c r="AO886" s="71"/>
      <c r="AP886" s="71"/>
      <c r="AQ886" s="71"/>
      <c r="AR886" s="71"/>
      <c r="AS886" s="71"/>
      <c r="AT886" s="71"/>
      <c r="AU886" s="71"/>
      <c r="AV886" s="71"/>
      <c r="AW886" s="71"/>
      <c r="AX886" s="71"/>
      <c r="AY886" s="71"/>
      <c r="AZ886" s="71"/>
      <c r="BA886" s="71"/>
      <c r="BB886" s="71"/>
      <c r="BC886" s="71"/>
      <c r="BD886" s="71"/>
      <c r="BE886" s="71"/>
      <c r="BF886" s="71"/>
      <c r="BG886" s="71"/>
      <c r="BH886" s="71"/>
      <c r="BI886" s="71"/>
      <c r="BJ886" s="71"/>
      <c r="BK886" s="71"/>
      <c r="BL886" s="71"/>
      <c r="BM886" s="71"/>
      <c r="BN886" s="71"/>
      <c r="BO886" s="71"/>
      <c r="BP886" s="71"/>
      <c r="BQ886" s="71"/>
      <c r="BR886" s="71"/>
      <c r="BS886" s="71"/>
      <c r="BT886" s="71"/>
      <c r="BU886" s="71"/>
      <c r="BV886" s="71"/>
      <c r="BW886" s="71"/>
      <c r="BX886" s="71"/>
      <c r="BY886" s="71"/>
      <c r="BZ886" s="71"/>
      <c r="CA886" s="71"/>
      <c r="CB886" s="71"/>
      <c r="CC886" s="71"/>
      <c r="CD886" s="71"/>
      <c r="CE886" s="71"/>
      <c r="CF886" s="71"/>
      <c r="CG886" s="71"/>
      <c r="CH886" s="71"/>
      <c r="CI886" s="71"/>
      <c r="CJ886" s="71"/>
      <c r="CK886" s="71"/>
      <c r="CL886" s="71"/>
      <c r="CM886" s="71"/>
      <c r="CN886" s="71"/>
      <c r="CO886" s="71"/>
      <c r="CP886" s="71"/>
      <c r="CQ886" s="71"/>
      <c r="CR886" s="71"/>
      <c r="CS886" s="71"/>
      <c r="CT886" s="71"/>
      <c r="CU886" s="71"/>
      <c r="CV886" s="71"/>
      <c r="CW886" s="71"/>
      <c r="CX886" s="71"/>
      <c r="CY886" s="71"/>
      <c r="CZ886" s="71"/>
      <c r="DA886" s="71"/>
    </row>
    <row r="887" spans="1:153" ht="15.75" thickBot="1" x14ac:dyDescent="0.3">
      <c r="A887" s="156" t="s">
        <v>38</v>
      </c>
      <c r="C887" s="81">
        <v>20</v>
      </c>
      <c r="D887" s="83">
        <v>20</v>
      </c>
      <c r="E887" s="83">
        <v>20</v>
      </c>
      <c r="F887" s="83">
        <v>1.52</v>
      </c>
      <c r="G887" s="82">
        <v>0.16</v>
      </c>
      <c r="H887" s="83">
        <v>9.84</v>
      </c>
      <c r="I887" s="82">
        <v>47</v>
      </c>
      <c r="J887" s="149"/>
    </row>
    <row r="888" spans="1:153" ht="21" customHeight="1" thickBot="1" x14ac:dyDescent="0.3">
      <c r="A888" s="168" t="s">
        <v>26</v>
      </c>
      <c r="B888" s="169"/>
      <c r="C888" s="170">
        <v>510</v>
      </c>
      <c r="D888" s="187"/>
      <c r="E888" s="153"/>
      <c r="F888" s="187">
        <f>SUM(F861:F887)</f>
        <v>16.64</v>
      </c>
      <c r="G888" s="187">
        <f t="shared" ref="G888:I888" si="18">SUM(G861:G887)</f>
        <v>18.200000000000003</v>
      </c>
      <c r="H888" s="187">
        <f t="shared" si="18"/>
        <v>82.240000000000009</v>
      </c>
      <c r="I888" s="187">
        <f t="shared" si="18"/>
        <v>560.4</v>
      </c>
      <c r="J888" s="155"/>
    </row>
    <row r="889" spans="1:153" ht="15" customHeight="1" thickBot="1" x14ac:dyDescent="0.3">
      <c r="A889" s="168" t="s">
        <v>60</v>
      </c>
      <c r="B889" s="169"/>
      <c r="C889" s="170">
        <f>C816+C819+C859+C888</f>
        <v>1706.5</v>
      </c>
      <c r="D889" s="200"/>
      <c r="E889" s="153"/>
      <c r="F889" s="238">
        <f>F816+F819+F859+F888</f>
        <v>49.166666666666671</v>
      </c>
      <c r="G889" s="238">
        <f>G816+G819+G859+G888</f>
        <v>54.537666666666667</v>
      </c>
      <c r="H889" s="238">
        <f>H816+H819+H859+H888</f>
        <v>235.71166666666667</v>
      </c>
      <c r="I889" s="238">
        <f>I816+I819+I859+I888</f>
        <v>1653</v>
      </c>
      <c r="J889" s="240"/>
    </row>
    <row r="890" spans="1:153" ht="15" customHeight="1" thickBot="1" x14ac:dyDescent="0.3">
      <c r="A890" s="168" t="s">
        <v>124</v>
      </c>
      <c r="B890" s="169"/>
      <c r="C890" s="153">
        <f>C103+C190+C278+C356+C437+C534+C616+C710+C794+C889</f>
        <v>16902</v>
      </c>
      <c r="D890" s="153"/>
      <c r="E890" s="153"/>
      <c r="F890" s="153">
        <f>F103+F190+F278+F356+F437+F534+F616+F710+F794+F889</f>
        <v>487.721</v>
      </c>
      <c r="G890" s="153">
        <f>G103+G190+G278+G356+G437+G534+G616+G710+G794+G889</f>
        <v>541.50199999999995</v>
      </c>
      <c r="H890" s="153">
        <f>H103+H190+H278+H356+H437+H534+H616+H710+H794+H889</f>
        <v>2354.248</v>
      </c>
      <c r="I890" s="153">
        <f>I103+I190+I278+I356+I437+I534+I616+I710+I794+I889</f>
        <v>16292.900000000001</v>
      </c>
      <c r="J890" s="240"/>
    </row>
    <row r="891" spans="1:153" x14ac:dyDescent="0.25">
      <c r="A891" s="80" t="s">
        <v>125</v>
      </c>
      <c r="E891" s="80"/>
      <c r="F891" s="89"/>
      <c r="G891" s="89"/>
      <c r="H891" s="89"/>
      <c r="I891" s="89"/>
      <c r="J891" s="178"/>
    </row>
    <row r="892" spans="1:153" x14ac:dyDescent="0.25">
      <c r="A892" s="493" t="s">
        <v>248</v>
      </c>
      <c r="B892" s="493"/>
      <c r="C892" s="493"/>
      <c r="D892" s="493"/>
      <c r="E892" s="493"/>
      <c r="F892" s="493"/>
      <c r="G892" s="493"/>
      <c r="H892" s="493"/>
      <c r="I892" s="493"/>
      <c r="J892" s="178"/>
    </row>
    <row r="893" spans="1:153" x14ac:dyDescent="0.25">
      <c r="A893" s="492" t="s">
        <v>126</v>
      </c>
      <c r="B893" s="492"/>
      <c r="C893" s="492"/>
      <c r="D893" s="492"/>
      <c r="E893" s="492"/>
      <c r="F893" s="492"/>
      <c r="G893" s="492"/>
      <c r="H893" s="492"/>
      <c r="I893" s="492"/>
      <c r="J893" s="178"/>
    </row>
    <row r="894" spans="1:153" x14ac:dyDescent="0.25">
      <c r="A894" s="492" t="s">
        <v>279</v>
      </c>
      <c r="B894" s="492"/>
      <c r="C894" s="492"/>
      <c r="D894" s="492"/>
      <c r="E894" s="492"/>
      <c r="F894" s="492"/>
      <c r="G894" s="492"/>
      <c r="H894" s="492"/>
      <c r="I894" s="492"/>
      <c r="J894" s="178"/>
    </row>
    <row r="895" spans="1:153" x14ac:dyDescent="0.25">
      <c r="A895" s="492" t="s">
        <v>280</v>
      </c>
      <c r="B895" s="492"/>
      <c r="C895" s="492"/>
      <c r="D895" s="492"/>
      <c r="E895" s="492"/>
      <c r="F895" s="492"/>
      <c r="G895" s="492"/>
      <c r="H895" s="492"/>
      <c r="I895" s="492"/>
      <c r="J895" s="178"/>
    </row>
    <row r="896" spans="1:153" x14ac:dyDescent="0.25">
      <c r="A896" s="492" t="s">
        <v>127</v>
      </c>
      <c r="B896" s="492"/>
      <c r="C896" s="492"/>
      <c r="D896" s="492"/>
      <c r="E896" s="492"/>
      <c r="F896" s="492"/>
      <c r="G896" s="492"/>
      <c r="H896" s="492"/>
      <c r="I896" s="492"/>
      <c r="J896" s="178"/>
    </row>
    <row r="897" spans="1:94" x14ac:dyDescent="0.25">
      <c r="A897" s="492" t="s">
        <v>240</v>
      </c>
      <c r="B897" s="492"/>
      <c r="C897" s="492"/>
      <c r="D897" s="492"/>
      <c r="E897" s="492"/>
      <c r="F897" s="492"/>
      <c r="G897" s="492"/>
      <c r="H897" s="492"/>
      <c r="I897" s="492"/>
      <c r="J897" s="178"/>
    </row>
    <row r="898" spans="1:94" x14ac:dyDescent="0.25">
      <c r="A898" s="492" t="s">
        <v>223</v>
      </c>
      <c r="B898" s="492"/>
      <c r="C898" s="492"/>
      <c r="D898" s="492"/>
      <c r="E898" s="492"/>
      <c r="F898" s="492"/>
      <c r="G898" s="492"/>
      <c r="H898" s="492"/>
      <c r="I898" s="492"/>
      <c r="J898" s="178"/>
    </row>
    <row r="899" spans="1:94" x14ac:dyDescent="0.25">
      <c r="A899" s="492" t="s">
        <v>242</v>
      </c>
      <c r="B899" s="492"/>
      <c r="C899" s="492"/>
      <c r="D899" s="492"/>
      <c r="E899" s="492"/>
      <c r="F899" s="492"/>
      <c r="G899" s="492"/>
      <c r="H899" s="492"/>
      <c r="I899" s="492"/>
      <c r="J899" s="178"/>
    </row>
    <row r="900" spans="1:94" x14ac:dyDescent="0.25">
      <c r="A900" s="492" t="s">
        <v>241</v>
      </c>
      <c r="B900" s="492"/>
      <c r="C900" s="492"/>
      <c r="D900" s="492"/>
      <c r="E900" s="492"/>
      <c r="F900" s="492"/>
      <c r="G900" s="492"/>
      <c r="H900" s="492"/>
      <c r="I900" s="492"/>
      <c r="J900" s="178"/>
    </row>
    <row r="901" spans="1:94" x14ac:dyDescent="0.25">
      <c r="A901" s="492" t="s">
        <v>128</v>
      </c>
      <c r="B901" s="492"/>
      <c r="C901" s="492"/>
      <c r="D901" s="492"/>
      <c r="E901" s="492"/>
      <c r="F901" s="492"/>
      <c r="G901" s="492"/>
      <c r="H901" s="492"/>
      <c r="I901" s="492"/>
      <c r="J901" s="178"/>
    </row>
    <row r="902" spans="1:94" x14ac:dyDescent="0.25">
      <c r="A902" s="492" t="s">
        <v>243</v>
      </c>
      <c r="B902" s="492"/>
      <c r="C902" s="492"/>
      <c r="D902" s="492"/>
      <c r="E902" s="492"/>
      <c r="F902" s="492"/>
      <c r="G902" s="492"/>
      <c r="H902" s="492"/>
      <c r="I902" s="492"/>
      <c r="J902" s="178"/>
    </row>
    <row r="903" spans="1:94" x14ac:dyDescent="0.25">
      <c r="A903" s="492" t="s">
        <v>224</v>
      </c>
      <c r="B903" s="492"/>
      <c r="C903" s="492"/>
      <c r="D903" s="492"/>
      <c r="E903" s="492"/>
      <c r="F903" s="492"/>
      <c r="G903" s="492"/>
      <c r="H903" s="492"/>
      <c r="I903" s="492"/>
      <c r="J903" s="178"/>
    </row>
    <row r="904" spans="1:94" x14ac:dyDescent="0.25">
      <c r="A904" s="492" t="s">
        <v>225</v>
      </c>
      <c r="B904" s="492"/>
      <c r="C904" s="492"/>
      <c r="D904" s="492"/>
      <c r="E904" s="492"/>
      <c r="F904" s="492"/>
      <c r="G904" s="492"/>
      <c r="H904" s="492"/>
      <c r="I904" s="492"/>
      <c r="J904" s="178"/>
    </row>
    <row r="905" spans="1:94" x14ac:dyDescent="0.25">
      <c r="A905" s="493" t="s">
        <v>226</v>
      </c>
      <c r="B905" s="493"/>
      <c r="C905" s="493"/>
      <c r="D905" s="493"/>
      <c r="E905" s="493"/>
      <c r="F905" s="493"/>
      <c r="G905" s="493"/>
      <c r="H905" s="493"/>
      <c r="I905" s="493"/>
      <c r="J905" s="178"/>
    </row>
    <row r="906" spans="1:94" x14ac:dyDescent="0.25">
      <c r="A906" s="493" t="s">
        <v>252</v>
      </c>
      <c r="B906" s="493"/>
      <c r="C906" s="493"/>
      <c r="D906" s="493"/>
      <c r="E906" s="493"/>
      <c r="F906" s="493"/>
      <c r="G906" s="493"/>
      <c r="H906" s="493"/>
      <c r="I906" s="493"/>
      <c r="J906" s="178"/>
    </row>
    <row r="907" spans="1:94" x14ac:dyDescent="0.25">
      <c r="A907" s="492" t="s">
        <v>227</v>
      </c>
      <c r="B907" s="492"/>
      <c r="C907" s="492"/>
      <c r="D907" s="492"/>
      <c r="E907" s="492"/>
      <c r="F907" s="492"/>
      <c r="G907" s="492"/>
      <c r="H907" s="492"/>
      <c r="I907" s="492"/>
      <c r="J907" s="178"/>
    </row>
    <row r="908" spans="1:94" x14ac:dyDescent="0.25">
      <c r="A908" s="492" t="s">
        <v>246</v>
      </c>
      <c r="B908" s="492"/>
      <c r="C908" s="492"/>
      <c r="D908" s="492"/>
      <c r="E908" s="492"/>
      <c r="F908" s="492"/>
      <c r="G908" s="492"/>
      <c r="H908" s="492"/>
      <c r="I908" s="492"/>
      <c r="J908" s="178"/>
    </row>
    <row r="909" spans="1:94" x14ac:dyDescent="0.25">
      <c r="A909" s="492" t="s">
        <v>244</v>
      </c>
      <c r="B909" s="492"/>
      <c r="C909" s="492"/>
      <c r="D909" s="492"/>
      <c r="E909" s="492"/>
      <c r="F909" s="492"/>
      <c r="G909" s="492"/>
      <c r="H909" s="492"/>
      <c r="I909" s="492"/>
      <c r="J909" s="178"/>
    </row>
    <row r="910" spans="1:94" x14ac:dyDescent="0.25">
      <c r="A910" s="492" t="s">
        <v>247</v>
      </c>
      <c r="B910" s="492"/>
      <c r="C910" s="492"/>
      <c r="D910" s="492"/>
      <c r="E910" s="492"/>
      <c r="F910" s="492"/>
      <c r="G910" s="492"/>
      <c r="H910" s="492"/>
      <c r="I910" s="492"/>
      <c r="J910" s="178"/>
    </row>
    <row r="911" spans="1:94" x14ac:dyDescent="0.25">
      <c r="A911" s="492" t="s">
        <v>245</v>
      </c>
      <c r="B911" s="492"/>
      <c r="C911" s="492"/>
      <c r="D911" s="492"/>
      <c r="E911" s="492"/>
      <c r="F911" s="492"/>
      <c r="G911" s="492"/>
      <c r="H911" s="492"/>
      <c r="I911" s="492"/>
      <c r="J911" s="178"/>
    </row>
    <row r="912" spans="1:94" x14ac:dyDescent="0.25">
      <c r="A912" s="492" t="s">
        <v>387</v>
      </c>
      <c r="B912" s="492"/>
      <c r="C912" s="492"/>
      <c r="D912" s="492"/>
      <c r="E912" s="492"/>
      <c r="F912" s="492"/>
      <c r="G912" s="492"/>
      <c r="H912" s="89"/>
      <c r="I912" s="89"/>
      <c r="J912" s="178"/>
      <c r="R912" s="75"/>
      <c r="S912" s="75"/>
      <c r="T912" s="75"/>
      <c r="U912" s="75"/>
      <c r="V912" s="75"/>
      <c r="W912" s="75"/>
      <c r="X912" s="75"/>
      <c r="Y912" s="75"/>
      <c r="Z912" s="75"/>
      <c r="AA912" s="75"/>
      <c r="AB912" s="75"/>
      <c r="AC912" s="75"/>
      <c r="AD912" s="75"/>
      <c r="AE912" s="75"/>
      <c r="AF912" s="75"/>
      <c r="AG912" s="75"/>
      <c r="AH912" s="75"/>
      <c r="AI912" s="75"/>
      <c r="AJ912" s="75"/>
      <c r="AK912" s="75"/>
      <c r="AL912" s="75"/>
      <c r="AM912" s="75"/>
      <c r="AN912" s="75"/>
      <c r="AO912" s="75"/>
      <c r="AP912" s="75"/>
      <c r="AQ912" s="75"/>
      <c r="AR912" s="75"/>
      <c r="AS912" s="75"/>
      <c r="AT912" s="75"/>
      <c r="AU912" s="75"/>
      <c r="AV912" s="75"/>
      <c r="AW912" s="75"/>
      <c r="AX912" s="75"/>
      <c r="AY912" s="75"/>
      <c r="AZ912" s="75"/>
      <c r="BA912" s="75"/>
      <c r="BB912" s="75"/>
      <c r="BC912" s="75"/>
      <c r="BD912" s="75"/>
      <c r="BE912" s="75"/>
      <c r="BF912" s="75"/>
      <c r="BG912" s="75"/>
      <c r="BH912" s="75"/>
      <c r="BI912" s="75"/>
      <c r="BJ912" s="75"/>
      <c r="BK912" s="75"/>
      <c r="BL912" s="75"/>
      <c r="BM912" s="75"/>
      <c r="BN912" s="75"/>
      <c r="BO912" s="75"/>
      <c r="BP912" s="75"/>
      <c r="BQ912" s="75"/>
      <c r="BR912" s="75"/>
      <c r="BS912" s="75"/>
      <c r="BT912" s="75"/>
      <c r="BU912" s="75"/>
      <c r="BV912" s="75"/>
      <c r="BW912" s="75"/>
      <c r="BX912" s="75"/>
      <c r="BY912" s="75"/>
      <c r="BZ912" s="75"/>
      <c r="CA912" s="75"/>
      <c r="CB912" s="75"/>
      <c r="CC912" s="75"/>
      <c r="CD912" s="75"/>
      <c r="CE912" s="75"/>
      <c r="CF912" s="75"/>
      <c r="CG912" s="75"/>
      <c r="CH912" s="75"/>
      <c r="CI912" s="75"/>
      <c r="CJ912" s="75"/>
      <c r="CK912" s="75"/>
      <c r="CL912" s="75"/>
      <c r="CM912" s="75"/>
      <c r="CN912" s="75"/>
      <c r="CO912" s="75"/>
      <c r="CP912" s="75"/>
    </row>
    <row r="913" spans="1:10" x14ac:dyDescent="0.25">
      <c r="A913" s="492" t="s">
        <v>129</v>
      </c>
      <c r="B913" s="492"/>
      <c r="C913" s="492"/>
      <c r="D913" s="492"/>
      <c r="E913" s="492"/>
      <c r="F913" s="492"/>
      <c r="G913" s="492"/>
      <c r="H913" s="492"/>
      <c r="I913" s="492"/>
      <c r="J913" s="178"/>
    </row>
    <row r="914" spans="1:10" x14ac:dyDescent="0.25">
      <c r="A914" s="492" t="s">
        <v>130</v>
      </c>
      <c r="B914" s="492"/>
      <c r="C914" s="492"/>
      <c r="D914" s="492"/>
      <c r="E914" s="492"/>
      <c r="F914" s="492"/>
      <c r="G914" s="492"/>
      <c r="H914" s="492"/>
      <c r="I914" s="492"/>
      <c r="J914" s="178"/>
    </row>
    <row r="915" spans="1:10" x14ac:dyDescent="0.25">
      <c r="A915" s="492" t="s">
        <v>131</v>
      </c>
      <c r="B915" s="492"/>
      <c r="C915" s="492"/>
      <c r="D915" s="492"/>
      <c r="E915" s="492"/>
      <c r="F915" s="492"/>
      <c r="G915" s="492"/>
      <c r="H915" s="492"/>
      <c r="I915" s="492"/>
      <c r="J915" s="178"/>
    </row>
    <row r="916" spans="1:10" x14ac:dyDescent="0.25">
      <c r="A916" s="492" t="s">
        <v>132</v>
      </c>
      <c r="B916" s="492"/>
      <c r="C916" s="492"/>
      <c r="D916" s="492"/>
      <c r="E916" s="492"/>
      <c r="F916" s="492"/>
      <c r="G916" s="492"/>
      <c r="H916" s="492"/>
      <c r="I916" s="492"/>
      <c r="J916" s="178"/>
    </row>
    <row r="917" spans="1:10" x14ac:dyDescent="0.25">
      <c r="A917" s="492" t="s">
        <v>133</v>
      </c>
      <c r="B917" s="492"/>
      <c r="C917" s="492"/>
      <c r="D917" s="492"/>
      <c r="E917" s="492"/>
      <c r="F917" s="492"/>
      <c r="G917" s="492"/>
      <c r="H917" s="492"/>
      <c r="I917" s="492"/>
      <c r="J917" s="178"/>
    </row>
    <row r="922" spans="1:10" x14ac:dyDescent="0.25">
      <c r="E922" s="203"/>
    </row>
    <row r="923" spans="1:10" x14ac:dyDescent="0.25">
      <c r="E923" s="203"/>
    </row>
  </sheetData>
  <mergeCells count="36">
    <mergeCell ref="A917:I917"/>
    <mergeCell ref="A913:I913"/>
    <mergeCell ref="A914:I914"/>
    <mergeCell ref="A915:I915"/>
    <mergeCell ref="A916:I916"/>
    <mergeCell ref="A912:G912"/>
    <mergeCell ref="A911:I911"/>
    <mergeCell ref="A902:I902"/>
    <mergeCell ref="A903:I903"/>
    <mergeCell ref="A904:I904"/>
    <mergeCell ref="A905:I905"/>
    <mergeCell ref="A906:I906"/>
    <mergeCell ref="A907:I907"/>
    <mergeCell ref="A908:I908"/>
    <mergeCell ref="A909:I909"/>
    <mergeCell ref="A910:I910"/>
    <mergeCell ref="A892:I892"/>
    <mergeCell ref="A893:I893"/>
    <mergeCell ref="A894:I894"/>
    <mergeCell ref="A895:I895"/>
    <mergeCell ref="A896:I896"/>
    <mergeCell ref="A897:I897"/>
    <mergeCell ref="A898:I898"/>
    <mergeCell ref="A899:I899"/>
    <mergeCell ref="A900:I900"/>
    <mergeCell ref="A901:I901"/>
    <mergeCell ref="F796:H796"/>
    <mergeCell ref="F6:H6"/>
    <mergeCell ref="F106:H106"/>
    <mergeCell ref="F281:H281"/>
    <mergeCell ref="F360:H360"/>
    <mergeCell ref="F440:H440"/>
    <mergeCell ref="F193:H193"/>
    <mergeCell ref="F537:H537"/>
    <mergeCell ref="F712:H712"/>
    <mergeCell ref="F618:H618"/>
  </mergeCells>
  <pageMargins left="0.25" right="0.25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0"/>
  <sheetViews>
    <sheetView workbookViewId="0">
      <selection activeCell="A68" sqref="A68:XFD68"/>
    </sheetView>
  </sheetViews>
  <sheetFormatPr defaultRowHeight="15" x14ac:dyDescent="0.25"/>
  <cols>
    <col min="1" max="1" width="34.5703125" style="245" customWidth="1"/>
    <col min="2" max="2" width="14.140625" style="245" customWidth="1"/>
    <col min="3" max="3" width="13.42578125" style="314" customWidth="1"/>
    <col min="4" max="4" width="11.42578125" style="259" customWidth="1"/>
    <col min="5" max="5" width="10" style="259" customWidth="1"/>
    <col min="6" max="6" width="11.42578125" style="259" customWidth="1"/>
    <col min="7" max="7" width="15" style="259" customWidth="1"/>
    <col min="8" max="8" width="19.85546875" style="320" customWidth="1"/>
    <col min="9" max="10" width="9.140625" style="253"/>
    <col min="11" max="12" width="9.140625" style="64"/>
  </cols>
  <sheetData>
    <row r="1" spans="1:8" ht="17.25" customHeight="1" x14ac:dyDescent="0.25">
      <c r="A1" s="245" t="s">
        <v>281</v>
      </c>
      <c r="C1" s="245"/>
      <c r="D1" s="252"/>
      <c r="E1" s="494" t="s">
        <v>285</v>
      </c>
      <c r="F1" s="494"/>
      <c r="G1" s="494"/>
      <c r="H1" s="315"/>
    </row>
    <row r="2" spans="1:8" ht="55.5" customHeight="1" x14ac:dyDescent="0.25">
      <c r="A2" s="245" t="s">
        <v>301</v>
      </c>
      <c r="C2" s="245"/>
      <c r="D2" s="252"/>
      <c r="E2" s="495" t="s">
        <v>293</v>
      </c>
      <c r="F2" s="495"/>
      <c r="G2" s="495"/>
      <c r="H2" s="315"/>
    </row>
    <row r="3" spans="1:8" x14ac:dyDescent="0.25">
      <c r="A3" s="315" t="s">
        <v>286</v>
      </c>
      <c r="B3" s="253"/>
      <c r="C3" s="254"/>
      <c r="D3" s="255"/>
      <c r="E3" s="496" t="s">
        <v>295</v>
      </c>
      <c r="F3" s="496"/>
      <c r="G3" s="496"/>
      <c r="H3" s="315"/>
    </row>
    <row r="4" spans="1:8" x14ac:dyDescent="0.25">
      <c r="A4" s="315"/>
      <c r="B4" s="253"/>
      <c r="C4" s="254"/>
      <c r="D4" s="255"/>
      <c r="E4" s="496" t="s">
        <v>437</v>
      </c>
      <c r="F4" s="496"/>
      <c r="G4" s="496"/>
      <c r="H4" s="315"/>
    </row>
    <row r="5" spans="1:8" x14ac:dyDescent="0.25">
      <c r="A5" s="315"/>
      <c r="B5" s="253"/>
      <c r="C5" s="256" t="s">
        <v>0</v>
      </c>
      <c r="D5" s="256"/>
      <c r="E5" s="256"/>
      <c r="F5" s="256"/>
      <c r="G5" s="256"/>
      <c r="H5" s="315"/>
    </row>
    <row r="6" spans="1:8" ht="31.5" customHeight="1" x14ac:dyDescent="0.25">
      <c r="A6" s="315"/>
      <c r="B6" s="253"/>
      <c r="C6" s="257" t="s">
        <v>251</v>
      </c>
      <c r="D6" s="257"/>
      <c r="E6" s="257"/>
      <c r="F6" s="257"/>
      <c r="G6" s="257"/>
      <c r="H6" s="315"/>
    </row>
    <row r="7" spans="1:8" x14ac:dyDescent="0.25">
      <c r="A7" s="315"/>
      <c r="B7" s="253"/>
      <c r="C7" s="257" t="s">
        <v>294</v>
      </c>
      <c r="D7" s="257"/>
      <c r="E7" s="257"/>
      <c r="F7" s="257"/>
      <c r="G7" s="257"/>
      <c r="H7" s="315"/>
    </row>
    <row r="8" spans="1:8" ht="22.5" customHeight="1" x14ac:dyDescent="0.25">
      <c r="A8" s="315"/>
      <c r="B8" s="253" t="s">
        <v>359</v>
      </c>
      <c r="C8" s="253"/>
      <c r="D8" s="257"/>
      <c r="E8" s="257"/>
      <c r="F8" s="257"/>
      <c r="G8" s="257"/>
      <c r="H8" s="315"/>
    </row>
    <row r="9" spans="1:8" ht="31.5" customHeight="1" thickBot="1" x14ac:dyDescent="0.3">
      <c r="A9" s="245" t="s">
        <v>2</v>
      </c>
      <c r="C9" s="258"/>
      <c r="H9" s="245"/>
    </row>
    <row r="10" spans="1:8" ht="22.5" customHeight="1" x14ac:dyDescent="0.25">
      <c r="A10" s="498" t="s">
        <v>239</v>
      </c>
      <c r="B10" s="499"/>
      <c r="C10" s="500" t="s">
        <v>235</v>
      </c>
      <c r="D10" s="503" t="s">
        <v>236</v>
      </c>
      <c r="E10" s="504"/>
      <c r="F10" s="505"/>
      <c r="G10" s="260" t="s">
        <v>4</v>
      </c>
      <c r="H10" s="316" t="s">
        <v>237</v>
      </c>
    </row>
    <row r="11" spans="1:8" ht="31.5" customHeight="1" thickBot="1" x14ac:dyDescent="0.3">
      <c r="A11" s="507" t="s">
        <v>238</v>
      </c>
      <c r="B11" s="508"/>
      <c r="C11" s="501"/>
      <c r="D11" s="262"/>
      <c r="E11" s="263"/>
      <c r="F11" s="264"/>
      <c r="G11" s="265" t="s">
        <v>6</v>
      </c>
      <c r="H11" s="280"/>
    </row>
    <row r="12" spans="1:8" ht="15.75" thickBot="1" x14ac:dyDescent="0.3">
      <c r="A12" s="509"/>
      <c r="B12" s="510"/>
      <c r="C12" s="502"/>
      <c r="D12" s="267" t="s">
        <v>9</v>
      </c>
      <c r="E12" s="267" t="s">
        <v>10</v>
      </c>
      <c r="F12" s="268" t="s">
        <v>11</v>
      </c>
      <c r="G12" s="268" t="s">
        <v>12</v>
      </c>
      <c r="H12" s="317"/>
    </row>
    <row r="13" spans="1:8" x14ac:dyDescent="0.25">
      <c r="A13" s="324"/>
      <c r="B13" s="269" t="s">
        <v>13</v>
      </c>
      <c r="C13" s="270"/>
      <c r="D13" s="266"/>
      <c r="E13" s="266"/>
      <c r="F13" s="271"/>
      <c r="G13" s="266"/>
      <c r="H13" s="316"/>
    </row>
    <row r="14" spans="1:8" x14ac:dyDescent="0.25">
      <c r="A14" s="325" t="s">
        <v>174</v>
      </c>
      <c r="C14" s="246" t="s">
        <v>256</v>
      </c>
      <c r="D14" s="272">
        <v>7.5</v>
      </c>
      <c r="E14" s="266">
        <v>7.5</v>
      </c>
      <c r="F14" s="266">
        <v>18.399999999999999</v>
      </c>
      <c r="G14" s="272">
        <v>171.1</v>
      </c>
      <c r="H14" s="280" t="s">
        <v>56</v>
      </c>
    </row>
    <row r="15" spans="1:8" x14ac:dyDescent="0.25">
      <c r="A15" s="326" t="s">
        <v>161</v>
      </c>
      <c r="B15" s="253"/>
      <c r="C15" s="273" t="s">
        <v>269</v>
      </c>
      <c r="D15" s="274">
        <v>0.05</v>
      </c>
      <c r="E15" s="275">
        <v>0.01</v>
      </c>
      <c r="F15" s="256">
        <v>4.42</v>
      </c>
      <c r="G15" s="275">
        <v>18</v>
      </c>
      <c r="H15" s="280" t="s">
        <v>262</v>
      </c>
    </row>
    <row r="16" spans="1:8" ht="15.75" thickBot="1" x14ac:dyDescent="0.3">
      <c r="A16" s="325" t="s">
        <v>23</v>
      </c>
      <c r="C16" s="276" t="s">
        <v>159</v>
      </c>
      <c r="D16" s="248">
        <v>1.9</v>
      </c>
      <c r="E16" s="246">
        <v>4.4000000000000004</v>
      </c>
      <c r="F16" s="247">
        <v>13</v>
      </c>
      <c r="G16" s="246">
        <v>99</v>
      </c>
      <c r="H16" s="280" t="s">
        <v>24</v>
      </c>
    </row>
    <row r="17" spans="1:8" ht="15.75" thickBot="1" x14ac:dyDescent="0.3">
      <c r="A17" s="327" t="s">
        <v>26</v>
      </c>
      <c r="B17" s="277"/>
      <c r="C17" s="278">
        <v>347</v>
      </c>
      <c r="D17" s="267">
        <f>SUM(D13:D16)</f>
        <v>9.4499999999999993</v>
      </c>
      <c r="E17" s="267">
        <f>SUM(E13:E16)</f>
        <v>11.91</v>
      </c>
      <c r="F17" s="267">
        <f>SUM(F13:F16)</f>
        <v>35.82</v>
      </c>
      <c r="G17" s="267">
        <f>SUM(G13:G16)</f>
        <v>288.10000000000002</v>
      </c>
      <c r="H17" s="317"/>
    </row>
    <row r="18" spans="1:8" x14ac:dyDescent="0.25">
      <c r="A18" s="325" t="s">
        <v>27</v>
      </c>
      <c r="C18" s="246">
        <v>125</v>
      </c>
      <c r="D18" s="272">
        <v>0.6</v>
      </c>
      <c r="E18" s="266">
        <v>0.3</v>
      </c>
      <c r="F18" s="259">
        <v>13</v>
      </c>
      <c r="G18" s="266">
        <v>57</v>
      </c>
      <c r="H18" s="280" t="s">
        <v>276</v>
      </c>
    </row>
    <row r="19" spans="1:8" ht="15.75" thickBot="1" x14ac:dyDescent="0.3">
      <c r="A19" s="325" t="s">
        <v>298</v>
      </c>
      <c r="C19" s="246"/>
      <c r="D19" s="272"/>
      <c r="E19" s="266"/>
      <c r="G19" s="266"/>
      <c r="H19" s="280"/>
    </row>
    <row r="20" spans="1:8" ht="15.75" thickBot="1" x14ac:dyDescent="0.3">
      <c r="A20" s="327" t="s">
        <v>26</v>
      </c>
      <c r="B20" s="277"/>
      <c r="C20" s="278">
        <v>125</v>
      </c>
      <c r="D20" s="267">
        <f>SUM(D18)</f>
        <v>0.6</v>
      </c>
      <c r="E20" s="267">
        <f>SUM(E18)</f>
        <v>0.3</v>
      </c>
      <c r="F20" s="267">
        <f>SUM(F18)</f>
        <v>13</v>
      </c>
      <c r="G20" s="267">
        <f>SUM(G18)</f>
        <v>57</v>
      </c>
      <c r="H20" s="317"/>
    </row>
    <row r="21" spans="1:8" ht="15.75" thickBot="1" x14ac:dyDescent="0.3">
      <c r="A21" s="324"/>
      <c r="B21" s="269"/>
      <c r="C21" s="270">
        <v>472</v>
      </c>
      <c r="D21" s="261">
        <f>D17+D20</f>
        <v>10.049999999999999</v>
      </c>
      <c r="E21" s="261">
        <f>E17+E20</f>
        <v>12.21</v>
      </c>
      <c r="F21" s="261">
        <f>F17+F20</f>
        <v>48.82</v>
      </c>
      <c r="G21" s="261">
        <f>G17+G20</f>
        <v>345.1</v>
      </c>
      <c r="H21" s="316"/>
    </row>
    <row r="22" spans="1:8" x14ac:dyDescent="0.25">
      <c r="A22" s="324"/>
      <c r="B22" s="269" t="s">
        <v>28</v>
      </c>
      <c r="C22" s="270"/>
      <c r="D22" s="261"/>
      <c r="E22" s="279"/>
      <c r="F22" s="261"/>
      <c r="G22" s="279"/>
      <c r="H22" s="316"/>
    </row>
    <row r="23" spans="1:8" x14ac:dyDescent="0.25">
      <c r="A23" s="325" t="s">
        <v>337</v>
      </c>
      <c r="C23" s="246">
        <v>30</v>
      </c>
      <c r="D23" s="259">
        <v>0.5</v>
      </c>
      <c r="E23" s="266">
        <v>1.5</v>
      </c>
      <c r="F23" s="259">
        <v>2.8</v>
      </c>
      <c r="G23" s="272">
        <v>27</v>
      </c>
      <c r="H23" s="280" t="s">
        <v>426</v>
      </c>
    </row>
    <row r="24" spans="1:8" ht="24.75" x14ac:dyDescent="0.25">
      <c r="A24" s="325" t="s">
        <v>375</v>
      </c>
      <c r="C24" s="246" t="s">
        <v>234</v>
      </c>
      <c r="D24" s="259">
        <v>3</v>
      </c>
      <c r="E24" s="266">
        <v>4.32</v>
      </c>
      <c r="F24" s="259">
        <v>11.34</v>
      </c>
      <c r="G24" s="272">
        <v>99</v>
      </c>
      <c r="H24" s="280" t="s">
        <v>213</v>
      </c>
    </row>
    <row r="25" spans="1:8" ht="24.75" x14ac:dyDescent="0.25">
      <c r="A25" s="325" t="s">
        <v>378</v>
      </c>
      <c r="C25" s="246">
        <v>50</v>
      </c>
      <c r="D25" s="246">
        <v>3.87</v>
      </c>
      <c r="E25" s="247">
        <v>5</v>
      </c>
      <c r="F25" s="246">
        <v>3.13</v>
      </c>
      <c r="G25" s="247">
        <v>73</v>
      </c>
      <c r="H25" s="280" t="s">
        <v>392</v>
      </c>
    </row>
    <row r="26" spans="1:8" x14ac:dyDescent="0.25">
      <c r="A26" s="325" t="s">
        <v>255</v>
      </c>
      <c r="C26" s="246" t="s">
        <v>407</v>
      </c>
      <c r="D26" s="266">
        <v>5.5</v>
      </c>
      <c r="E26" s="266">
        <v>5</v>
      </c>
      <c r="F26" s="266">
        <v>32</v>
      </c>
      <c r="G26" s="266">
        <v>195</v>
      </c>
      <c r="H26" s="280" t="s">
        <v>277</v>
      </c>
    </row>
    <row r="27" spans="1:8" x14ac:dyDescent="0.25">
      <c r="A27" s="325" t="s">
        <v>345</v>
      </c>
      <c r="C27" s="246">
        <v>150</v>
      </c>
      <c r="D27" s="272"/>
      <c r="E27" s="266"/>
      <c r="F27" s="259">
        <v>8.34</v>
      </c>
      <c r="G27" s="272">
        <v>33.340000000000003</v>
      </c>
      <c r="H27" s="280" t="s">
        <v>350</v>
      </c>
    </row>
    <row r="28" spans="1:8" ht="15.75" thickBot="1" x14ac:dyDescent="0.3">
      <c r="A28" s="325" t="s">
        <v>46</v>
      </c>
      <c r="C28" s="246">
        <v>30</v>
      </c>
      <c r="D28" s="246">
        <v>1.5</v>
      </c>
      <c r="E28" s="247">
        <v>0.3</v>
      </c>
      <c r="F28" s="246">
        <v>14.3</v>
      </c>
      <c r="G28" s="247">
        <v>66</v>
      </c>
      <c r="H28" s="280"/>
    </row>
    <row r="29" spans="1:8" ht="15.75" thickBot="1" x14ac:dyDescent="0.3">
      <c r="A29" s="327" t="s">
        <v>26</v>
      </c>
      <c r="B29" s="277"/>
      <c r="C29" s="267">
        <v>532.5</v>
      </c>
      <c r="D29" s="268">
        <f>SUM(D23:D28)</f>
        <v>14.370000000000001</v>
      </c>
      <c r="E29" s="268">
        <f t="shared" ref="E29:G29" si="0">SUM(E23:E28)</f>
        <v>16.12</v>
      </c>
      <c r="F29" s="268">
        <f t="shared" si="0"/>
        <v>71.91</v>
      </c>
      <c r="G29" s="268">
        <f t="shared" si="0"/>
        <v>493.34000000000003</v>
      </c>
      <c r="H29" s="317"/>
    </row>
    <row r="30" spans="1:8" x14ac:dyDescent="0.25">
      <c r="A30" s="325"/>
      <c r="B30" s="245" t="s">
        <v>47</v>
      </c>
      <c r="C30" s="246"/>
      <c r="D30" s="272"/>
      <c r="E30" s="266"/>
      <c r="F30" s="271"/>
      <c r="H30" s="280"/>
    </row>
    <row r="31" spans="1:8" ht="24.75" x14ac:dyDescent="0.25">
      <c r="A31" s="325" t="s">
        <v>85</v>
      </c>
      <c r="C31" s="246">
        <v>40</v>
      </c>
      <c r="D31" s="266">
        <v>3.6</v>
      </c>
      <c r="E31" s="259">
        <v>4</v>
      </c>
      <c r="F31" s="266">
        <v>29</v>
      </c>
      <c r="G31" s="259">
        <v>167</v>
      </c>
      <c r="H31" s="280" t="s">
        <v>331</v>
      </c>
    </row>
    <row r="32" spans="1:8" x14ac:dyDescent="0.25">
      <c r="A32" s="325" t="s">
        <v>83</v>
      </c>
      <c r="C32" s="273">
        <v>100</v>
      </c>
      <c r="D32" s="275">
        <v>3</v>
      </c>
      <c r="E32" s="275">
        <v>2.5</v>
      </c>
      <c r="F32" s="275">
        <v>4.5</v>
      </c>
      <c r="G32" s="275">
        <v>54.3</v>
      </c>
      <c r="H32" s="280" t="s">
        <v>160</v>
      </c>
    </row>
    <row r="33" spans="1:8" x14ac:dyDescent="0.25">
      <c r="A33" s="325" t="s">
        <v>309</v>
      </c>
      <c r="C33" s="246" t="s">
        <v>379</v>
      </c>
      <c r="D33" s="259">
        <v>4.5</v>
      </c>
      <c r="E33" s="266">
        <v>7.6</v>
      </c>
      <c r="F33" s="259">
        <v>13</v>
      </c>
      <c r="G33" s="272">
        <v>138</v>
      </c>
      <c r="H33" s="280" t="s">
        <v>325</v>
      </c>
    </row>
    <row r="34" spans="1:8" x14ac:dyDescent="0.25">
      <c r="A34" s="325" t="s">
        <v>329</v>
      </c>
      <c r="C34" s="246">
        <v>150</v>
      </c>
      <c r="D34" s="272">
        <v>0.5</v>
      </c>
      <c r="E34" s="266">
        <v>2.5000000000000001E-2</v>
      </c>
      <c r="F34" s="259">
        <v>12.5</v>
      </c>
      <c r="G34" s="266">
        <v>52.1</v>
      </c>
      <c r="H34" s="280" t="s">
        <v>330</v>
      </c>
    </row>
    <row r="35" spans="1:8" ht="31.5" customHeight="1" thickBot="1" x14ac:dyDescent="0.3">
      <c r="A35" s="325" t="s">
        <v>38</v>
      </c>
      <c r="C35" s="246">
        <v>20</v>
      </c>
      <c r="D35" s="281">
        <v>1.6</v>
      </c>
      <c r="E35" s="282">
        <v>0.2</v>
      </c>
      <c r="F35" s="283">
        <v>9.8000000000000007</v>
      </c>
      <c r="G35" s="284">
        <v>47</v>
      </c>
      <c r="H35" s="280"/>
    </row>
    <row r="36" spans="1:8" ht="22.5" customHeight="1" thickBot="1" x14ac:dyDescent="0.3">
      <c r="A36" s="328" t="s">
        <v>26</v>
      </c>
      <c r="B36" s="285"/>
      <c r="C36" s="286">
        <v>430</v>
      </c>
      <c r="D36" s="287">
        <f>SUM(D31:D35)</f>
        <v>13.2</v>
      </c>
      <c r="E36" s="287">
        <f>SUM(E31:E35)</f>
        <v>14.324999999999999</v>
      </c>
      <c r="F36" s="287">
        <f>SUM(F31:F35)</f>
        <v>68.8</v>
      </c>
      <c r="G36" s="287">
        <f>SUM(G31:G35)</f>
        <v>458.40000000000003</v>
      </c>
      <c r="H36" s="317"/>
    </row>
    <row r="37" spans="1:8" ht="24.75" customHeight="1" thickBot="1" x14ac:dyDescent="0.3">
      <c r="A37" s="327" t="s">
        <v>60</v>
      </c>
      <c r="B37" s="277"/>
      <c r="C37" s="288">
        <f t="shared" ref="C37:G37" si="1">C17+C20+C29+C36</f>
        <v>1434.5</v>
      </c>
      <c r="D37" s="288">
        <f t="shared" si="1"/>
        <v>37.620000000000005</v>
      </c>
      <c r="E37" s="288">
        <f t="shared" si="1"/>
        <v>42.655000000000001</v>
      </c>
      <c r="F37" s="288">
        <f t="shared" si="1"/>
        <v>189.52999999999997</v>
      </c>
      <c r="G37" s="288">
        <f t="shared" si="1"/>
        <v>1296.8400000000001</v>
      </c>
      <c r="H37" s="316"/>
    </row>
    <row r="38" spans="1:8" ht="31.5" customHeight="1" thickBot="1" x14ac:dyDescent="0.3">
      <c r="A38" s="245" t="s">
        <v>61</v>
      </c>
      <c r="C38" s="258"/>
      <c r="H38" s="258"/>
    </row>
    <row r="39" spans="1:8" ht="22.5" customHeight="1" x14ac:dyDescent="0.25">
      <c r="A39" s="498" t="s">
        <v>239</v>
      </c>
      <c r="B39" s="499"/>
      <c r="C39" s="500" t="s">
        <v>235</v>
      </c>
      <c r="D39" s="503" t="s">
        <v>236</v>
      </c>
      <c r="E39" s="504"/>
      <c r="F39" s="505"/>
      <c r="G39" s="260" t="s">
        <v>4</v>
      </c>
      <c r="H39" s="316" t="s">
        <v>237</v>
      </c>
    </row>
    <row r="40" spans="1:8" ht="31.5" customHeight="1" thickBot="1" x14ac:dyDescent="0.3">
      <c r="A40" s="507" t="s">
        <v>238</v>
      </c>
      <c r="B40" s="508"/>
      <c r="C40" s="501"/>
      <c r="D40" s="262"/>
      <c r="E40" s="263"/>
      <c r="F40" s="264"/>
      <c r="G40" s="265" t="s">
        <v>6</v>
      </c>
      <c r="H40" s="280"/>
    </row>
    <row r="41" spans="1:8" ht="15.75" thickBot="1" x14ac:dyDescent="0.3">
      <c r="A41" s="509"/>
      <c r="B41" s="510"/>
      <c r="C41" s="502"/>
      <c r="D41" s="267" t="s">
        <v>9</v>
      </c>
      <c r="E41" s="267" t="s">
        <v>10</v>
      </c>
      <c r="F41" s="268" t="s">
        <v>11</v>
      </c>
      <c r="G41" s="268" t="s">
        <v>12</v>
      </c>
      <c r="H41" s="317"/>
    </row>
    <row r="42" spans="1:8" x14ac:dyDescent="0.25">
      <c r="A42" s="324"/>
      <c r="B42" s="269" t="s">
        <v>13</v>
      </c>
      <c r="C42" s="270"/>
      <c r="D42" s="260"/>
      <c r="E42" s="261"/>
      <c r="F42" s="261"/>
      <c r="G42" s="260"/>
      <c r="H42" s="316"/>
    </row>
    <row r="43" spans="1:8" x14ac:dyDescent="0.25">
      <c r="A43" s="325" t="s">
        <v>101</v>
      </c>
      <c r="C43" s="246" t="s">
        <v>256</v>
      </c>
      <c r="D43" s="272">
        <v>3.9</v>
      </c>
      <c r="E43" s="266">
        <v>4.3499999999999996</v>
      </c>
      <c r="F43" s="266">
        <v>19</v>
      </c>
      <c r="G43" s="272">
        <v>131</v>
      </c>
      <c r="H43" s="280" t="s">
        <v>191</v>
      </c>
    </row>
    <row r="44" spans="1:8" ht="24.75" x14ac:dyDescent="0.25">
      <c r="A44" s="325" t="s">
        <v>63</v>
      </c>
      <c r="C44" s="246">
        <v>160</v>
      </c>
      <c r="D44" s="272">
        <v>2.15</v>
      </c>
      <c r="E44" s="266">
        <v>2.29</v>
      </c>
      <c r="F44" s="266">
        <v>12.09</v>
      </c>
      <c r="G44" s="272">
        <v>65.16</v>
      </c>
      <c r="H44" s="280" t="s">
        <v>334</v>
      </c>
    </row>
    <row r="45" spans="1:8" ht="15.75" thickBot="1" x14ac:dyDescent="0.3">
      <c r="A45" s="325" t="s">
        <v>162</v>
      </c>
      <c r="C45" s="276" t="s">
        <v>324</v>
      </c>
      <c r="D45" s="272">
        <v>3.5</v>
      </c>
      <c r="E45" s="266">
        <v>5.95</v>
      </c>
      <c r="F45" s="259">
        <v>12.9</v>
      </c>
      <c r="G45" s="272">
        <v>119.6</v>
      </c>
      <c r="H45" s="280" t="s">
        <v>163</v>
      </c>
    </row>
    <row r="46" spans="1:8" ht="15.75" thickBot="1" x14ac:dyDescent="0.3">
      <c r="A46" s="327" t="s">
        <v>26</v>
      </c>
      <c r="B46" s="277"/>
      <c r="C46" s="278">
        <v>346</v>
      </c>
      <c r="D46" s="268">
        <f>SUM(D42:D45)</f>
        <v>9.5500000000000007</v>
      </c>
      <c r="E46" s="268">
        <v>12.33</v>
      </c>
      <c r="F46" s="268">
        <f>SUM(F42:F45)</f>
        <v>43.99</v>
      </c>
      <c r="G46" s="268">
        <f>SUM(G42:G45)</f>
        <v>315.76</v>
      </c>
      <c r="H46" s="317"/>
    </row>
    <row r="47" spans="1:8" x14ac:dyDescent="0.25">
      <c r="A47" s="325" t="s">
        <v>48</v>
      </c>
      <c r="C47" s="246">
        <v>85</v>
      </c>
      <c r="D47" s="272">
        <v>0.4</v>
      </c>
      <c r="E47" s="266">
        <v>0.34</v>
      </c>
      <c r="F47" s="259">
        <v>10.5</v>
      </c>
      <c r="G47" s="266">
        <v>47</v>
      </c>
      <c r="H47" s="280" t="s">
        <v>278</v>
      </c>
    </row>
    <row r="48" spans="1:8" ht="15.75" thickBot="1" x14ac:dyDescent="0.3">
      <c r="A48" s="325" t="s">
        <v>195</v>
      </c>
      <c r="C48" s="246"/>
      <c r="D48" s="272"/>
      <c r="E48" s="266"/>
      <c r="G48" s="266"/>
      <c r="H48" s="280"/>
    </row>
    <row r="49" spans="1:8" ht="15.75" thickBot="1" x14ac:dyDescent="0.3">
      <c r="A49" s="327" t="s">
        <v>26</v>
      </c>
      <c r="B49" s="277"/>
      <c r="C49" s="278">
        <v>85</v>
      </c>
      <c r="D49" s="267">
        <f>SUM(D47)</f>
        <v>0.4</v>
      </c>
      <c r="E49" s="267">
        <f>SUM(E47)</f>
        <v>0.34</v>
      </c>
      <c r="F49" s="267">
        <f>SUM(F47)</f>
        <v>10.5</v>
      </c>
      <c r="G49" s="267">
        <f>SUM(G47)</f>
        <v>47</v>
      </c>
      <c r="H49" s="317"/>
    </row>
    <row r="50" spans="1:8" ht="15.75" thickBot="1" x14ac:dyDescent="0.3">
      <c r="A50" s="324"/>
      <c r="B50" s="269"/>
      <c r="C50" s="270">
        <v>431</v>
      </c>
      <c r="D50" s="260">
        <f>D46+D49</f>
        <v>9.9500000000000011</v>
      </c>
      <c r="E50" s="260">
        <f>E46+E49</f>
        <v>12.67</v>
      </c>
      <c r="F50" s="260">
        <f>F46+F49</f>
        <v>54.49</v>
      </c>
      <c r="G50" s="260">
        <f>G46+G49</f>
        <v>362.76</v>
      </c>
      <c r="H50" s="316"/>
    </row>
    <row r="51" spans="1:8" x14ac:dyDescent="0.25">
      <c r="A51" s="324"/>
      <c r="B51" s="269" t="s">
        <v>28</v>
      </c>
      <c r="C51" s="289"/>
      <c r="D51" s="260"/>
      <c r="E51" s="260"/>
      <c r="F51" s="261"/>
      <c r="G51" s="260"/>
      <c r="H51" s="316"/>
    </row>
    <row r="52" spans="1:8" x14ac:dyDescent="0.25">
      <c r="A52" s="325" t="s">
        <v>421</v>
      </c>
      <c r="B52" s="290"/>
      <c r="C52" s="291">
        <v>30</v>
      </c>
      <c r="D52" s="292">
        <v>0.21</v>
      </c>
      <c r="E52" s="266">
        <v>0.03</v>
      </c>
      <c r="F52" s="292">
        <v>0.56999999999999995</v>
      </c>
      <c r="G52" s="272">
        <v>3.39</v>
      </c>
      <c r="H52" s="318" t="s">
        <v>355</v>
      </c>
    </row>
    <row r="53" spans="1:8" ht="24.75" x14ac:dyDescent="0.25">
      <c r="A53" s="325" t="s">
        <v>233</v>
      </c>
      <c r="C53" s="246" t="s">
        <v>212</v>
      </c>
      <c r="D53" s="272">
        <v>4.7</v>
      </c>
      <c r="E53" s="266">
        <v>3.9</v>
      </c>
      <c r="F53" s="259">
        <v>23</v>
      </c>
      <c r="G53" s="272">
        <v>146</v>
      </c>
      <c r="H53" s="280" t="s">
        <v>221</v>
      </c>
    </row>
    <row r="54" spans="1:8" x14ac:dyDescent="0.25">
      <c r="A54" s="325" t="s">
        <v>370</v>
      </c>
      <c r="C54" s="246">
        <v>50</v>
      </c>
      <c r="D54" s="272">
        <v>4.4000000000000004</v>
      </c>
      <c r="E54" s="266">
        <v>8.3000000000000007</v>
      </c>
      <c r="F54" s="259">
        <v>2</v>
      </c>
      <c r="G54" s="266">
        <v>100</v>
      </c>
      <c r="H54" s="280" t="s">
        <v>396</v>
      </c>
    </row>
    <row r="55" spans="1:8" x14ac:dyDescent="0.25">
      <c r="A55" s="325" t="s">
        <v>89</v>
      </c>
      <c r="C55" s="246">
        <v>110</v>
      </c>
      <c r="D55" s="259">
        <v>3.13</v>
      </c>
      <c r="E55" s="266">
        <v>3.76</v>
      </c>
      <c r="F55" s="259">
        <v>13.03</v>
      </c>
      <c r="G55" s="272">
        <v>131.15</v>
      </c>
      <c r="H55" s="280" t="s">
        <v>219</v>
      </c>
    </row>
    <row r="56" spans="1:8" x14ac:dyDescent="0.25">
      <c r="A56" s="325" t="s">
        <v>177</v>
      </c>
      <c r="C56" s="246">
        <v>150</v>
      </c>
      <c r="D56" s="272">
        <v>0.1</v>
      </c>
      <c r="E56" s="266">
        <v>0.1</v>
      </c>
      <c r="F56" s="259">
        <v>10.199999999999999</v>
      </c>
      <c r="G56" s="266">
        <v>42.1</v>
      </c>
      <c r="H56" s="280" t="s">
        <v>229</v>
      </c>
    </row>
    <row r="57" spans="1:8" ht="15.75" thickBot="1" x14ac:dyDescent="0.3">
      <c r="A57" s="325" t="s">
        <v>46</v>
      </c>
      <c r="C57" s="246">
        <v>30</v>
      </c>
      <c r="D57" s="246">
        <v>1.5</v>
      </c>
      <c r="E57" s="247">
        <v>0.3</v>
      </c>
      <c r="F57" s="246">
        <v>14.3</v>
      </c>
      <c r="G57" s="247">
        <v>66</v>
      </c>
      <c r="H57" s="280"/>
    </row>
    <row r="58" spans="1:8" ht="15.75" thickBot="1" x14ac:dyDescent="0.3">
      <c r="A58" s="327" t="s">
        <v>26</v>
      </c>
      <c r="B58" s="277"/>
      <c r="C58" s="267">
        <v>535</v>
      </c>
      <c r="D58" s="268">
        <f>SUM(D52:D57)</f>
        <v>14.040000000000001</v>
      </c>
      <c r="E58" s="268">
        <f>SUM(E52:E57)</f>
        <v>16.39</v>
      </c>
      <c r="F58" s="268">
        <f>SUM(F52:F57)</f>
        <v>63.099999999999994</v>
      </c>
      <c r="G58" s="268">
        <f>SUM(G52:G57)</f>
        <v>488.64</v>
      </c>
      <c r="H58" s="317"/>
    </row>
    <row r="59" spans="1:8" x14ac:dyDescent="0.25">
      <c r="A59" s="325"/>
      <c r="B59" s="245" t="s">
        <v>47</v>
      </c>
      <c r="C59" s="276"/>
      <c r="D59" s="266"/>
      <c r="E59" s="266"/>
      <c r="F59" s="266"/>
      <c r="G59" s="272"/>
      <c r="H59" s="280"/>
    </row>
    <row r="60" spans="1:8" x14ac:dyDescent="0.25">
      <c r="A60" s="325" t="s">
        <v>71</v>
      </c>
      <c r="C60" s="246">
        <v>10</v>
      </c>
      <c r="D60" s="266">
        <v>2.2000000000000002</v>
      </c>
      <c r="E60" s="259">
        <v>2.8</v>
      </c>
      <c r="F60" s="266">
        <v>20.5</v>
      </c>
      <c r="G60" s="259">
        <v>114</v>
      </c>
      <c r="H60" s="280"/>
    </row>
    <row r="61" spans="1:8" x14ac:dyDescent="0.25">
      <c r="A61" s="325" t="s">
        <v>390</v>
      </c>
      <c r="C61" s="246"/>
      <c r="D61" s="272"/>
      <c r="H61" s="280"/>
    </row>
    <row r="62" spans="1:8" x14ac:dyDescent="0.25">
      <c r="A62" s="325" t="s">
        <v>266</v>
      </c>
      <c r="C62" s="246">
        <v>100</v>
      </c>
      <c r="D62" s="259">
        <v>2.2999999999999998</v>
      </c>
      <c r="E62" s="266">
        <v>2.5</v>
      </c>
      <c r="F62" s="259">
        <v>3.6</v>
      </c>
      <c r="G62" s="266">
        <v>46</v>
      </c>
      <c r="H62" s="280" t="s">
        <v>267</v>
      </c>
    </row>
    <row r="63" spans="1:8" x14ac:dyDescent="0.25">
      <c r="A63" s="325" t="s">
        <v>409</v>
      </c>
      <c r="C63" s="246" t="s">
        <v>380</v>
      </c>
      <c r="D63" s="256">
        <v>5.82</v>
      </c>
      <c r="E63" s="275">
        <v>8.1</v>
      </c>
      <c r="F63" s="256">
        <v>15.53</v>
      </c>
      <c r="G63" s="275">
        <v>158</v>
      </c>
      <c r="H63" s="280" t="s">
        <v>333</v>
      </c>
    </row>
    <row r="64" spans="1:8" x14ac:dyDescent="0.25">
      <c r="A64" s="325" t="s">
        <v>74</v>
      </c>
      <c r="C64" s="276" t="s">
        <v>320</v>
      </c>
      <c r="D64" s="272">
        <v>0.09</v>
      </c>
      <c r="E64" s="266">
        <v>0.01</v>
      </c>
      <c r="F64" s="259">
        <v>8.5</v>
      </c>
      <c r="G64" s="272">
        <v>34.5</v>
      </c>
      <c r="H64" s="280" t="s">
        <v>165</v>
      </c>
    </row>
    <row r="65" spans="1:8" ht="23.25" customHeight="1" thickBot="1" x14ac:dyDescent="0.3">
      <c r="A65" s="325" t="s">
        <v>38</v>
      </c>
      <c r="C65" s="246">
        <v>20</v>
      </c>
      <c r="D65" s="281">
        <v>1.6</v>
      </c>
      <c r="E65" s="282">
        <v>0.2</v>
      </c>
      <c r="F65" s="283">
        <v>9.8000000000000007</v>
      </c>
      <c r="G65" s="284">
        <v>47</v>
      </c>
      <c r="H65" s="280"/>
    </row>
    <row r="66" spans="1:8" ht="22.5" customHeight="1" thickBot="1" x14ac:dyDescent="0.3">
      <c r="A66" s="328" t="s">
        <v>26</v>
      </c>
      <c r="B66" s="285"/>
      <c r="C66" s="293">
        <v>398</v>
      </c>
      <c r="D66" s="287">
        <f>SUM(D60:D65)</f>
        <v>12.01</v>
      </c>
      <c r="E66" s="287">
        <f>SUM(E60:E65)</f>
        <v>13.609999999999998</v>
      </c>
      <c r="F66" s="287">
        <f>SUM(F60:F65)</f>
        <v>57.930000000000007</v>
      </c>
      <c r="G66" s="287">
        <f>SUM(G60:G65)</f>
        <v>399.5</v>
      </c>
      <c r="H66" s="317"/>
    </row>
    <row r="67" spans="1:8" ht="22.5" customHeight="1" thickBot="1" x14ac:dyDescent="0.3">
      <c r="A67" s="327" t="s">
        <v>60</v>
      </c>
      <c r="B67" s="277"/>
      <c r="C67" s="267">
        <f t="shared" ref="C67:G67" si="2">C46+C49+C58+C66</f>
        <v>1364</v>
      </c>
      <c r="D67" s="294">
        <f t="shared" si="2"/>
        <v>36</v>
      </c>
      <c r="E67" s="294">
        <f t="shared" si="2"/>
        <v>42.67</v>
      </c>
      <c r="F67" s="294">
        <f t="shared" si="2"/>
        <v>175.52</v>
      </c>
      <c r="G67" s="294">
        <f t="shared" si="2"/>
        <v>1250.9000000000001</v>
      </c>
      <c r="H67" s="317"/>
    </row>
    <row r="68" spans="1:8" ht="31.5" customHeight="1" thickBot="1" x14ac:dyDescent="0.3">
      <c r="A68" s="245" t="s">
        <v>76</v>
      </c>
      <c r="C68" s="258"/>
      <c r="H68" s="258"/>
    </row>
    <row r="69" spans="1:8" ht="22.5" customHeight="1" x14ac:dyDescent="0.25">
      <c r="A69" s="498" t="s">
        <v>239</v>
      </c>
      <c r="B69" s="499"/>
      <c r="C69" s="500" t="s">
        <v>235</v>
      </c>
      <c r="D69" s="503" t="s">
        <v>236</v>
      </c>
      <c r="E69" s="504"/>
      <c r="F69" s="505"/>
      <c r="G69" s="260" t="s">
        <v>4</v>
      </c>
      <c r="H69" s="316" t="s">
        <v>237</v>
      </c>
    </row>
    <row r="70" spans="1:8" ht="31.5" customHeight="1" thickBot="1" x14ac:dyDescent="0.3">
      <c r="A70" s="507" t="s">
        <v>238</v>
      </c>
      <c r="B70" s="508"/>
      <c r="C70" s="501"/>
      <c r="D70" s="262"/>
      <c r="E70" s="263"/>
      <c r="F70" s="264"/>
      <c r="G70" s="265" t="s">
        <v>6</v>
      </c>
      <c r="H70" s="280"/>
    </row>
    <row r="71" spans="1:8" ht="15.75" thickBot="1" x14ac:dyDescent="0.3">
      <c r="A71" s="509"/>
      <c r="B71" s="510"/>
      <c r="C71" s="502"/>
      <c r="D71" s="267" t="s">
        <v>9</v>
      </c>
      <c r="E71" s="267" t="s">
        <v>10</v>
      </c>
      <c r="F71" s="268" t="s">
        <v>11</v>
      </c>
      <c r="G71" s="268" t="s">
        <v>12</v>
      </c>
      <c r="H71" s="317"/>
    </row>
    <row r="72" spans="1:8" x14ac:dyDescent="0.25">
      <c r="A72" s="324"/>
      <c r="B72" s="269" t="s">
        <v>13</v>
      </c>
      <c r="C72" s="270"/>
      <c r="D72" s="260"/>
      <c r="E72" s="261"/>
      <c r="F72" s="279"/>
      <c r="G72" s="261"/>
      <c r="H72" s="316"/>
    </row>
    <row r="73" spans="1:8" x14ac:dyDescent="0.25">
      <c r="A73" s="325" t="s">
        <v>175</v>
      </c>
      <c r="C73" s="246" t="s">
        <v>256</v>
      </c>
      <c r="D73" s="266">
        <v>5</v>
      </c>
      <c r="E73" s="266">
        <v>5.63</v>
      </c>
      <c r="F73" s="266">
        <v>16.5</v>
      </c>
      <c r="G73" s="266">
        <v>136.5</v>
      </c>
      <c r="H73" s="280" t="s">
        <v>194</v>
      </c>
    </row>
    <row r="74" spans="1:8" x14ac:dyDescent="0.25">
      <c r="A74" s="326" t="s">
        <v>90</v>
      </c>
      <c r="B74" s="253"/>
      <c r="C74" s="273" t="s">
        <v>269</v>
      </c>
      <c r="D74" s="274">
        <v>2.2999999999999998</v>
      </c>
      <c r="E74" s="275">
        <v>2</v>
      </c>
      <c r="F74" s="256">
        <v>11.9</v>
      </c>
      <c r="G74" s="275">
        <v>74.8</v>
      </c>
      <c r="H74" s="280" t="s">
        <v>166</v>
      </c>
    </row>
    <row r="75" spans="1:8" ht="15.75" thickBot="1" x14ac:dyDescent="0.3">
      <c r="A75" s="325" t="s">
        <v>23</v>
      </c>
      <c r="C75" s="276" t="s">
        <v>159</v>
      </c>
      <c r="D75" s="248">
        <v>1.9</v>
      </c>
      <c r="E75" s="246">
        <v>4.4000000000000004</v>
      </c>
      <c r="F75" s="247">
        <v>13</v>
      </c>
      <c r="G75" s="246">
        <v>99</v>
      </c>
      <c r="H75" s="280" t="s">
        <v>24</v>
      </c>
    </row>
    <row r="76" spans="1:8" ht="15.75" thickBot="1" x14ac:dyDescent="0.3">
      <c r="A76" s="327" t="s">
        <v>26</v>
      </c>
      <c r="B76" s="277"/>
      <c r="C76" s="278">
        <v>347</v>
      </c>
      <c r="D76" s="267">
        <f>SUM(D72:D75)</f>
        <v>9.1999999999999993</v>
      </c>
      <c r="E76" s="267">
        <f>SUM(E72:E75)</f>
        <v>12.030000000000001</v>
      </c>
      <c r="F76" s="267">
        <f>SUM(F72:F75)</f>
        <v>41.4</v>
      </c>
      <c r="G76" s="267">
        <f>SUM(G72:G75)</f>
        <v>310.3</v>
      </c>
      <c r="H76" s="317"/>
    </row>
    <row r="77" spans="1:8" x14ac:dyDescent="0.25">
      <c r="A77" s="325" t="s">
        <v>27</v>
      </c>
      <c r="C77" s="246">
        <v>125</v>
      </c>
      <c r="D77" s="272">
        <v>0.8</v>
      </c>
      <c r="E77" s="266">
        <v>0.2</v>
      </c>
      <c r="F77" s="259">
        <v>7</v>
      </c>
      <c r="G77" s="266">
        <v>33</v>
      </c>
      <c r="H77" s="280" t="s">
        <v>276</v>
      </c>
    </row>
    <row r="78" spans="1:8" ht="15.75" thickBot="1" x14ac:dyDescent="0.3">
      <c r="A78" s="325" t="s">
        <v>298</v>
      </c>
      <c r="C78" s="246"/>
      <c r="D78" s="272"/>
      <c r="E78" s="272"/>
      <c r="G78" s="272"/>
      <c r="H78" s="280"/>
    </row>
    <row r="79" spans="1:8" ht="15.75" thickBot="1" x14ac:dyDescent="0.3">
      <c r="A79" s="327" t="s">
        <v>26</v>
      </c>
      <c r="B79" s="277"/>
      <c r="C79" s="278">
        <f>SUM(C77:C77)</f>
        <v>125</v>
      </c>
      <c r="D79" s="268">
        <f>SUM(D77)</f>
        <v>0.8</v>
      </c>
      <c r="E79" s="268">
        <f>SUM(E77)</f>
        <v>0.2</v>
      </c>
      <c r="F79" s="268">
        <f>SUM(F77)</f>
        <v>7</v>
      </c>
      <c r="G79" s="268">
        <f>SUM(G77)</f>
        <v>33</v>
      </c>
      <c r="H79" s="317"/>
    </row>
    <row r="80" spans="1:8" ht="15.75" thickBot="1" x14ac:dyDescent="0.3">
      <c r="A80" s="324"/>
      <c r="B80" s="269"/>
      <c r="C80" s="270">
        <v>472</v>
      </c>
      <c r="D80" s="260">
        <f>D76+D79</f>
        <v>10</v>
      </c>
      <c r="E80" s="260">
        <f>E76+E79</f>
        <v>12.23</v>
      </c>
      <c r="F80" s="260">
        <f>F76+F79</f>
        <v>48.4</v>
      </c>
      <c r="G80" s="260">
        <f>G76+G79</f>
        <v>343.3</v>
      </c>
      <c r="H80" s="316"/>
    </row>
    <row r="81" spans="1:8" x14ac:dyDescent="0.25">
      <c r="A81" s="324"/>
      <c r="B81" s="269" t="s">
        <v>28</v>
      </c>
      <c r="C81" s="270"/>
      <c r="D81" s="261"/>
      <c r="E81" s="261"/>
      <c r="F81" s="279"/>
      <c r="G81" s="261"/>
      <c r="H81" s="316"/>
    </row>
    <row r="82" spans="1:8" x14ac:dyDescent="0.25">
      <c r="A82" s="325" t="s">
        <v>433</v>
      </c>
      <c r="B82" s="290"/>
      <c r="C82" s="291">
        <v>30</v>
      </c>
      <c r="D82" s="292">
        <v>0.42</v>
      </c>
      <c r="E82" s="266">
        <v>0.06</v>
      </c>
      <c r="F82" s="292">
        <v>1.3680000000000001</v>
      </c>
      <c r="G82" s="272">
        <v>9</v>
      </c>
      <c r="H82" s="318" t="s">
        <v>355</v>
      </c>
    </row>
    <row r="83" spans="1:8" ht="24.75" x14ac:dyDescent="0.25">
      <c r="A83" s="325" t="s">
        <v>430</v>
      </c>
      <c r="C83" s="246" t="s">
        <v>234</v>
      </c>
      <c r="D83" s="259">
        <v>2</v>
      </c>
      <c r="E83" s="266">
        <v>6.8</v>
      </c>
      <c r="F83" s="259">
        <v>3</v>
      </c>
      <c r="G83" s="266">
        <v>82</v>
      </c>
      <c r="H83" s="280" t="s">
        <v>215</v>
      </c>
    </row>
    <row r="84" spans="1:8" ht="24.75" x14ac:dyDescent="0.25">
      <c r="A84" s="326" t="s">
        <v>405</v>
      </c>
      <c r="C84" s="246">
        <v>50</v>
      </c>
      <c r="D84" s="259">
        <v>7.21</v>
      </c>
      <c r="E84" s="266">
        <v>4.8600000000000003</v>
      </c>
      <c r="F84" s="259">
        <v>12.14</v>
      </c>
      <c r="G84" s="272">
        <v>121.43</v>
      </c>
      <c r="H84" s="280" t="s">
        <v>406</v>
      </c>
    </row>
    <row r="85" spans="1:8" ht="22.5" customHeight="1" x14ac:dyDescent="0.25">
      <c r="A85" s="325" t="s">
        <v>104</v>
      </c>
      <c r="C85" s="276" t="s">
        <v>270</v>
      </c>
      <c r="D85" s="259">
        <v>4.0999999999999996</v>
      </c>
      <c r="E85" s="266">
        <v>3</v>
      </c>
      <c r="F85" s="259">
        <v>25</v>
      </c>
      <c r="G85" s="272">
        <v>143.4</v>
      </c>
      <c r="H85" s="280" t="s">
        <v>220</v>
      </c>
    </row>
    <row r="86" spans="1:8" x14ac:dyDescent="0.25">
      <c r="A86" s="329" t="s">
        <v>45</v>
      </c>
      <c r="C86" s="246">
        <v>150</v>
      </c>
      <c r="D86" s="248">
        <v>0.15</v>
      </c>
      <c r="E86" s="281">
        <v>0.09</v>
      </c>
      <c r="F86" s="282">
        <v>21.5</v>
      </c>
      <c r="G86" s="295">
        <v>87</v>
      </c>
      <c r="H86" s="307" t="s">
        <v>401</v>
      </c>
    </row>
    <row r="87" spans="1:8" ht="21.75" customHeight="1" thickBot="1" x14ac:dyDescent="0.3">
      <c r="A87" s="325" t="s">
        <v>46</v>
      </c>
      <c r="C87" s="246">
        <v>30</v>
      </c>
      <c r="D87" s="246">
        <v>1.5</v>
      </c>
      <c r="E87" s="247">
        <v>0.3</v>
      </c>
      <c r="F87" s="246">
        <v>14.3</v>
      </c>
      <c r="G87" s="247">
        <v>66</v>
      </c>
      <c r="H87" s="280"/>
    </row>
    <row r="88" spans="1:8" ht="15.75" thickBot="1" x14ac:dyDescent="0.3">
      <c r="A88" s="327" t="s">
        <v>26</v>
      </c>
      <c r="B88" s="277"/>
      <c r="C88" s="278">
        <v>530</v>
      </c>
      <c r="D88" s="267">
        <f>SUM(D82:D87)</f>
        <v>15.379999999999999</v>
      </c>
      <c r="E88" s="267">
        <f>SUM(E82:E87)</f>
        <v>15.11</v>
      </c>
      <c r="F88" s="267">
        <f>SUM(F82:F87)</f>
        <v>77.308000000000007</v>
      </c>
      <c r="G88" s="267">
        <f>SUM(G82:G87)</f>
        <v>508.83000000000004</v>
      </c>
      <c r="H88" s="317"/>
    </row>
    <row r="89" spans="1:8" x14ac:dyDescent="0.25">
      <c r="A89" s="324"/>
      <c r="B89" s="269" t="s">
        <v>47</v>
      </c>
      <c r="C89" s="270"/>
      <c r="D89" s="261"/>
      <c r="E89" s="279"/>
      <c r="F89" s="261"/>
      <c r="G89" s="279"/>
      <c r="H89" s="316"/>
    </row>
    <row r="90" spans="1:8" x14ac:dyDescent="0.25">
      <c r="A90" s="325" t="s">
        <v>362</v>
      </c>
      <c r="C90" s="246">
        <v>40</v>
      </c>
      <c r="D90" s="266">
        <v>2.84</v>
      </c>
      <c r="E90" s="259">
        <v>4.7300000000000004</v>
      </c>
      <c r="F90" s="266">
        <v>24.08</v>
      </c>
      <c r="G90" s="259">
        <v>150.4</v>
      </c>
      <c r="H90" s="280" t="s">
        <v>363</v>
      </c>
    </row>
    <row r="91" spans="1:8" x14ac:dyDescent="0.25">
      <c r="A91" s="326" t="s">
        <v>72</v>
      </c>
      <c r="B91" s="253"/>
      <c r="C91" s="273">
        <v>100</v>
      </c>
      <c r="D91" s="275">
        <v>2.9</v>
      </c>
      <c r="E91" s="275">
        <v>2.5</v>
      </c>
      <c r="F91" s="275">
        <v>4.2</v>
      </c>
      <c r="G91" s="275">
        <v>55.6</v>
      </c>
      <c r="H91" s="280" t="s">
        <v>160</v>
      </c>
    </row>
    <row r="92" spans="1:8" x14ac:dyDescent="0.25">
      <c r="A92" s="325" t="s">
        <v>346</v>
      </c>
      <c r="C92" s="246" t="s">
        <v>357</v>
      </c>
      <c r="D92" s="272">
        <v>2.5</v>
      </c>
      <c r="E92" s="266">
        <v>2.2999999999999998</v>
      </c>
      <c r="F92" s="259">
        <v>0.15</v>
      </c>
      <c r="G92" s="272">
        <v>31.5</v>
      </c>
      <c r="H92" s="280" t="s">
        <v>358</v>
      </c>
    </row>
    <row r="93" spans="1:8" ht="23.25" customHeight="1" x14ac:dyDescent="0.25">
      <c r="A93" s="326" t="s">
        <v>371</v>
      </c>
      <c r="B93" s="253"/>
      <c r="C93" s="257">
        <v>110</v>
      </c>
      <c r="D93" s="273">
        <v>2.75</v>
      </c>
      <c r="E93" s="257">
        <v>4.4800000000000004</v>
      </c>
      <c r="F93" s="273">
        <v>20</v>
      </c>
      <c r="G93" s="296">
        <v>131</v>
      </c>
      <c r="H93" s="319" t="s">
        <v>372</v>
      </c>
    </row>
    <row r="94" spans="1:8" ht="22.5" customHeight="1" x14ac:dyDescent="0.25">
      <c r="A94" s="325" t="s">
        <v>312</v>
      </c>
      <c r="C94" s="246" t="s">
        <v>321</v>
      </c>
      <c r="D94" s="248">
        <v>0.5</v>
      </c>
      <c r="E94" s="246">
        <v>0.25</v>
      </c>
      <c r="F94" s="247">
        <v>5.4</v>
      </c>
      <c r="G94" s="248">
        <v>25.9</v>
      </c>
      <c r="H94" s="280" t="s">
        <v>303</v>
      </c>
    </row>
    <row r="95" spans="1:8" ht="22.5" customHeight="1" thickBot="1" x14ac:dyDescent="0.3">
      <c r="A95" s="325" t="s">
        <v>38</v>
      </c>
      <c r="C95" s="246">
        <v>20</v>
      </c>
      <c r="D95" s="281">
        <v>1.6</v>
      </c>
      <c r="E95" s="282">
        <v>0.2</v>
      </c>
      <c r="F95" s="283">
        <v>9.8000000000000007</v>
      </c>
      <c r="G95" s="284">
        <v>47</v>
      </c>
      <c r="H95" s="280"/>
    </row>
    <row r="96" spans="1:8" ht="15.75" thickBot="1" x14ac:dyDescent="0.3">
      <c r="A96" s="328" t="s">
        <v>26</v>
      </c>
      <c r="B96" s="285"/>
      <c r="C96" s="293">
        <v>448</v>
      </c>
      <c r="D96" s="286">
        <f>SUM(D90:D95)</f>
        <v>13.09</v>
      </c>
      <c r="E96" s="286">
        <f>SUM(E90:E95)</f>
        <v>14.46</v>
      </c>
      <c r="F96" s="286">
        <f>SUM(F90:F95)</f>
        <v>63.629999999999995</v>
      </c>
      <c r="G96" s="286">
        <f>SUM(G90:G95)</f>
        <v>441.4</v>
      </c>
      <c r="H96" s="317"/>
    </row>
    <row r="97" spans="1:8" ht="15.75" thickBot="1" x14ac:dyDescent="0.3">
      <c r="A97" s="327" t="s">
        <v>60</v>
      </c>
      <c r="B97" s="277"/>
      <c r="C97" s="278">
        <f t="shared" ref="C97:G97" si="3">C76+C79+C88+C96</f>
        <v>1450</v>
      </c>
      <c r="D97" s="267">
        <f t="shared" si="3"/>
        <v>38.47</v>
      </c>
      <c r="E97" s="267">
        <f t="shared" si="3"/>
        <v>41.8</v>
      </c>
      <c r="F97" s="267">
        <f t="shared" si="3"/>
        <v>189.33799999999999</v>
      </c>
      <c r="G97" s="267">
        <f t="shared" si="3"/>
        <v>1293.5300000000002</v>
      </c>
      <c r="H97" s="316"/>
    </row>
    <row r="98" spans="1:8" ht="22.5" customHeight="1" thickBot="1" x14ac:dyDescent="0.3">
      <c r="A98" s="245" t="s">
        <v>92</v>
      </c>
      <c r="C98" s="258"/>
      <c r="H98" s="258"/>
    </row>
    <row r="99" spans="1:8" ht="31.5" customHeight="1" x14ac:dyDescent="0.25">
      <c r="A99" s="498" t="s">
        <v>239</v>
      </c>
      <c r="B99" s="499"/>
      <c r="C99" s="500" t="s">
        <v>235</v>
      </c>
      <c r="D99" s="503" t="s">
        <v>236</v>
      </c>
      <c r="E99" s="504"/>
      <c r="F99" s="505"/>
      <c r="G99" s="260" t="s">
        <v>4</v>
      </c>
      <c r="H99" s="316" t="s">
        <v>237</v>
      </c>
    </row>
    <row r="100" spans="1:8" ht="31.5" customHeight="1" thickBot="1" x14ac:dyDescent="0.3">
      <c r="A100" s="507" t="s">
        <v>238</v>
      </c>
      <c r="B100" s="508"/>
      <c r="C100" s="501"/>
      <c r="D100" s="262"/>
      <c r="E100" s="263"/>
      <c r="F100" s="264"/>
      <c r="G100" s="265" t="s">
        <v>6</v>
      </c>
      <c r="H100" s="280"/>
    </row>
    <row r="101" spans="1:8" ht="15.75" thickBot="1" x14ac:dyDescent="0.3">
      <c r="A101" s="509"/>
      <c r="B101" s="510"/>
      <c r="C101" s="502"/>
      <c r="D101" s="267" t="s">
        <v>9</v>
      </c>
      <c r="E101" s="267" t="s">
        <v>10</v>
      </c>
      <c r="F101" s="268" t="s">
        <v>11</v>
      </c>
      <c r="G101" s="268" t="s">
        <v>12</v>
      </c>
      <c r="H101" s="317"/>
    </row>
    <row r="102" spans="1:8" x14ac:dyDescent="0.25">
      <c r="A102" s="325"/>
      <c r="B102" s="269" t="s">
        <v>13</v>
      </c>
      <c r="C102" s="270"/>
      <c r="D102" s="261"/>
      <c r="E102" s="279"/>
      <c r="F102" s="261"/>
      <c r="G102" s="297"/>
      <c r="H102" s="280"/>
    </row>
    <row r="103" spans="1:8" x14ac:dyDescent="0.25">
      <c r="A103" s="325" t="s">
        <v>108</v>
      </c>
      <c r="C103" s="246" t="s">
        <v>256</v>
      </c>
      <c r="D103" s="272">
        <v>6</v>
      </c>
      <c r="E103" s="266">
        <v>4.95</v>
      </c>
      <c r="F103" s="266">
        <v>19.5</v>
      </c>
      <c r="G103" s="259">
        <v>146</v>
      </c>
      <c r="H103" s="280" t="s">
        <v>193</v>
      </c>
    </row>
    <row r="104" spans="1:8" ht="24.75" x14ac:dyDescent="0.25">
      <c r="A104" s="325" t="s">
        <v>21</v>
      </c>
      <c r="C104" s="246" t="s">
        <v>249</v>
      </c>
      <c r="D104" s="248">
        <v>1.1599999999999999</v>
      </c>
      <c r="E104" s="246">
        <v>1.28</v>
      </c>
      <c r="F104" s="246">
        <v>11.4</v>
      </c>
      <c r="G104" s="246">
        <v>62</v>
      </c>
      <c r="H104" s="280" t="s">
        <v>335</v>
      </c>
    </row>
    <row r="105" spans="1:8" ht="15.75" thickBot="1" x14ac:dyDescent="0.3">
      <c r="A105" s="325" t="s">
        <v>162</v>
      </c>
      <c r="C105" s="276" t="s">
        <v>324</v>
      </c>
      <c r="D105" s="272">
        <v>3.5</v>
      </c>
      <c r="E105" s="266">
        <v>5.95</v>
      </c>
      <c r="F105" s="259">
        <v>12.9</v>
      </c>
      <c r="G105" s="272">
        <v>119.6</v>
      </c>
      <c r="H105" s="280" t="s">
        <v>163</v>
      </c>
    </row>
    <row r="106" spans="1:8" ht="15.75" thickBot="1" x14ac:dyDescent="0.3">
      <c r="A106" s="327" t="s">
        <v>26</v>
      </c>
      <c r="B106" s="277"/>
      <c r="C106" s="278">
        <v>358</v>
      </c>
      <c r="D106" s="267">
        <f>SUM(D102:D105)</f>
        <v>10.66</v>
      </c>
      <c r="E106" s="267">
        <f>SUM(E102:E105)</f>
        <v>12.18</v>
      </c>
      <c r="F106" s="267">
        <f>SUM(F102:F105)</f>
        <v>43.8</v>
      </c>
      <c r="G106" s="267">
        <f>SUM(G102:G105)</f>
        <v>327.60000000000002</v>
      </c>
      <c r="H106" s="317"/>
    </row>
    <row r="107" spans="1:8" ht="15" customHeight="1" x14ac:dyDescent="0.25">
      <c r="A107" s="325" t="s">
        <v>48</v>
      </c>
      <c r="C107" s="246">
        <v>85</v>
      </c>
      <c r="D107" s="272">
        <v>0.34</v>
      </c>
      <c r="E107" s="266">
        <v>0.34</v>
      </c>
      <c r="F107" s="259">
        <v>10.199999999999999</v>
      </c>
      <c r="G107" s="266">
        <v>45</v>
      </c>
      <c r="H107" s="280" t="s">
        <v>278</v>
      </c>
    </row>
    <row r="108" spans="1:8" ht="32.25" customHeight="1" thickBot="1" x14ac:dyDescent="0.3">
      <c r="A108" s="325" t="s">
        <v>300</v>
      </c>
      <c r="C108" s="246"/>
      <c r="D108" s="272"/>
      <c r="E108" s="266"/>
      <c r="G108" s="266"/>
      <c r="H108" s="280"/>
    </row>
    <row r="109" spans="1:8" ht="32.25" customHeight="1" thickBot="1" x14ac:dyDescent="0.3">
      <c r="A109" s="327" t="s">
        <v>26</v>
      </c>
      <c r="B109" s="277"/>
      <c r="C109" s="278">
        <v>85</v>
      </c>
      <c r="D109" s="267">
        <f>SUM(D107)</f>
        <v>0.34</v>
      </c>
      <c r="E109" s="267">
        <f>SUM(E107)</f>
        <v>0.34</v>
      </c>
      <c r="F109" s="267">
        <f>SUM(F107)</f>
        <v>10.199999999999999</v>
      </c>
      <c r="G109" s="267">
        <f>SUM(G107)</f>
        <v>45</v>
      </c>
      <c r="H109" s="317"/>
    </row>
    <row r="110" spans="1:8" ht="15.75" thickBot="1" x14ac:dyDescent="0.3">
      <c r="A110" s="324"/>
      <c r="B110" s="269"/>
      <c r="C110" s="270">
        <v>443</v>
      </c>
      <c r="D110" s="261">
        <f>D106+D109</f>
        <v>11</v>
      </c>
      <c r="E110" s="261">
        <f>E106+E109</f>
        <v>12.52</v>
      </c>
      <c r="F110" s="261">
        <f>F106+F109</f>
        <v>54</v>
      </c>
      <c r="G110" s="261">
        <f>G106+G109</f>
        <v>372.6</v>
      </c>
      <c r="H110" s="316"/>
    </row>
    <row r="111" spans="1:8" x14ac:dyDescent="0.25">
      <c r="A111" s="324"/>
      <c r="B111" s="269" t="s">
        <v>28</v>
      </c>
      <c r="C111" s="270"/>
      <c r="D111" s="261"/>
      <c r="E111" s="279"/>
      <c r="F111" s="261"/>
      <c r="G111" s="261"/>
      <c r="H111" s="316"/>
    </row>
    <row r="112" spans="1:8" x14ac:dyDescent="0.25">
      <c r="A112" s="325" t="s">
        <v>424</v>
      </c>
      <c r="C112" s="246">
        <v>30</v>
      </c>
      <c r="D112" s="259">
        <v>0.22</v>
      </c>
      <c r="E112" s="266">
        <v>1.8</v>
      </c>
      <c r="F112" s="259">
        <v>0.72</v>
      </c>
      <c r="G112" s="266">
        <v>20</v>
      </c>
      <c r="H112" s="318" t="s">
        <v>425</v>
      </c>
    </row>
    <row r="113" spans="1:8" ht="24.75" x14ac:dyDescent="0.25">
      <c r="A113" s="325" t="s">
        <v>361</v>
      </c>
      <c r="B113" s="298"/>
      <c r="C113" s="246" t="s">
        <v>120</v>
      </c>
      <c r="D113" s="266">
        <v>3.45</v>
      </c>
      <c r="E113" s="266">
        <v>6</v>
      </c>
      <c r="F113" s="259">
        <v>17.850000000000001</v>
      </c>
      <c r="G113" s="272">
        <v>140</v>
      </c>
      <c r="H113" s="280" t="s">
        <v>214</v>
      </c>
    </row>
    <row r="114" spans="1:8" ht="24.75" x14ac:dyDescent="0.25">
      <c r="A114" s="325" t="s">
        <v>347</v>
      </c>
      <c r="C114" s="246">
        <v>130</v>
      </c>
      <c r="D114" s="246">
        <v>8.86</v>
      </c>
      <c r="E114" s="247">
        <v>9.01</v>
      </c>
      <c r="F114" s="246">
        <v>27.28</v>
      </c>
      <c r="G114" s="247">
        <v>226</v>
      </c>
      <c r="H114" s="280" t="s">
        <v>348</v>
      </c>
    </row>
    <row r="115" spans="1:8" x14ac:dyDescent="0.25">
      <c r="A115" s="325" t="s">
        <v>345</v>
      </c>
      <c r="C115" s="246">
        <v>150</v>
      </c>
      <c r="D115" s="272"/>
      <c r="E115" s="266"/>
      <c r="F115" s="259">
        <v>8.34</v>
      </c>
      <c r="G115" s="272">
        <v>33.340000000000003</v>
      </c>
      <c r="H115" s="280" t="s">
        <v>350</v>
      </c>
    </row>
    <row r="116" spans="1:8" ht="15.75" thickBot="1" x14ac:dyDescent="0.3">
      <c r="A116" s="325" t="s">
        <v>46</v>
      </c>
      <c r="C116" s="246">
        <v>30</v>
      </c>
      <c r="D116" s="246">
        <v>1.5</v>
      </c>
      <c r="E116" s="247">
        <v>0.3</v>
      </c>
      <c r="F116" s="246">
        <v>14.3</v>
      </c>
      <c r="G116" s="247">
        <v>66</v>
      </c>
      <c r="H116" s="280"/>
    </row>
    <row r="117" spans="1:8" ht="15.75" thickBot="1" x14ac:dyDescent="0.3">
      <c r="A117" s="327" t="s">
        <v>26</v>
      </c>
      <c r="B117" s="277"/>
      <c r="C117" s="278">
        <v>495</v>
      </c>
      <c r="D117" s="268">
        <f>SUM(D112:D116)</f>
        <v>14.03</v>
      </c>
      <c r="E117" s="268">
        <f>SUM(E112:E116)</f>
        <v>17.11</v>
      </c>
      <c r="F117" s="268">
        <f>SUM(F112:F116)</f>
        <v>68.489999999999995</v>
      </c>
      <c r="G117" s="268">
        <f>SUM(G112:G116)</f>
        <v>485.34000000000003</v>
      </c>
      <c r="H117" s="317"/>
    </row>
    <row r="118" spans="1:8" x14ac:dyDescent="0.25">
      <c r="A118" s="324"/>
      <c r="B118" s="269" t="s">
        <v>47</v>
      </c>
      <c r="C118" s="289"/>
      <c r="D118" s="261"/>
      <c r="E118" s="279"/>
      <c r="F118" s="261"/>
      <c r="G118" s="297"/>
      <c r="H118" s="316"/>
    </row>
    <row r="119" spans="1:8" x14ac:dyDescent="0.25">
      <c r="A119" s="326" t="s">
        <v>71</v>
      </c>
      <c r="B119" s="253"/>
      <c r="C119" s="273">
        <v>21</v>
      </c>
      <c r="D119" s="275">
        <v>1</v>
      </c>
      <c r="E119" s="275">
        <v>2</v>
      </c>
      <c r="F119" s="275">
        <v>20</v>
      </c>
      <c r="G119" s="256">
        <v>95</v>
      </c>
      <c r="H119" s="318"/>
    </row>
    <row r="120" spans="1:8" x14ac:dyDescent="0.25">
      <c r="A120" s="326" t="s">
        <v>356</v>
      </c>
      <c r="B120" s="299"/>
      <c r="C120" s="273"/>
      <c r="D120" s="275"/>
      <c r="E120" s="275"/>
      <c r="F120" s="275"/>
      <c r="G120" s="256"/>
      <c r="H120" s="318"/>
    </row>
    <row r="121" spans="1:8" ht="23.25" customHeight="1" x14ac:dyDescent="0.25">
      <c r="A121" s="325" t="s">
        <v>266</v>
      </c>
      <c r="C121" s="246">
        <v>100</v>
      </c>
      <c r="D121" s="259">
        <v>2.2999999999999998</v>
      </c>
      <c r="E121" s="266">
        <v>2.5</v>
      </c>
      <c r="F121" s="259">
        <v>3.6</v>
      </c>
      <c r="G121" s="266">
        <v>46</v>
      </c>
      <c r="H121" s="280" t="s">
        <v>267</v>
      </c>
    </row>
    <row r="122" spans="1:8" ht="22.5" customHeight="1" x14ac:dyDescent="0.25">
      <c r="A122" s="326" t="s">
        <v>391</v>
      </c>
      <c r="B122" s="253"/>
      <c r="C122" s="300" t="s">
        <v>404</v>
      </c>
      <c r="D122" s="259">
        <v>7.2</v>
      </c>
      <c r="E122" s="266">
        <v>8.32</v>
      </c>
      <c r="F122" s="259">
        <v>22.64</v>
      </c>
      <c r="G122" s="266">
        <v>194</v>
      </c>
      <c r="H122" s="280" t="s">
        <v>263</v>
      </c>
    </row>
    <row r="123" spans="1:8" ht="22.5" customHeight="1" x14ac:dyDescent="0.25">
      <c r="A123" s="326" t="s">
        <v>161</v>
      </c>
      <c r="B123" s="253"/>
      <c r="C123" s="273" t="s">
        <v>269</v>
      </c>
      <c r="D123" s="274">
        <v>0.05</v>
      </c>
      <c r="E123" s="275">
        <v>0.01</v>
      </c>
      <c r="F123" s="256">
        <v>4.42</v>
      </c>
      <c r="G123" s="275">
        <v>18</v>
      </c>
      <c r="H123" s="280" t="s">
        <v>262</v>
      </c>
    </row>
    <row r="124" spans="1:8" ht="22.5" customHeight="1" thickBot="1" x14ac:dyDescent="0.3">
      <c r="A124" s="325" t="s">
        <v>38</v>
      </c>
      <c r="C124" s="246">
        <v>20</v>
      </c>
      <c r="D124" s="281">
        <v>1.6</v>
      </c>
      <c r="E124" s="282">
        <v>0.2</v>
      </c>
      <c r="F124" s="283">
        <v>9.8000000000000007</v>
      </c>
      <c r="G124" s="284">
        <v>47</v>
      </c>
      <c r="H124" s="280"/>
    </row>
    <row r="125" spans="1:8" ht="22.5" customHeight="1" thickBot="1" x14ac:dyDescent="0.3">
      <c r="A125" s="327" t="s">
        <v>26</v>
      </c>
      <c r="B125" s="277"/>
      <c r="C125" s="278">
        <v>425</v>
      </c>
      <c r="D125" s="268">
        <f>SUM(D119:D124)</f>
        <v>12.15</v>
      </c>
      <c r="E125" s="268">
        <f>SUM(E119:E124)</f>
        <v>13.03</v>
      </c>
      <c r="F125" s="268">
        <f>SUM(F119:F124)</f>
        <v>60.460000000000008</v>
      </c>
      <c r="G125" s="268">
        <f>SUM(G119:G124)</f>
        <v>400</v>
      </c>
      <c r="H125" s="317"/>
    </row>
    <row r="126" spans="1:8" ht="15.75" thickBot="1" x14ac:dyDescent="0.3">
      <c r="A126" s="330" t="s">
        <v>60</v>
      </c>
      <c r="B126" s="258"/>
      <c r="C126" s="301">
        <f t="shared" ref="C126:G126" si="4">C106+C109+C117+C125</f>
        <v>1363</v>
      </c>
      <c r="D126" s="302">
        <f t="shared" si="4"/>
        <v>37.18</v>
      </c>
      <c r="E126" s="302">
        <f t="shared" si="4"/>
        <v>42.66</v>
      </c>
      <c r="F126" s="302">
        <f t="shared" si="4"/>
        <v>182.95</v>
      </c>
      <c r="G126" s="302">
        <f t="shared" si="4"/>
        <v>1257.94</v>
      </c>
      <c r="H126" s="280"/>
    </row>
    <row r="127" spans="1:8" ht="31.5" customHeight="1" thickBot="1" x14ac:dyDescent="0.3">
      <c r="A127" s="245" t="s">
        <v>100</v>
      </c>
      <c r="C127" s="258"/>
      <c r="H127" s="258"/>
    </row>
    <row r="128" spans="1:8" ht="31.5" customHeight="1" x14ac:dyDescent="0.25">
      <c r="A128" s="498" t="s">
        <v>239</v>
      </c>
      <c r="B128" s="499"/>
      <c r="C128" s="500" t="s">
        <v>235</v>
      </c>
      <c r="D128" s="503" t="s">
        <v>236</v>
      </c>
      <c r="E128" s="504"/>
      <c r="F128" s="505"/>
      <c r="G128" s="260" t="s">
        <v>4</v>
      </c>
      <c r="H128" s="316" t="s">
        <v>237</v>
      </c>
    </row>
    <row r="129" spans="1:8" ht="15.75" thickBot="1" x14ac:dyDescent="0.3">
      <c r="A129" s="507" t="s">
        <v>238</v>
      </c>
      <c r="B129" s="508"/>
      <c r="C129" s="501"/>
      <c r="D129" s="262"/>
      <c r="E129" s="263"/>
      <c r="F129" s="264"/>
      <c r="G129" s="265" t="s">
        <v>6</v>
      </c>
      <c r="H129" s="280"/>
    </row>
    <row r="130" spans="1:8" ht="31.5" customHeight="1" thickBot="1" x14ac:dyDescent="0.3">
      <c r="A130" s="509"/>
      <c r="B130" s="510"/>
      <c r="C130" s="502"/>
      <c r="D130" s="267" t="s">
        <v>9</v>
      </c>
      <c r="E130" s="267" t="s">
        <v>10</v>
      </c>
      <c r="F130" s="268" t="s">
        <v>11</v>
      </c>
      <c r="G130" s="268" t="s">
        <v>12</v>
      </c>
      <c r="H130" s="317"/>
    </row>
    <row r="131" spans="1:8" x14ac:dyDescent="0.25">
      <c r="A131" s="324"/>
      <c r="B131" s="269" t="s">
        <v>13</v>
      </c>
      <c r="C131" s="270"/>
      <c r="D131" s="260"/>
      <c r="E131" s="260"/>
      <c r="F131" s="261"/>
      <c r="G131" s="261"/>
      <c r="H131" s="316"/>
    </row>
    <row r="132" spans="1:8" x14ac:dyDescent="0.25">
      <c r="A132" s="325" t="s">
        <v>187</v>
      </c>
      <c r="C132" s="246" t="s">
        <v>256</v>
      </c>
      <c r="D132" s="248">
        <v>6.15</v>
      </c>
      <c r="E132" s="248">
        <v>5.92</v>
      </c>
      <c r="F132" s="246">
        <v>14.4</v>
      </c>
      <c r="G132" s="246">
        <v>135</v>
      </c>
      <c r="H132" s="280" t="s">
        <v>88</v>
      </c>
    </row>
    <row r="133" spans="1:8" ht="24.75" x14ac:dyDescent="0.25">
      <c r="A133" s="325" t="s">
        <v>63</v>
      </c>
      <c r="C133" s="246">
        <v>160</v>
      </c>
      <c r="D133" s="272">
        <v>2.15</v>
      </c>
      <c r="E133" s="266">
        <v>2.29</v>
      </c>
      <c r="F133" s="266">
        <v>12.09</v>
      </c>
      <c r="G133" s="272">
        <v>65.16</v>
      </c>
      <c r="H133" s="280" t="s">
        <v>334</v>
      </c>
    </row>
    <row r="134" spans="1:8" ht="15.75" thickBot="1" x14ac:dyDescent="0.3">
      <c r="A134" s="325" t="s">
        <v>23</v>
      </c>
      <c r="C134" s="276" t="s">
        <v>159</v>
      </c>
      <c r="D134" s="248">
        <v>1.9</v>
      </c>
      <c r="E134" s="246">
        <v>4.4000000000000004</v>
      </c>
      <c r="F134" s="247">
        <v>13</v>
      </c>
      <c r="G134" s="246">
        <v>99</v>
      </c>
      <c r="H134" s="280" t="s">
        <v>24</v>
      </c>
    </row>
    <row r="135" spans="1:8" ht="15.75" thickBot="1" x14ac:dyDescent="0.3">
      <c r="A135" s="327" t="s">
        <v>26</v>
      </c>
      <c r="B135" s="277"/>
      <c r="C135" s="278">
        <v>343</v>
      </c>
      <c r="D135" s="267">
        <f>SUM(D131:D134)</f>
        <v>10.200000000000001</v>
      </c>
      <c r="E135" s="267">
        <f>SUM(E131:E134)</f>
        <v>12.610000000000001</v>
      </c>
      <c r="F135" s="267">
        <f>SUM(F131:F134)</f>
        <v>39.49</v>
      </c>
      <c r="G135" s="267">
        <f>SUM(G131:G134)</f>
        <v>299.15999999999997</v>
      </c>
      <c r="H135" s="317"/>
    </row>
    <row r="136" spans="1:8" x14ac:dyDescent="0.25">
      <c r="A136" s="325" t="s">
        <v>27</v>
      </c>
      <c r="C136" s="246">
        <v>125</v>
      </c>
      <c r="D136" s="272">
        <v>0.3</v>
      </c>
      <c r="E136" s="266">
        <v>0</v>
      </c>
      <c r="F136" s="259">
        <v>10</v>
      </c>
      <c r="G136" s="266">
        <v>40</v>
      </c>
      <c r="H136" s="280" t="s">
        <v>276</v>
      </c>
    </row>
    <row r="137" spans="1:8" ht="15.75" thickBot="1" x14ac:dyDescent="0.3">
      <c r="A137" s="325" t="s">
        <v>199</v>
      </c>
      <c r="C137" s="246"/>
      <c r="D137" s="272"/>
      <c r="E137" s="266"/>
      <c r="G137" s="266"/>
      <c r="H137" s="280"/>
    </row>
    <row r="138" spans="1:8" ht="15.75" thickBot="1" x14ac:dyDescent="0.3">
      <c r="A138" s="327" t="s">
        <v>26</v>
      </c>
      <c r="B138" s="277"/>
      <c r="C138" s="278">
        <v>125</v>
      </c>
      <c r="D138" s="267">
        <f>SUM(D136)</f>
        <v>0.3</v>
      </c>
      <c r="E138" s="267">
        <f>SUM(E136)</f>
        <v>0</v>
      </c>
      <c r="F138" s="267">
        <f>SUM(F136)</f>
        <v>10</v>
      </c>
      <c r="G138" s="267">
        <f>SUM(G136)</f>
        <v>40</v>
      </c>
      <c r="H138" s="317"/>
    </row>
    <row r="139" spans="1:8" ht="15.75" thickBot="1" x14ac:dyDescent="0.3">
      <c r="A139" s="324"/>
      <c r="B139" s="269"/>
      <c r="C139" s="270">
        <v>468</v>
      </c>
      <c r="D139" s="279">
        <f>D135+D138</f>
        <v>10.500000000000002</v>
      </c>
      <c r="E139" s="279">
        <f>E135+E138</f>
        <v>12.610000000000001</v>
      </c>
      <c r="F139" s="279">
        <f>F135+F138</f>
        <v>49.49</v>
      </c>
      <c r="G139" s="279">
        <f>G135+G138</f>
        <v>339.15999999999997</v>
      </c>
      <c r="H139" s="316"/>
    </row>
    <row r="140" spans="1:8" x14ac:dyDescent="0.25">
      <c r="A140" s="324"/>
      <c r="B140" s="269" t="s">
        <v>28</v>
      </c>
      <c r="C140" s="289"/>
      <c r="D140" s="279"/>
      <c r="E140" s="261"/>
      <c r="F140" s="279"/>
      <c r="G140" s="261"/>
      <c r="H140" s="316"/>
    </row>
    <row r="141" spans="1:8" x14ac:dyDescent="0.25">
      <c r="A141" s="325" t="s">
        <v>421</v>
      </c>
      <c r="B141" s="290"/>
      <c r="C141" s="291">
        <v>30</v>
      </c>
      <c r="D141" s="292">
        <v>0.21</v>
      </c>
      <c r="E141" s="266">
        <v>0.03</v>
      </c>
      <c r="F141" s="292">
        <v>0.56999999999999995</v>
      </c>
      <c r="G141" s="272">
        <v>3.39</v>
      </c>
      <c r="H141" s="318" t="s">
        <v>355</v>
      </c>
    </row>
    <row r="142" spans="1:8" x14ac:dyDescent="0.25">
      <c r="A142" s="326" t="s">
        <v>377</v>
      </c>
      <c r="C142" s="276" t="s">
        <v>212</v>
      </c>
      <c r="D142" s="272">
        <v>2.9</v>
      </c>
      <c r="E142" s="272">
        <v>4.53</v>
      </c>
      <c r="F142" s="266">
        <v>14.21</v>
      </c>
      <c r="G142" s="259">
        <v>109</v>
      </c>
      <c r="H142" s="280" t="s">
        <v>222</v>
      </c>
    </row>
    <row r="143" spans="1:8" x14ac:dyDescent="0.25">
      <c r="A143" s="326" t="s">
        <v>315</v>
      </c>
      <c r="B143" s="253"/>
      <c r="C143" s="257">
        <v>130</v>
      </c>
      <c r="D143" s="273">
        <v>10</v>
      </c>
      <c r="E143" s="257">
        <v>11.5</v>
      </c>
      <c r="F143" s="273">
        <v>32</v>
      </c>
      <c r="G143" s="296">
        <v>272</v>
      </c>
      <c r="H143" s="319" t="s">
        <v>319</v>
      </c>
    </row>
    <row r="144" spans="1:8" x14ac:dyDescent="0.25">
      <c r="A144" s="325" t="s">
        <v>177</v>
      </c>
      <c r="C144" s="246">
        <v>150</v>
      </c>
      <c r="D144" s="272">
        <v>0.1</v>
      </c>
      <c r="E144" s="266">
        <v>0.1</v>
      </c>
      <c r="F144" s="259">
        <v>10.199999999999999</v>
      </c>
      <c r="G144" s="266">
        <v>42.1</v>
      </c>
      <c r="H144" s="280" t="s">
        <v>229</v>
      </c>
    </row>
    <row r="145" spans="1:8" ht="15.75" thickBot="1" x14ac:dyDescent="0.3">
      <c r="A145" s="325" t="s">
        <v>46</v>
      </c>
      <c r="C145" s="246">
        <v>30</v>
      </c>
      <c r="D145" s="246">
        <v>1.5</v>
      </c>
      <c r="E145" s="247">
        <v>0.3</v>
      </c>
      <c r="F145" s="246">
        <v>14.3</v>
      </c>
      <c r="G145" s="247">
        <v>66</v>
      </c>
      <c r="H145" s="280"/>
    </row>
    <row r="146" spans="1:8" ht="15.75" thickBot="1" x14ac:dyDescent="0.3">
      <c r="A146" s="327" t="s">
        <v>26</v>
      </c>
      <c r="B146" s="277"/>
      <c r="C146" s="278">
        <v>505</v>
      </c>
      <c r="D146" s="267">
        <f>SUM(D141:D145)</f>
        <v>14.709999999999999</v>
      </c>
      <c r="E146" s="267">
        <f>SUM(E141:E145)</f>
        <v>16.460000000000004</v>
      </c>
      <c r="F146" s="267">
        <f>SUM(F141:F145)</f>
        <v>71.28</v>
      </c>
      <c r="G146" s="267">
        <f>SUM(G141:G145)</f>
        <v>492.49</v>
      </c>
      <c r="H146" s="317"/>
    </row>
    <row r="147" spans="1:8" x14ac:dyDescent="0.25">
      <c r="A147" s="324"/>
      <c r="B147" s="269" t="s">
        <v>47</v>
      </c>
      <c r="C147" s="289"/>
      <c r="D147" s="260"/>
      <c r="E147" s="261"/>
      <c r="F147" s="279"/>
      <c r="G147" s="261"/>
      <c r="H147" s="316"/>
    </row>
    <row r="148" spans="1:8" x14ac:dyDescent="0.25">
      <c r="A148" s="326" t="s">
        <v>71</v>
      </c>
      <c r="B148" s="253"/>
      <c r="C148" s="273">
        <v>10</v>
      </c>
      <c r="D148" s="275">
        <v>1</v>
      </c>
      <c r="E148" s="275">
        <v>0.5</v>
      </c>
      <c r="F148" s="275">
        <v>7.5</v>
      </c>
      <c r="G148" s="256">
        <v>25</v>
      </c>
      <c r="H148" s="318"/>
    </row>
    <row r="149" spans="1:8" ht="15" customHeight="1" x14ac:dyDescent="0.25">
      <c r="A149" s="326" t="s">
        <v>323</v>
      </c>
      <c r="B149" s="253"/>
      <c r="C149" s="273"/>
      <c r="D149" s="275"/>
      <c r="E149" s="275"/>
      <c r="F149" s="275"/>
      <c r="G149" s="256"/>
      <c r="H149" s="318"/>
    </row>
    <row r="150" spans="1:8" ht="15" customHeight="1" thickBot="1" x14ac:dyDescent="0.3">
      <c r="A150" s="325" t="s">
        <v>54</v>
      </c>
      <c r="C150" s="246">
        <v>100</v>
      </c>
      <c r="D150" s="301">
        <v>3.36</v>
      </c>
      <c r="E150" s="246">
        <v>2.5</v>
      </c>
      <c r="F150" s="247">
        <v>4.5999999999999996</v>
      </c>
      <c r="G150" s="246">
        <v>61.8</v>
      </c>
      <c r="H150" s="280" t="s">
        <v>160</v>
      </c>
    </row>
    <row r="151" spans="1:8" ht="15" customHeight="1" x14ac:dyDescent="0.25">
      <c r="A151" s="325" t="s">
        <v>353</v>
      </c>
      <c r="C151" s="246">
        <v>110</v>
      </c>
      <c r="D151" s="259">
        <v>9</v>
      </c>
      <c r="E151" s="275">
        <v>11</v>
      </c>
      <c r="F151" s="259">
        <v>28</v>
      </c>
      <c r="G151" s="272">
        <v>248</v>
      </c>
      <c r="H151" s="280" t="s">
        <v>354</v>
      </c>
    </row>
    <row r="152" spans="1:8" ht="22.5" customHeight="1" x14ac:dyDescent="0.25">
      <c r="A152" s="325" t="s">
        <v>74</v>
      </c>
      <c r="C152" s="276" t="s">
        <v>320</v>
      </c>
      <c r="D152" s="272">
        <v>0.09</v>
      </c>
      <c r="E152" s="266">
        <v>0.01</v>
      </c>
      <c r="F152" s="259">
        <v>8.5</v>
      </c>
      <c r="G152" s="272">
        <v>34.5</v>
      </c>
      <c r="H152" s="280" t="s">
        <v>165</v>
      </c>
    </row>
    <row r="153" spans="1:8" ht="23.25" customHeight="1" thickBot="1" x14ac:dyDescent="0.3">
      <c r="A153" s="325" t="s">
        <v>38</v>
      </c>
      <c r="C153" s="246">
        <v>20</v>
      </c>
      <c r="D153" s="281">
        <v>1.6</v>
      </c>
      <c r="E153" s="282">
        <v>0.2</v>
      </c>
      <c r="F153" s="283">
        <v>9.8000000000000007</v>
      </c>
      <c r="G153" s="284">
        <v>47</v>
      </c>
      <c r="H153" s="280"/>
    </row>
    <row r="154" spans="1:8" ht="22.5" customHeight="1" thickBot="1" x14ac:dyDescent="0.3">
      <c r="A154" s="328" t="s">
        <v>26</v>
      </c>
      <c r="B154" s="285"/>
      <c r="C154" s="293">
        <v>398</v>
      </c>
      <c r="D154" s="287">
        <f>SUM(D148:D153)</f>
        <v>15.049999999999999</v>
      </c>
      <c r="E154" s="287">
        <f>SUM(E148:E153)</f>
        <v>14.209999999999999</v>
      </c>
      <c r="F154" s="287">
        <f>SUM(F148:F153)</f>
        <v>58.400000000000006</v>
      </c>
      <c r="G154" s="287">
        <f>SUM(G148:G153)</f>
        <v>416.3</v>
      </c>
      <c r="H154" s="317"/>
    </row>
    <row r="155" spans="1:8" ht="22.5" customHeight="1" thickBot="1" x14ac:dyDescent="0.3">
      <c r="A155" s="328" t="s">
        <v>60</v>
      </c>
      <c r="B155" s="285"/>
      <c r="C155" s="293">
        <f t="shared" ref="C155:G155" si="5">C135+C138+C146+C154</f>
        <v>1371</v>
      </c>
      <c r="D155" s="286">
        <f t="shared" si="5"/>
        <v>40.26</v>
      </c>
      <c r="E155" s="286">
        <f t="shared" si="5"/>
        <v>43.280000000000008</v>
      </c>
      <c r="F155" s="286">
        <f t="shared" si="5"/>
        <v>179.17000000000002</v>
      </c>
      <c r="G155" s="286">
        <f t="shared" si="5"/>
        <v>1247.95</v>
      </c>
      <c r="H155" s="317"/>
    </row>
    <row r="156" spans="1:8" ht="31.5" customHeight="1" x14ac:dyDescent="0.25">
      <c r="C156" s="511" t="s">
        <v>167</v>
      </c>
      <c r="D156" s="511"/>
      <c r="H156" s="245"/>
    </row>
    <row r="157" spans="1:8" ht="31.5" customHeight="1" thickBot="1" x14ac:dyDescent="0.3">
      <c r="A157" s="245" t="s">
        <v>107</v>
      </c>
      <c r="B157" s="258"/>
      <c r="C157" s="258"/>
      <c r="H157" s="245"/>
    </row>
    <row r="158" spans="1:8" x14ac:dyDescent="0.25">
      <c r="A158" s="498" t="s">
        <v>239</v>
      </c>
      <c r="B158" s="499"/>
      <c r="C158" s="500" t="s">
        <v>235</v>
      </c>
      <c r="D158" s="503" t="s">
        <v>236</v>
      </c>
      <c r="E158" s="504"/>
      <c r="F158" s="505"/>
      <c r="G158" s="260" t="s">
        <v>4</v>
      </c>
      <c r="H158" s="316" t="s">
        <v>237</v>
      </c>
    </row>
    <row r="159" spans="1:8" ht="15.75" thickBot="1" x14ac:dyDescent="0.3">
      <c r="A159" s="507" t="s">
        <v>238</v>
      </c>
      <c r="B159" s="508"/>
      <c r="C159" s="501"/>
      <c r="D159" s="262"/>
      <c r="E159" s="263"/>
      <c r="F159" s="264"/>
      <c r="G159" s="265" t="s">
        <v>6</v>
      </c>
      <c r="H159" s="280"/>
    </row>
    <row r="160" spans="1:8" ht="31.5" customHeight="1" thickBot="1" x14ac:dyDescent="0.3">
      <c r="A160" s="509"/>
      <c r="B160" s="510"/>
      <c r="C160" s="502"/>
      <c r="D160" s="267" t="s">
        <v>9</v>
      </c>
      <c r="E160" s="267" t="s">
        <v>10</v>
      </c>
      <c r="F160" s="268" t="s">
        <v>11</v>
      </c>
      <c r="G160" s="268" t="s">
        <v>12</v>
      </c>
      <c r="H160" s="317"/>
    </row>
    <row r="161" spans="1:8" x14ac:dyDescent="0.25">
      <c r="A161" s="325"/>
      <c r="B161" s="245" t="s">
        <v>13</v>
      </c>
      <c r="C161" s="246"/>
      <c r="D161" s="272"/>
      <c r="E161" s="266"/>
      <c r="F161" s="271"/>
      <c r="G161" s="272"/>
      <c r="H161" s="280"/>
    </row>
    <row r="162" spans="1:8" x14ac:dyDescent="0.25">
      <c r="A162" s="325" t="s">
        <v>175</v>
      </c>
      <c r="C162" s="246" t="s">
        <v>256</v>
      </c>
      <c r="D162" s="266">
        <v>5</v>
      </c>
      <c r="E162" s="266">
        <v>5.63</v>
      </c>
      <c r="F162" s="266">
        <v>16.5</v>
      </c>
      <c r="G162" s="266">
        <v>136</v>
      </c>
      <c r="H162" s="280" t="s">
        <v>194</v>
      </c>
    </row>
    <row r="163" spans="1:8" x14ac:dyDescent="0.25">
      <c r="A163" s="326" t="s">
        <v>90</v>
      </c>
      <c r="B163" s="253"/>
      <c r="C163" s="273" t="s">
        <v>269</v>
      </c>
      <c r="D163" s="274">
        <v>2.2999999999999998</v>
      </c>
      <c r="E163" s="275">
        <v>2</v>
      </c>
      <c r="F163" s="256">
        <v>11.9</v>
      </c>
      <c r="G163" s="275">
        <v>74.8</v>
      </c>
      <c r="H163" s="280" t="s">
        <v>166</v>
      </c>
    </row>
    <row r="164" spans="1:8" ht="15.75" thickBot="1" x14ac:dyDescent="0.3">
      <c r="A164" s="325" t="s">
        <v>162</v>
      </c>
      <c r="C164" s="276" t="s">
        <v>324</v>
      </c>
      <c r="D164" s="272">
        <v>3.5</v>
      </c>
      <c r="E164" s="266">
        <v>5.95</v>
      </c>
      <c r="F164" s="259">
        <v>12.9</v>
      </c>
      <c r="G164" s="272">
        <v>119.6</v>
      </c>
      <c r="H164" s="280" t="s">
        <v>163</v>
      </c>
    </row>
    <row r="165" spans="1:8" ht="15.75" thickBot="1" x14ac:dyDescent="0.3">
      <c r="A165" s="327" t="s">
        <v>26</v>
      </c>
      <c r="B165" s="277"/>
      <c r="C165" s="278">
        <v>350</v>
      </c>
      <c r="D165" s="267">
        <f>SUM(D161:D164)</f>
        <v>10.8</v>
      </c>
      <c r="E165" s="267">
        <f>SUM(E161:E164)</f>
        <v>13.58</v>
      </c>
      <c r="F165" s="267">
        <f>SUM(F161:F164)</f>
        <v>41.3</v>
      </c>
      <c r="G165" s="267">
        <f>SUM(G161:G164)</f>
        <v>330.4</v>
      </c>
      <c r="H165" s="317"/>
    </row>
    <row r="166" spans="1:8" x14ac:dyDescent="0.25">
      <c r="A166" s="325" t="s">
        <v>48</v>
      </c>
      <c r="C166" s="246">
        <v>85</v>
      </c>
      <c r="D166" s="272">
        <v>0.34</v>
      </c>
      <c r="E166" s="266">
        <v>0.34</v>
      </c>
      <c r="F166" s="259">
        <v>10.199999999999999</v>
      </c>
      <c r="G166" s="266">
        <v>45</v>
      </c>
      <c r="H166" s="280" t="s">
        <v>284</v>
      </c>
    </row>
    <row r="167" spans="1:8" ht="15.75" thickBot="1" x14ac:dyDescent="0.3">
      <c r="A167" s="325" t="s">
        <v>196</v>
      </c>
      <c r="C167" s="246"/>
      <c r="D167" s="272"/>
      <c r="E167" s="266"/>
      <c r="G167" s="266"/>
      <c r="H167" s="280"/>
    </row>
    <row r="168" spans="1:8" ht="15.75" thickBot="1" x14ac:dyDescent="0.3">
      <c r="A168" s="327" t="s">
        <v>26</v>
      </c>
      <c r="B168" s="277"/>
      <c r="C168" s="278">
        <f>SUM(C166:C166)</f>
        <v>85</v>
      </c>
      <c r="D168" s="267">
        <f>SUM(D166)</f>
        <v>0.34</v>
      </c>
      <c r="E168" s="267">
        <f>SUM(E166)</f>
        <v>0.34</v>
      </c>
      <c r="F168" s="267">
        <f>SUM(F166)</f>
        <v>10.199999999999999</v>
      </c>
      <c r="G168" s="267">
        <f>SUM(G166)</f>
        <v>45</v>
      </c>
      <c r="H168" s="321"/>
    </row>
    <row r="169" spans="1:8" ht="15.75" thickBot="1" x14ac:dyDescent="0.3">
      <c r="A169" s="324"/>
      <c r="B169" s="269"/>
      <c r="C169" s="270">
        <v>435</v>
      </c>
      <c r="D169" s="260">
        <f>D165+D168</f>
        <v>11.14</v>
      </c>
      <c r="E169" s="260">
        <v>12.3</v>
      </c>
      <c r="F169" s="260">
        <f>F165+F168</f>
        <v>51.5</v>
      </c>
      <c r="G169" s="260">
        <v>365</v>
      </c>
      <c r="H169" s="280"/>
    </row>
    <row r="170" spans="1:8" x14ac:dyDescent="0.25">
      <c r="A170" s="324"/>
      <c r="B170" s="269" t="s">
        <v>28</v>
      </c>
      <c r="C170" s="289"/>
      <c r="D170" s="260"/>
      <c r="E170" s="260"/>
      <c r="F170" s="261"/>
      <c r="G170" s="279"/>
      <c r="H170" s="316"/>
    </row>
    <row r="171" spans="1:8" x14ac:dyDescent="0.25">
      <c r="A171" s="325" t="s">
        <v>337</v>
      </c>
      <c r="C171" s="246">
        <v>30</v>
      </c>
      <c r="D171" s="259">
        <v>0.5</v>
      </c>
      <c r="E171" s="266">
        <v>1.5</v>
      </c>
      <c r="F171" s="259">
        <v>2.8</v>
      </c>
      <c r="G171" s="272">
        <v>27</v>
      </c>
      <c r="H171" s="280" t="s">
        <v>426</v>
      </c>
    </row>
    <row r="172" spans="1:8" ht="24.75" x14ac:dyDescent="0.25">
      <c r="A172" s="325" t="s">
        <v>410</v>
      </c>
      <c r="C172" s="276" t="s">
        <v>212</v>
      </c>
      <c r="D172" s="246">
        <v>2.67</v>
      </c>
      <c r="E172" s="247">
        <v>3.38</v>
      </c>
      <c r="F172" s="246">
        <v>17.7</v>
      </c>
      <c r="G172" s="247">
        <v>112</v>
      </c>
      <c r="H172" s="280" t="s">
        <v>342</v>
      </c>
    </row>
    <row r="173" spans="1:8" x14ac:dyDescent="0.25">
      <c r="A173" s="325" t="s">
        <v>265</v>
      </c>
      <c r="C173" s="246">
        <v>50</v>
      </c>
      <c r="D173" s="272">
        <v>6.4</v>
      </c>
      <c r="E173" s="266">
        <v>8.5</v>
      </c>
      <c r="F173" s="259">
        <v>5.2</v>
      </c>
      <c r="G173" s="272">
        <v>123</v>
      </c>
      <c r="H173" s="280" t="s">
        <v>316</v>
      </c>
    </row>
    <row r="174" spans="1:8" ht="22.5" customHeight="1" x14ac:dyDescent="0.25">
      <c r="A174" s="325" t="s">
        <v>104</v>
      </c>
      <c r="C174" s="276" t="s">
        <v>270</v>
      </c>
      <c r="D174" s="259">
        <v>4.0999999999999996</v>
      </c>
      <c r="E174" s="266">
        <v>3</v>
      </c>
      <c r="F174" s="259">
        <v>25</v>
      </c>
      <c r="G174" s="272">
        <v>143.4</v>
      </c>
      <c r="H174" s="280" t="s">
        <v>220</v>
      </c>
    </row>
    <row r="175" spans="1:8" ht="22.5" customHeight="1" x14ac:dyDescent="0.25">
      <c r="A175" s="325" t="s">
        <v>345</v>
      </c>
      <c r="C175" s="246">
        <v>150</v>
      </c>
      <c r="D175" s="272"/>
      <c r="E175" s="266"/>
      <c r="F175" s="259">
        <v>8.34</v>
      </c>
      <c r="G175" s="272">
        <v>33.340000000000003</v>
      </c>
      <c r="H175" s="280" t="s">
        <v>350</v>
      </c>
    </row>
    <row r="176" spans="1:8" ht="15.75" thickBot="1" x14ac:dyDescent="0.3">
      <c r="A176" s="325" t="s">
        <v>46</v>
      </c>
      <c r="C176" s="246">
        <v>30</v>
      </c>
      <c r="D176" s="246">
        <v>1.5</v>
      </c>
      <c r="E176" s="247">
        <v>0.3</v>
      </c>
      <c r="F176" s="246">
        <v>14.3</v>
      </c>
      <c r="G176" s="247">
        <v>66</v>
      </c>
      <c r="H176" s="280"/>
    </row>
    <row r="177" spans="1:8" ht="22.5" customHeight="1" thickBot="1" x14ac:dyDescent="0.3">
      <c r="A177" s="327" t="s">
        <v>26</v>
      </c>
      <c r="B177" s="277"/>
      <c r="C177" s="304" t="s">
        <v>381</v>
      </c>
      <c r="D177" s="268">
        <f>SUM(D171:D176)</f>
        <v>15.17</v>
      </c>
      <c r="E177" s="268">
        <f t="shared" ref="E177:G177" si="6">SUM(E171:E176)</f>
        <v>16.68</v>
      </c>
      <c r="F177" s="268">
        <f t="shared" si="6"/>
        <v>73.34</v>
      </c>
      <c r="G177" s="268">
        <f t="shared" si="6"/>
        <v>504.74</v>
      </c>
      <c r="H177" s="317"/>
    </row>
    <row r="178" spans="1:8" ht="22.5" customHeight="1" x14ac:dyDescent="0.25">
      <c r="A178" s="325"/>
      <c r="B178" s="245" t="s">
        <v>47</v>
      </c>
      <c r="C178" s="289"/>
      <c r="D178" s="266"/>
      <c r="E178" s="266"/>
      <c r="F178" s="266"/>
      <c r="G178" s="272"/>
      <c r="H178" s="280"/>
    </row>
    <row r="179" spans="1:8" ht="23.25" customHeight="1" x14ac:dyDescent="0.25">
      <c r="A179" s="325" t="s">
        <v>365</v>
      </c>
      <c r="C179" s="303">
        <v>40</v>
      </c>
      <c r="D179" s="248">
        <v>3.04</v>
      </c>
      <c r="E179" s="248">
        <v>3.84</v>
      </c>
      <c r="F179" s="246">
        <v>17.84</v>
      </c>
      <c r="G179" s="248">
        <v>118.4</v>
      </c>
      <c r="H179" s="280" t="s">
        <v>367</v>
      </c>
    </row>
    <row r="180" spans="1:8" ht="23.25" customHeight="1" x14ac:dyDescent="0.25">
      <c r="A180" s="326" t="s">
        <v>72</v>
      </c>
      <c r="B180" s="253"/>
      <c r="C180" s="273">
        <v>100</v>
      </c>
      <c r="D180" s="275">
        <v>3</v>
      </c>
      <c r="E180" s="275">
        <v>2.5</v>
      </c>
      <c r="F180" s="275">
        <v>4.2</v>
      </c>
      <c r="G180" s="275">
        <v>55.6</v>
      </c>
      <c r="H180" s="280" t="s">
        <v>160</v>
      </c>
    </row>
    <row r="181" spans="1:8" ht="22.5" customHeight="1" x14ac:dyDescent="0.25">
      <c r="A181" s="325" t="s">
        <v>317</v>
      </c>
      <c r="C181" s="305" t="s">
        <v>270</v>
      </c>
      <c r="D181" s="259">
        <v>5.5</v>
      </c>
      <c r="E181" s="266">
        <v>7.5</v>
      </c>
      <c r="F181" s="259">
        <v>24</v>
      </c>
      <c r="G181" s="266">
        <v>185</v>
      </c>
      <c r="H181" s="280" t="s">
        <v>318</v>
      </c>
    </row>
    <row r="182" spans="1:8" ht="22.5" customHeight="1" x14ac:dyDescent="0.25">
      <c r="A182" s="325" t="s">
        <v>329</v>
      </c>
      <c r="C182" s="246">
        <v>150</v>
      </c>
      <c r="D182" s="272">
        <v>0.5</v>
      </c>
      <c r="E182" s="266">
        <v>2.5000000000000001E-2</v>
      </c>
      <c r="F182" s="259">
        <v>12.5</v>
      </c>
      <c r="G182" s="266">
        <v>52.1</v>
      </c>
      <c r="H182" s="280" t="s">
        <v>330</v>
      </c>
    </row>
    <row r="183" spans="1:8" ht="22.5" customHeight="1" thickBot="1" x14ac:dyDescent="0.3">
      <c r="A183" s="325" t="s">
        <v>38</v>
      </c>
      <c r="C183" s="246">
        <v>20</v>
      </c>
      <c r="D183" s="281">
        <v>1.6</v>
      </c>
      <c r="E183" s="282">
        <v>0.2</v>
      </c>
      <c r="F183" s="283">
        <v>9.8000000000000007</v>
      </c>
      <c r="G183" s="284">
        <v>47</v>
      </c>
      <c r="H183" s="280"/>
    </row>
    <row r="184" spans="1:8" ht="15.75" thickBot="1" x14ac:dyDescent="0.3">
      <c r="A184" s="327" t="s">
        <v>26</v>
      </c>
      <c r="B184" s="277"/>
      <c r="C184" s="278">
        <v>420</v>
      </c>
      <c r="D184" s="268">
        <f>SUM(D179:D183)</f>
        <v>13.639999999999999</v>
      </c>
      <c r="E184" s="268">
        <f>SUM(E179:E183)</f>
        <v>14.065</v>
      </c>
      <c r="F184" s="268">
        <f>SUM(F179:F183)</f>
        <v>68.34</v>
      </c>
      <c r="G184" s="268">
        <f>SUM(G179:G183)</f>
        <v>458.1</v>
      </c>
      <c r="H184" s="317"/>
    </row>
    <row r="185" spans="1:8" ht="31.5" customHeight="1" thickBot="1" x14ac:dyDescent="0.3">
      <c r="A185" s="327" t="s">
        <v>60</v>
      </c>
      <c r="B185" s="277"/>
      <c r="C185" s="278">
        <f>C165+C177+C184</f>
        <v>1305</v>
      </c>
      <c r="D185" s="306">
        <f>D165+D168+D177+D184</f>
        <v>39.950000000000003</v>
      </c>
      <c r="E185" s="306">
        <f>E165+E168+E177+E184</f>
        <v>44.664999999999999</v>
      </c>
      <c r="F185" s="306">
        <f>F165+F168+F177+F184</f>
        <v>193.18</v>
      </c>
      <c r="G185" s="306">
        <f>G165+G168+G177+G184</f>
        <v>1338.24</v>
      </c>
      <c r="H185" s="317"/>
    </row>
    <row r="186" spans="1:8" ht="31.5" customHeight="1" thickBot="1" x14ac:dyDescent="0.3">
      <c r="A186" s="245" t="s">
        <v>111</v>
      </c>
      <c r="C186" s="258"/>
      <c r="H186" s="258"/>
    </row>
    <row r="187" spans="1:8" x14ac:dyDescent="0.25">
      <c r="A187" s="498" t="s">
        <v>239</v>
      </c>
      <c r="B187" s="499"/>
      <c r="C187" s="500" t="s">
        <v>235</v>
      </c>
      <c r="D187" s="503" t="s">
        <v>236</v>
      </c>
      <c r="E187" s="504"/>
      <c r="F187" s="505"/>
      <c r="G187" s="260" t="s">
        <v>4</v>
      </c>
      <c r="H187" s="316" t="s">
        <v>237</v>
      </c>
    </row>
    <row r="188" spans="1:8" ht="15.75" thickBot="1" x14ac:dyDescent="0.3">
      <c r="A188" s="507" t="s">
        <v>238</v>
      </c>
      <c r="B188" s="508"/>
      <c r="C188" s="501"/>
      <c r="D188" s="262"/>
      <c r="E188" s="263"/>
      <c r="F188" s="264"/>
      <c r="G188" s="265" t="s">
        <v>6</v>
      </c>
      <c r="H188" s="280"/>
    </row>
    <row r="189" spans="1:8" ht="31.5" customHeight="1" thickBot="1" x14ac:dyDescent="0.3">
      <c r="A189" s="509"/>
      <c r="B189" s="510"/>
      <c r="C189" s="502"/>
      <c r="D189" s="267" t="s">
        <v>9</v>
      </c>
      <c r="E189" s="267" t="s">
        <v>10</v>
      </c>
      <c r="F189" s="268" t="s">
        <v>11</v>
      </c>
      <c r="G189" s="268" t="s">
        <v>12</v>
      </c>
      <c r="H189" s="317"/>
    </row>
    <row r="190" spans="1:8" x14ac:dyDescent="0.25">
      <c r="A190" s="324"/>
      <c r="B190" s="269" t="s">
        <v>13</v>
      </c>
      <c r="C190" s="246"/>
      <c r="D190" s="260"/>
      <c r="E190" s="261"/>
      <c r="F190" s="279"/>
      <c r="G190" s="261"/>
      <c r="H190" s="316"/>
    </row>
    <row r="191" spans="1:8" x14ac:dyDescent="0.25">
      <c r="A191" s="325" t="s">
        <v>400</v>
      </c>
      <c r="B191" s="307"/>
      <c r="C191" s="246" t="s">
        <v>256</v>
      </c>
      <c r="D191" s="272">
        <v>7.16</v>
      </c>
      <c r="E191" s="272">
        <v>6.63</v>
      </c>
      <c r="F191" s="266">
        <v>15.15</v>
      </c>
      <c r="G191" s="272">
        <v>149</v>
      </c>
      <c r="H191" s="280" t="s">
        <v>192</v>
      </c>
    </row>
    <row r="192" spans="1:8" ht="24.75" x14ac:dyDescent="0.25">
      <c r="A192" s="325" t="s">
        <v>21</v>
      </c>
      <c r="C192" s="246" t="s">
        <v>249</v>
      </c>
      <c r="D192" s="248">
        <v>1.1599999999999999</v>
      </c>
      <c r="E192" s="246">
        <v>1.28</v>
      </c>
      <c r="F192" s="246">
        <v>11.4</v>
      </c>
      <c r="G192" s="246">
        <v>62</v>
      </c>
      <c r="H192" s="280" t="s">
        <v>335</v>
      </c>
    </row>
    <row r="193" spans="1:8" ht="15.75" thickBot="1" x14ac:dyDescent="0.3">
      <c r="A193" s="325" t="s">
        <v>23</v>
      </c>
      <c r="C193" s="276" t="s">
        <v>159</v>
      </c>
      <c r="D193" s="248">
        <v>1.9</v>
      </c>
      <c r="E193" s="246">
        <v>4.4000000000000004</v>
      </c>
      <c r="F193" s="247">
        <v>13</v>
      </c>
      <c r="G193" s="246">
        <v>99</v>
      </c>
      <c r="H193" s="280" t="s">
        <v>24</v>
      </c>
    </row>
    <row r="194" spans="1:8" ht="15.75" thickBot="1" x14ac:dyDescent="0.3">
      <c r="A194" s="327" t="s">
        <v>26</v>
      </c>
      <c r="B194" s="277"/>
      <c r="C194" s="278">
        <v>355</v>
      </c>
      <c r="D194" s="268">
        <f>SUM(D190:D193)</f>
        <v>10.220000000000001</v>
      </c>
      <c r="E194" s="268">
        <f>SUM(E190:E193)</f>
        <v>12.31</v>
      </c>
      <c r="F194" s="268">
        <f>SUM(F190:F193)</f>
        <v>39.549999999999997</v>
      </c>
      <c r="G194" s="268">
        <f>SUM(G190:G193)</f>
        <v>310</v>
      </c>
      <c r="H194" s="317"/>
    </row>
    <row r="195" spans="1:8" x14ac:dyDescent="0.25">
      <c r="A195" s="325" t="s">
        <v>27</v>
      </c>
      <c r="C195" s="246">
        <v>125</v>
      </c>
      <c r="D195" s="272">
        <v>0.3</v>
      </c>
      <c r="E195" s="266">
        <v>0</v>
      </c>
      <c r="F195" s="259">
        <v>12</v>
      </c>
      <c r="G195" s="266">
        <v>49</v>
      </c>
      <c r="H195" s="280" t="s">
        <v>276</v>
      </c>
    </row>
    <row r="196" spans="1:8" ht="15.75" thickBot="1" x14ac:dyDescent="0.3">
      <c r="A196" s="325" t="s">
        <v>197</v>
      </c>
      <c r="C196" s="246"/>
      <c r="D196" s="272"/>
      <c r="E196" s="266"/>
      <c r="G196" s="266"/>
      <c r="H196" s="280"/>
    </row>
    <row r="197" spans="1:8" ht="15.75" thickBot="1" x14ac:dyDescent="0.3">
      <c r="A197" s="327" t="s">
        <v>26</v>
      </c>
      <c r="B197" s="277"/>
      <c r="C197" s="278">
        <v>125</v>
      </c>
      <c r="D197" s="267">
        <f>SUM(D195:D196)</f>
        <v>0.3</v>
      </c>
      <c r="E197" s="267">
        <f>SUM(E195:E196)</f>
        <v>0</v>
      </c>
      <c r="F197" s="267">
        <f>SUM(F195:F196)</f>
        <v>12</v>
      </c>
      <c r="G197" s="267">
        <f>SUM(G195:G196)</f>
        <v>49</v>
      </c>
      <c r="H197" s="317"/>
    </row>
    <row r="198" spans="1:8" ht="15.75" thickBot="1" x14ac:dyDescent="0.3">
      <c r="A198" s="324"/>
      <c r="B198" s="269"/>
      <c r="C198" s="270">
        <v>480</v>
      </c>
      <c r="D198" s="279">
        <f>D194+D197</f>
        <v>10.520000000000001</v>
      </c>
      <c r="E198" s="279">
        <f t="shared" ref="E198:G198" si="7">E194+E197</f>
        <v>12.31</v>
      </c>
      <c r="F198" s="279">
        <f t="shared" si="7"/>
        <v>51.55</v>
      </c>
      <c r="G198" s="279">
        <f t="shared" si="7"/>
        <v>359</v>
      </c>
      <c r="H198" s="316"/>
    </row>
    <row r="199" spans="1:8" x14ac:dyDescent="0.25">
      <c r="A199" s="324"/>
      <c r="B199" s="269" t="s">
        <v>28</v>
      </c>
      <c r="C199" s="289"/>
      <c r="D199" s="279"/>
      <c r="E199" s="261"/>
      <c r="F199" s="279"/>
      <c r="G199" s="261"/>
      <c r="H199" s="316"/>
    </row>
    <row r="200" spans="1:8" x14ac:dyDescent="0.25">
      <c r="A200" s="325" t="s">
        <v>421</v>
      </c>
      <c r="B200" s="290"/>
      <c r="C200" s="291">
        <v>30</v>
      </c>
      <c r="D200" s="292">
        <v>0.21</v>
      </c>
      <c r="E200" s="266">
        <v>0.03</v>
      </c>
      <c r="F200" s="292">
        <v>0.56999999999999995</v>
      </c>
      <c r="G200" s="272">
        <v>3.39</v>
      </c>
      <c r="H200" s="318" t="s">
        <v>355</v>
      </c>
    </row>
    <row r="201" spans="1:8" ht="24.75" x14ac:dyDescent="0.25">
      <c r="A201" s="325" t="s">
        <v>415</v>
      </c>
      <c r="C201" s="276" t="s">
        <v>210</v>
      </c>
      <c r="D201" s="266">
        <v>2.87</v>
      </c>
      <c r="E201" s="266">
        <v>3.2</v>
      </c>
      <c r="F201" s="259">
        <v>15.49</v>
      </c>
      <c r="G201" s="266">
        <v>102</v>
      </c>
      <c r="H201" s="280" t="s">
        <v>217</v>
      </c>
    </row>
    <row r="202" spans="1:8" x14ac:dyDescent="0.25">
      <c r="A202" s="326" t="s">
        <v>93</v>
      </c>
      <c r="B202" s="308"/>
      <c r="C202" s="309" t="s">
        <v>172</v>
      </c>
      <c r="D202" s="274">
        <v>10.199999999999999</v>
      </c>
      <c r="E202" s="275">
        <v>11.9</v>
      </c>
      <c r="F202" s="310">
        <v>30.7</v>
      </c>
      <c r="G202" s="274">
        <v>270</v>
      </c>
      <c r="H202" s="280" t="s">
        <v>94</v>
      </c>
    </row>
    <row r="203" spans="1:8" ht="22.5" customHeight="1" x14ac:dyDescent="0.25">
      <c r="A203" s="325" t="s">
        <v>177</v>
      </c>
      <c r="C203" s="246">
        <v>150</v>
      </c>
      <c r="D203" s="272">
        <v>0.1</v>
      </c>
      <c r="E203" s="266">
        <v>0.1</v>
      </c>
      <c r="F203" s="259">
        <v>10.199999999999999</v>
      </c>
      <c r="G203" s="266">
        <v>42.1</v>
      </c>
      <c r="H203" s="280" t="s">
        <v>229</v>
      </c>
    </row>
    <row r="204" spans="1:8" ht="22.5" customHeight="1" thickBot="1" x14ac:dyDescent="0.3">
      <c r="A204" s="325" t="s">
        <v>46</v>
      </c>
      <c r="C204" s="246">
        <v>30</v>
      </c>
      <c r="D204" s="246">
        <v>1.5</v>
      </c>
      <c r="E204" s="247">
        <v>0.3</v>
      </c>
      <c r="F204" s="246">
        <v>14.3</v>
      </c>
      <c r="G204" s="247">
        <v>66</v>
      </c>
      <c r="H204" s="280"/>
    </row>
    <row r="205" spans="1:8" ht="15.75" thickBot="1" x14ac:dyDescent="0.3">
      <c r="A205" s="327" t="s">
        <v>26</v>
      </c>
      <c r="B205" s="277"/>
      <c r="C205" s="278">
        <v>525</v>
      </c>
      <c r="D205" s="268">
        <f>SUM(D200:D204)</f>
        <v>14.879999999999999</v>
      </c>
      <c r="E205" s="268">
        <f>SUM(E200:E204)</f>
        <v>15.530000000000001</v>
      </c>
      <c r="F205" s="268">
        <f>SUM(F200:F204)</f>
        <v>71.259999999999991</v>
      </c>
      <c r="G205" s="268">
        <f>SUM(G200:G204)</f>
        <v>483.49</v>
      </c>
      <c r="H205" s="317"/>
    </row>
    <row r="206" spans="1:8" x14ac:dyDescent="0.25">
      <c r="A206" s="324"/>
      <c r="B206" s="269" t="s">
        <v>47</v>
      </c>
      <c r="C206" s="289"/>
      <c r="D206" s="261"/>
      <c r="E206" s="261"/>
      <c r="F206" s="261"/>
      <c r="G206" s="261"/>
      <c r="H206" s="316"/>
    </row>
    <row r="207" spans="1:8" ht="22.5" customHeight="1" x14ac:dyDescent="0.25">
      <c r="A207" s="325" t="s">
        <v>71</v>
      </c>
      <c r="C207" s="246">
        <v>10</v>
      </c>
      <c r="D207" s="275">
        <v>0.8</v>
      </c>
      <c r="E207" s="275">
        <v>2.6</v>
      </c>
      <c r="F207" s="275">
        <v>13.4</v>
      </c>
      <c r="G207" s="256">
        <v>78</v>
      </c>
      <c r="H207" s="280"/>
    </row>
    <row r="208" spans="1:8" ht="22.5" customHeight="1" x14ac:dyDescent="0.25">
      <c r="A208" s="325" t="s">
        <v>390</v>
      </c>
      <c r="C208" s="246"/>
      <c r="D208" s="272"/>
      <c r="H208" s="280"/>
    </row>
    <row r="209" spans="1:8" ht="23.25" customHeight="1" x14ac:dyDescent="0.25">
      <c r="A209" s="325" t="s">
        <v>266</v>
      </c>
      <c r="C209" s="246">
        <v>100</v>
      </c>
      <c r="D209" s="259">
        <v>2.2999999999999998</v>
      </c>
      <c r="E209" s="266">
        <v>2.5</v>
      </c>
      <c r="F209" s="259">
        <v>3.6</v>
      </c>
      <c r="G209" s="266">
        <v>46</v>
      </c>
      <c r="H209" s="280" t="s">
        <v>267</v>
      </c>
    </row>
    <row r="210" spans="1:8" ht="23.25" customHeight="1" x14ac:dyDescent="0.25">
      <c r="A210" s="326" t="s">
        <v>391</v>
      </c>
      <c r="B210" s="253"/>
      <c r="C210" s="300" t="s">
        <v>404</v>
      </c>
      <c r="D210" s="259">
        <v>7.2</v>
      </c>
      <c r="E210" s="266">
        <v>8.32</v>
      </c>
      <c r="F210" s="259">
        <v>22.64</v>
      </c>
      <c r="G210" s="266">
        <v>194</v>
      </c>
      <c r="H210" s="280" t="s">
        <v>263</v>
      </c>
    </row>
    <row r="211" spans="1:8" ht="31.5" customHeight="1" x14ac:dyDescent="0.25">
      <c r="A211" s="325" t="s">
        <v>74</v>
      </c>
      <c r="C211" s="276" t="s">
        <v>320</v>
      </c>
      <c r="D211" s="272">
        <v>0.09</v>
      </c>
      <c r="E211" s="266">
        <v>0.01</v>
      </c>
      <c r="F211" s="259">
        <v>8.5</v>
      </c>
      <c r="G211" s="272">
        <v>34.5</v>
      </c>
      <c r="H211" s="280" t="s">
        <v>165</v>
      </c>
    </row>
    <row r="212" spans="1:8" ht="22.5" customHeight="1" thickBot="1" x14ac:dyDescent="0.3">
      <c r="A212" s="325" t="s">
        <v>38</v>
      </c>
      <c r="C212" s="246">
        <v>20</v>
      </c>
      <c r="D212" s="281">
        <v>1.6</v>
      </c>
      <c r="E212" s="282">
        <v>0.2</v>
      </c>
      <c r="F212" s="283">
        <v>9.8000000000000007</v>
      </c>
      <c r="G212" s="284">
        <v>47</v>
      </c>
      <c r="H212" s="280"/>
    </row>
    <row r="213" spans="1:8" ht="15.75" thickBot="1" x14ac:dyDescent="0.3">
      <c r="A213" s="327" t="s">
        <v>26</v>
      </c>
      <c r="B213" s="277"/>
      <c r="C213" s="278">
        <v>408</v>
      </c>
      <c r="D213" s="268">
        <f>SUM(D207:D212)</f>
        <v>11.99</v>
      </c>
      <c r="E213" s="268">
        <f>SUM(E207:E212)</f>
        <v>13.629999999999999</v>
      </c>
      <c r="F213" s="268">
        <f>SUM(F207:F212)</f>
        <v>57.94</v>
      </c>
      <c r="G213" s="268">
        <f>SUM(G207:G212)</f>
        <v>399.5</v>
      </c>
      <c r="H213" s="317"/>
    </row>
    <row r="214" spans="1:8" ht="22.5" customHeight="1" thickBot="1" x14ac:dyDescent="0.3">
      <c r="A214" s="327" t="s">
        <v>60</v>
      </c>
      <c r="B214" s="277"/>
      <c r="C214" s="311">
        <f t="shared" ref="C214:G214" si="8">C194+C197+C205+C213</f>
        <v>1413</v>
      </c>
      <c r="D214" s="268">
        <f t="shared" si="8"/>
        <v>37.39</v>
      </c>
      <c r="E214" s="268">
        <f t="shared" si="8"/>
        <v>41.47</v>
      </c>
      <c r="F214" s="268">
        <f t="shared" si="8"/>
        <v>180.75</v>
      </c>
      <c r="G214" s="268">
        <f t="shared" si="8"/>
        <v>1241.99</v>
      </c>
      <c r="H214" s="317"/>
    </row>
    <row r="215" spans="1:8" ht="22.5" customHeight="1" thickBot="1" x14ac:dyDescent="0.3">
      <c r="A215" s="245" t="s">
        <v>114</v>
      </c>
      <c r="C215" s="258"/>
      <c r="H215" s="258"/>
    </row>
    <row r="216" spans="1:8" ht="31.5" customHeight="1" x14ac:dyDescent="0.25">
      <c r="A216" s="498" t="s">
        <v>239</v>
      </c>
      <c r="B216" s="499"/>
      <c r="C216" s="500" t="s">
        <v>235</v>
      </c>
      <c r="D216" s="503" t="s">
        <v>236</v>
      </c>
      <c r="E216" s="504"/>
      <c r="F216" s="505"/>
      <c r="G216" s="260" t="s">
        <v>4</v>
      </c>
      <c r="H216" s="316" t="s">
        <v>237</v>
      </c>
    </row>
    <row r="217" spans="1:8" ht="15.75" thickBot="1" x14ac:dyDescent="0.3">
      <c r="A217" s="507" t="s">
        <v>238</v>
      </c>
      <c r="B217" s="508"/>
      <c r="C217" s="501"/>
      <c r="D217" s="262"/>
      <c r="E217" s="263"/>
      <c r="F217" s="264"/>
      <c r="G217" s="265" t="s">
        <v>6</v>
      </c>
      <c r="H217" s="280"/>
    </row>
    <row r="218" spans="1:8" ht="15.75" thickBot="1" x14ac:dyDescent="0.3">
      <c r="A218" s="509"/>
      <c r="B218" s="510"/>
      <c r="C218" s="502"/>
      <c r="D218" s="267" t="s">
        <v>9</v>
      </c>
      <c r="E218" s="267" t="s">
        <v>10</v>
      </c>
      <c r="F218" s="268" t="s">
        <v>11</v>
      </c>
      <c r="G218" s="268" t="s">
        <v>12</v>
      </c>
      <c r="H218" s="317"/>
    </row>
    <row r="219" spans="1:8" ht="31.5" customHeight="1" x14ac:dyDescent="0.25">
      <c r="A219" s="324"/>
      <c r="B219" s="269" t="s">
        <v>13</v>
      </c>
      <c r="C219" s="270"/>
      <c r="D219" s="260"/>
      <c r="E219" s="261"/>
      <c r="F219" s="279"/>
      <c r="G219" s="260"/>
      <c r="H219" s="316"/>
    </row>
    <row r="220" spans="1:8" x14ac:dyDescent="0.25">
      <c r="A220" s="325" t="s">
        <v>369</v>
      </c>
      <c r="C220" s="246">
        <v>180</v>
      </c>
      <c r="D220" s="266">
        <v>8.01</v>
      </c>
      <c r="E220" s="266">
        <v>7.56</v>
      </c>
      <c r="F220" s="266">
        <v>29.61</v>
      </c>
      <c r="G220" s="272">
        <v>219</v>
      </c>
      <c r="H220" s="280" t="s">
        <v>373</v>
      </c>
    </row>
    <row r="221" spans="1:8" x14ac:dyDescent="0.25">
      <c r="A221" s="326" t="s">
        <v>161</v>
      </c>
      <c r="B221" s="253"/>
      <c r="C221" s="273" t="s">
        <v>269</v>
      </c>
      <c r="D221" s="274">
        <v>0.05</v>
      </c>
      <c r="E221" s="275">
        <v>0.01</v>
      </c>
      <c r="F221" s="256">
        <v>4.42</v>
      </c>
      <c r="G221" s="275">
        <v>18</v>
      </c>
      <c r="H221" s="280" t="s">
        <v>262</v>
      </c>
    </row>
    <row r="222" spans="1:8" ht="15.75" thickBot="1" x14ac:dyDescent="0.3">
      <c r="A222" s="325" t="s">
        <v>162</v>
      </c>
      <c r="C222" s="276" t="s">
        <v>324</v>
      </c>
      <c r="D222" s="272">
        <v>3.5</v>
      </c>
      <c r="E222" s="266">
        <v>5.95</v>
      </c>
      <c r="F222" s="259">
        <v>12.9</v>
      </c>
      <c r="G222" s="272">
        <v>119.6</v>
      </c>
      <c r="H222" s="280" t="s">
        <v>163</v>
      </c>
    </row>
    <row r="223" spans="1:8" ht="15.75" thickBot="1" x14ac:dyDescent="0.3">
      <c r="A223" s="327" t="s">
        <v>26</v>
      </c>
      <c r="B223" s="277"/>
      <c r="C223" s="278">
        <v>377</v>
      </c>
      <c r="D223" s="267">
        <f>SUM(D220:D222)</f>
        <v>11.56</v>
      </c>
      <c r="E223" s="267">
        <f>SUM(E220:E222)</f>
        <v>13.52</v>
      </c>
      <c r="F223" s="267">
        <f>SUM(F220:F222)</f>
        <v>46.93</v>
      </c>
      <c r="G223" s="267">
        <f>SUM(G220:G222)</f>
        <v>356.6</v>
      </c>
      <c r="H223" s="317"/>
    </row>
    <row r="224" spans="1:8" x14ac:dyDescent="0.25">
      <c r="A224" s="325" t="s">
        <v>48</v>
      </c>
      <c r="C224" s="246">
        <v>85</v>
      </c>
      <c r="D224" s="272">
        <v>0.34</v>
      </c>
      <c r="E224" s="266">
        <v>0.34</v>
      </c>
      <c r="F224" s="259">
        <v>10.199999999999999</v>
      </c>
      <c r="G224" s="266">
        <v>45</v>
      </c>
      <c r="H224" s="280" t="s">
        <v>278</v>
      </c>
    </row>
    <row r="225" spans="1:8" ht="15.75" thickBot="1" x14ac:dyDescent="0.3">
      <c r="A225" s="325" t="s">
        <v>300</v>
      </c>
      <c r="C225" s="246"/>
      <c r="D225" s="272"/>
      <c r="E225" s="266"/>
      <c r="G225" s="266"/>
      <c r="H225" s="280"/>
    </row>
    <row r="226" spans="1:8" ht="15.75" thickBot="1" x14ac:dyDescent="0.3">
      <c r="A226" s="327" t="s">
        <v>26</v>
      </c>
      <c r="B226" s="277"/>
      <c r="C226" s="278">
        <v>85</v>
      </c>
      <c r="D226" s="267">
        <f>SUM(D224)</f>
        <v>0.34</v>
      </c>
      <c r="E226" s="267">
        <f>SUM(E224)</f>
        <v>0.34</v>
      </c>
      <c r="F226" s="267">
        <f>SUM(F224)</f>
        <v>10.199999999999999</v>
      </c>
      <c r="G226" s="267">
        <f>SUM(G224)</f>
        <v>45</v>
      </c>
      <c r="H226" s="317"/>
    </row>
    <row r="227" spans="1:8" ht="15.75" thickBot="1" x14ac:dyDescent="0.3">
      <c r="A227" s="324"/>
      <c r="B227" s="269"/>
      <c r="C227" s="270">
        <v>462</v>
      </c>
      <c r="D227" s="260">
        <v>9.9</v>
      </c>
      <c r="E227" s="260">
        <v>11.3</v>
      </c>
      <c r="F227" s="260">
        <v>50.2</v>
      </c>
      <c r="G227" s="260">
        <v>340</v>
      </c>
      <c r="H227" s="316"/>
    </row>
    <row r="228" spans="1:8" x14ac:dyDescent="0.25">
      <c r="A228" s="324"/>
      <c r="B228" s="269" t="s">
        <v>28</v>
      </c>
      <c r="C228" s="289"/>
      <c r="D228" s="260"/>
      <c r="E228" s="261"/>
      <c r="F228" s="279"/>
      <c r="G228" s="260"/>
      <c r="H228" s="316"/>
    </row>
    <row r="229" spans="1:8" ht="23.25" customHeight="1" x14ac:dyDescent="0.25">
      <c r="A229" s="325" t="s">
        <v>433</v>
      </c>
      <c r="B229" s="290"/>
      <c r="C229" s="291">
        <v>30</v>
      </c>
      <c r="D229" s="292">
        <v>0.42</v>
      </c>
      <c r="E229" s="266">
        <v>0.06</v>
      </c>
      <c r="F229" s="292">
        <v>1.3680000000000001</v>
      </c>
      <c r="G229" s="272">
        <v>9</v>
      </c>
      <c r="H229" s="318" t="s">
        <v>355</v>
      </c>
    </row>
    <row r="230" spans="1:8" ht="22.5" customHeight="1" x14ac:dyDescent="0.25">
      <c r="A230" s="325" t="s">
        <v>366</v>
      </c>
      <c r="C230" s="246" t="s">
        <v>120</v>
      </c>
      <c r="D230" s="272">
        <v>2.1</v>
      </c>
      <c r="E230" s="266">
        <v>5.9</v>
      </c>
      <c r="F230" s="259">
        <v>9.6999999999999993</v>
      </c>
      <c r="G230" s="272">
        <v>100</v>
      </c>
      <c r="H230" s="280" t="s">
        <v>216</v>
      </c>
    </row>
    <row r="231" spans="1:8" ht="22.5" customHeight="1" x14ac:dyDescent="0.25">
      <c r="A231" s="325" t="s">
        <v>297</v>
      </c>
      <c r="C231" s="246">
        <v>130</v>
      </c>
      <c r="D231" s="259">
        <v>10.9</v>
      </c>
      <c r="E231" s="266">
        <v>9.9</v>
      </c>
      <c r="F231" s="259">
        <v>28</v>
      </c>
      <c r="G231" s="266">
        <v>246</v>
      </c>
      <c r="H231" s="280" t="s">
        <v>296</v>
      </c>
    </row>
    <row r="232" spans="1:8" x14ac:dyDescent="0.25">
      <c r="A232" s="325" t="s">
        <v>329</v>
      </c>
      <c r="C232" s="246">
        <v>150</v>
      </c>
      <c r="D232" s="272">
        <v>0.5</v>
      </c>
      <c r="E232" s="266">
        <v>2.5000000000000001E-2</v>
      </c>
      <c r="F232" s="259">
        <v>12.5</v>
      </c>
      <c r="G232" s="266">
        <v>52.1</v>
      </c>
      <c r="H232" s="280" t="s">
        <v>330</v>
      </c>
    </row>
    <row r="233" spans="1:8" ht="15.75" thickBot="1" x14ac:dyDescent="0.3">
      <c r="A233" s="325" t="s">
        <v>46</v>
      </c>
      <c r="C233" s="246">
        <v>30</v>
      </c>
      <c r="D233" s="246">
        <v>1.5</v>
      </c>
      <c r="E233" s="247">
        <v>0.3</v>
      </c>
      <c r="F233" s="246">
        <v>14.3</v>
      </c>
      <c r="G233" s="247">
        <v>66</v>
      </c>
      <c r="H233" s="280"/>
    </row>
    <row r="234" spans="1:8" ht="15.75" thickBot="1" x14ac:dyDescent="0.3">
      <c r="A234" s="327" t="s">
        <v>26</v>
      </c>
      <c r="B234" s="277"/>
      <c r="C234" s="278">
        <v>495</v>
      </c>
      <c r="D234" s="267">
        <f>SUM(D229:D233)</f>
        <v>15.42</v>
      </c>
      <c r="E234" s="267">
        <f t="shared" ref="E234:G234" si="9">SUM(E229:E233)</f>
        <v>16.184999999999999</v>
      </c>
      <c r="F234" s="267">
        <f t="shared" si="9"/>
        <v>65.867999999999995</v>
      </c>
      <c r="G234" s="267">
        <f t="shared" si="9"/>
        <v>473.1</v>
      </c>
      <c r="H234" s="317"/>
    </row>
    <row r="235" spans="1:8" ht="22.5" customHeight="1" x14ac:dyDescent="0.25">
      <c r="A235" s="324"/>
      <c r="B235" s="269" t="s">
        <v>47</v>
      </c>
      <c r="C235" s="289"/>
      <c r="D235" s="260"/>
      <c r="E235" s="261"/>
      <c r="F235" s="279"/>
      <c r="G235" s="260"/>
      <c r="H235" s="316"/>
    </row>
    <row r="236" spans="1:8" ht="23.25" customHeight="1" x14ac:dyDescent="0.25">
      <c r="A236" s="325" t="s">
        <v>49</v>
      </c>
      <c r="B236" s="290"/>
      <c r="C236" s="291">
        <v>40</v>
      </c>
      <c r="D236" s="272">
        <v>0.7</v>
      </c>
      <c r="E236" s="266">
        <v>1.6</v>
      </c>
      <c r="F236" s="292">
        <v>32</v>
      </c>
      <c r="G236" s="272">
        <v>140</v>
      </c>
      <c r="H236" s="280" t="s">
        <v>218</v>
      </c>
    </row>
    <row r="237" spans="1:8" ht="23.25" customHeight="1" x14ac:dyDescent="0.25">
      <c r="A237" s="325" t="s">
        <v>83</v>
      </c>
      <c r="C237" s="273">
        <v>100</v>
      </c>
      <c r="D237" s="275">
        <v>3</v>
      </c>
      <c r="E237" s="275">
        <v>2.5</v>
      </c>
      <c r="F237" s="275">
        <v>4.5</v>
      </c>
      <c r="G237" s="275">
        <v>54.3</v>
      </c>
      <c r="H237" s="280" t="s">
        <v>160</v>
      </c>
    </row>
    <row r="238" spans="1:8" ht="31.5" customHeight="1" x14ac:dyDescent="0.25">
      <c r="A238" s="315" t="s">
        <v>204</v>
      </c>
      <c r="B238" s="253"/>
      <c r="C238" s="257" t="s">
        <v>164</v>
      </c>
      <c r="D238" s="257">
        <v>8.8000000000000007</v>
      </c>
      <c r="E238" s="257">
        <v>11.33</v>
      </c>
      <c r="F238" s="257">
        <v>9.1</v>
      </c>
      <c r="G238" s="257">
        <v>173</v>
      </c>
      <c r="H238" s="319" t="s">
        <v>386</v>
      </c>
    </row>
    <row r="239" spans="1:8" ht="22.5" customHeight="1" x14ac:dyDescent="0.25">
      <c r="A239" s="325" t="s">
        <v>312</v>
      </c>
      <c r="C239" s="246" t="s">
        <v>321</v>
      </c>
      <c r="D239" s="248">
        <v>0.5</v>
      </c>
      <c r="E239" s="246">
        <v>0.25</v>
      </c>
      <c r="F239" s="247">
        <v>5.4</v>
      </c>
      <c r="G239" s="248">
        <v>25.9</v>
      </c>
      <c r="H239" s="280" t="s">
        <v>303</v>
      </c>
    </row>
    <row r="240" spans="1:8" ht="22.5" customHeight="1" thickBot="1" x14ac:dyDescent="0.3">
      <c r="A240" s="325" t="s">
        <v>38</v>
      </c>
      <c r="C240" s="246">
        <v>20</v>
      </c>
      <c r="D240" s="281">
        <v>1.6</v>
      </c>
      <c r="E240" s="282">
        <v>0.2</v>
      </c>
      <c r="F240" s="283">
        <v>9.8000000000000007</v>
      </c>
      <c r="G240" s="284">
        <v>47</v>
      </c>
      <c r="H240" s="280"/>
    </row>
    <row r="241" spans="1:8" ht="15.75" thickBot="1" x14ac:dyDescent="0.3">
      <c r="A241" s="327" t="s">
        <v>26</v>
      </c>
      <c r="B241" s="277"/>
      <c r="C241" s="278">
        <v>434</v>
      </c>
      <c r="D241" s="268">
        <f>SUM(D236:D240)</f>
        <v>14.6</v>
      </c>
      <c r="E241" s="268">
        <f>SUM(E236:E240)</f>
        <v>15.879999999999999</v>
      </c>
      <c r="F241" s="268">
        <f>SUM(F236:F240)</f>
        <v>60.8</v>
      </c>
      <c r="G241" s="268">
        <f>SUM(G236:G240)</f>
        <v>440.2</v>
      </c>
      <c r="H241" s="316"/>
    </row>
    <row r="242" spans="1:8" ht="15.75" thickBot="1" x14ac:dyDescent="0.3">
      <c r="A242" s="330" t="s">
        <v>60</v>
      </c>
      <c r="B242" s="258"/>
      <c r="C242" s="301">
        <f>C223+C226+C234+C241</f>
        <v>1391</v>
      </c>
      <c r="D242" s="312">
        <f>D227+D234+D241</f>
        <v>39.92</v>
      </c>
      <c r="E242" s="312">
        <f>E227+E234+E241</f>
        <v>43.364999999999995</v>
      </c>
      <c r="F242" s="312">
        <f>F227+F234+F241</f>
        <v>176.86799999999999</v>
      </c>
      <c r="G242" s="312">
        <f>G227+G234+G241</f>
        <v>1253.3</v>
      </c>
      <c r="H242" s="317"/>
    </row>
    <row r="243" spans="1:8" ht="22.5" customHeight="1" thickBot="1" x14ac:dyDescent="0.3">
      <c r="A243" s="245" t="s">
        <v>118</v>
      </c>
      <c r="C243" s="258"/>
      <c r="H243" s="258"/>
    </row>
    <row r="244" spans="1:8" ht="31.5" customHeight="1" x14ac:dyDescent="0.25">
      <c r="A244" s="498" t="s">
        <v>239</v>
      </c>
      <c r="B244" s="499"/>
      <c r="C244" s="500" t="s">
        <v>235</v>
      </c>
      <c r="D244" s="503" t="s">
        <v>236</v>
      </c>
      <c r="E244" s="504"/>
      <c r="F244" s="505"/>
      <c r="G244" s="260" t="s">
        <v>4</v>
      </c>
      <c r="H244" s="316" t="s">
        <v>237</v>
      </c>
    </row>
    <row r="245" spans="1:8" ht="31.5" customHeight="1" thickBot="1" x14ac:dyDescent="0.3">
      <c r="A245" s="507" t="s">
        <v>238</v>
      </c>
      <c r="B245" s="508"/>
      <c r="C245" s="501"/>
      <c r="D245" s="262"/>
      <c r="E245" s="263"/>
      <c r="F245" s="264"/>
      <c r="G245" s="265" t="s">
        <v>6</v>
      </c>
      <c r="H245" s="280"/>
    </row>
    <row r="246" spans="1:8" ht="15.75" thickBot="1" x14ac:dyDescent="0.3">
      <c r="A246" s="509"/>
      <c r="B246" s="510"/>
      <c r="C246" s="502"/>
      <c r="D246" s="267" t="s">
        <v>9</v>
      </c>
      <c r="E246" s="267" t="s">
        <v>10</v>
      </c>
      <c r="F246" s="268" t="s">
        <v>11</v>
      </c>
      <c r="G246" s="268" t="s">
        <v>12</v>
      </c>
      <c r="H246" s="317"/>
    </row>
    <row r="247" spans="1:8" ht="31.5" customHeight="1" x14ac:dyDescent="0.25">
      <c r="A247" s="324"/>
      <c r="B247" s="269" t="s">
        <v>13</v>
      </c>
      <c r="C247" s="270"/>
      <c r="D247" s="260"/>
      <c r="E247" s="261"/>
      <c r="F247" s="279"/>
      <c r="G247" s="260"/>
      <c r="H247" s="316"/>
    </row>
    <row r="248" spans="1:8" x14ac:dyDescent="0.25">
      <c r="A248" s="325" t="s">
        <v>187</v>
      </c>
      <c r="C248" s="246" t="s">
        <v>256</v>
      </c>
      <c r="D248" s="248">
        <v>6.15</v>
      </c>
      <c r="E248" s="248">
        <v>5.92</v>
      </c>
      <c r="F248" s="246">
        <v>14.4</v>
      </c>
      <c r="G248" s="246">
        <v>135</v>
      </c>
      <c r="H248" s="280" t="s">
        <v>88</v>
      </c>
    </row>
    <row r="249" spans="1:8" ht="24.75" x14ac:dyDescent="0.25">
      <c r="A249" s="325" t="s">
        <v>63</v>
      </c>
      <c r="C249" s="246">
        <v>160</v>
      </c>
      <c r="D249" s="272">
        <v>2.15</v>
      </c>
      <c r="E249" s="266">
        <v>2.29</v>
      </c>
      <c r="F249" s="266">
        <v>12.09</v>
      </c>
      <c r="G249" s="272">
        <v>65.16</v>
      </c>
      <c r="H249" s="280" t="s">
        <v>334</v>
      </c>
    </row>
    <row r="250" spans="1:8" ht="15.75" thickBot="1" x14ac:dyDescent="0.3">
      <c r="A250" s="325" t="s">
        <v>23</v>
      </c>
      <c r="C250" s="276" t="s">
        <v>159</v>
      </c>
      <c r="D250" s="248">
        <v>1.9</v>
      </c>
      <c r="E250" s="246">
        <v>4.4000000000000004</v>
      </c>
      <c r="F250" s="247">
        <v>13</v>
      </c>
      <c r="G250" s="246">
        <v>99</v>
      </c>
      <c r="H250" s="280" t="s">
        <v>24</v>
      </c>
    </row>
    <row r="251" spans="1:8" ht="15.75" thickBot="1" x14ac:dyDescent="0.3">
      <c r="A251" s="327" t="s">
        <v>26</v>
      </c>
      <c r="B251" s="277"/>
      <c r="C251" s="278">
        <v>343</v>
      </c>
      <c r="D251" s="267">
        <f>SUM(D248:D250)</f>
        <v>10.200000000000001</v>
      </c>
      <c r="E251" s="267">
        <f>SUM(E248:E250)</f>
        <v>12.610000000000001</v>
      </c>
      <c r="F251" s="267">
        <f>SUM(F248:F250)</f>
        <v>39.49</v>
      </c>
      <c r="G251" s="267">
        <f>SUM(G248:G250)</f>
        <v>299.15999999999997</v>
      </c>
      <c r="H251" s="317"/>
    </row>
    <row r="252" spans="1:8" x14ac:dyDescent="0.25">
      <c r="A252" s="325" t="s">
        <v>27</v>
      </c>
      <c r="C252" s="246">
        <v>125</v>
      </c>
      <c r="D252" s="272">
        <v>0.6</v>
      </c>
      <c r="E252" s="266">
        <v>0</v>
      </c>
      <c r="F252" s="259">
        <v>13.7</v>
      </c>
      <c r="G252" s="266">
        <v>57</v>
      </c>
      <c r="H252" s="280" t="s">
        <v>276</v>
      </c>
    </row>
    <row r="253" spans="1:8" ht="15.75" thickBot="1" x14ac:dyDescent="0.3">
      <c r="A253" s="325" t="s">
        <v>201</v>
      </c>
      <c r="C253" s="246"/>
      <c r="D253" s="272"/>
      <c r="E253" s="272"/>
      <c r="G253" s="272"/>
      <c r="H253" s="280"/>
    </row>
    <row r="254" spans="1:8" ht="15.75" thickBot="1" x14ac:dyDescent="0.3">
      <c r="A254" s="327" t="s">
        <v>26</v>
      </c>
      <c r="B254" s="277"/>
      <c r="C254" s="278">
        <v>125</v>
      </c>
      <c r="D254" s="268">
        <f>SUM(D252)</f>
        <v>0.6</v>
      </c>
      <c r="E254" s="268">
        <f>SUM(E252)</f>
        <v>0</v>
      </c>
      <c r="F254" s="268">
        <f>SUM(F252)</f>
        <v>13.7</v>
      </c>
      <c r="G254" s="268">
        <f>SUM(G252)</f>
        <v>57</v>
      </c>
      <c r="H254" s="317"/>
    </row>
    <row r="255" spans="1:8" ht="15.75" thickBot="1" x14ac:dyDescent="0.3">
      <c r="A255" s="324"/>
      <c r="B255" s="269"/>
      <c r="C255" s="270">
        <v>468</v>
      </c>
      <c r="D255" s="260">
        <f>D251+D254</f>
        <v>10.8</v>
      </c>
      <c r="E255" s="260">
        <v>12.3</v>
      </c>
      <c r="F255" s="260">
        <f>F251+F254</f>
        <v>53.19</v>
      </c>
      <c r="G255" s="260">
        <f>G251+G254</f>
        <v>356.15999999999997</v>
      </c>
      <c r="H255" s="316"/>
    </row>
    <row r="256" spans="1:8" x14ac:dyDescent="0.25">
      <c r="A256" s="324"/>
      <c r="B256" s="269" t="s">
        <v>28</v>
      </c>
      <c r="C256" s="289"/>
      <c r="D256" s="260"/>
      <c r="E256" s="261"/>
      <c r="F256" s="279"/>
      <c r="G256" s="260"/>
      <c r="H256" s="316"/>
    </row>
    <row r="257" spans="1:8" ht="22.5" customHeight="1" x14ac:dyDescent="0.25">
      <c r="A257" s="325" t="s">
        <v>432</v>
      </c>
      <c r="C257" s="246">
        <v>30</v>
      </c>
      <c r="D257" s="259">
        <v>0.42</v>
      </c>
      <c r="E257" s="266">
        <v>1.02</v>
      </c>
      <c r="F257" s="259">
        <v>1.1000000000000001</v>
      </c>
      <c r="G257" s="272">
        <v>15.3</v>
      </c>
      <c r="H257" s="280" t="s">
        <v>435</v>
      </c>
    </row>
    <row r="258" spans="1:8" ht="24.75" x14ac:dyDescent="0.25">
      <c r="A258" s="325" t="s">
        <v>411</v>
      </c>
      <c r="C258" s="246" t="s">
        <v>234</v>
      </c>
      <c r="D258" s="266">
        <v>2.9</v>
      </c>
      <c r="E258" s="266">
        <v>6.4</v>
      </c>
      <c r="F258" s="259">
        <v>10.27</v>
      </c>
      <c r="G258" s="266">
        <v>110.3</v>
      </c>
      <c r="H258" s="280" t="s">
        <v>215</v>
      </c>
    </row>
    <row r="259" spans="1:8" ht="22.5" customHeight="1" x14ac:dyDescent="0.25">
      <c r="A259" s="325" t="s">
        <v>109</v>
      </c>
      <c r="B259" s="290"/>
      <c r="C259" s="291">
        <v>50</v>
      </c>
      <c r="D259" s="272">
        <v>6.3</v>
      </c>
      <c r="E259" s="266">
        <v>5.9</v>
      </c>
      <c r="F259" s="292">
        <v>22</v>
      </c>
      <c r="G259" s="272">
        <v>166</v>
      </c>
      <c r="H259" s="280" t="s">
        <v>434</v>
      </c>
    </row>
    <row r="260" spans="1:8" x14ac:dyDescent="0.25">
      <c r="A260" s="325" t="s">
        <v>89</v>
      </c>
      <c r="C260" s="246">
        <v>110</v>
      </c>
      <c r="D260" s="259">
        <v>3.13</v>
      </c>
      <c r="E260" s="266">
        <v>3.76</v>
      </c>
      <c r="F260" s="259">
        <v>13.03</v>
      </c>
      <c r="G260" s="272">
        <v>131.15</v>
      </c>
      <c r="H260" s="280" t="s">
        <v>219</v>
      </c>
    </row>
    <row r="261" spans="1:8" x14ac:dyDescent="0.25">
      <c r="A261" s="325" t="s">
        <v>345</v>
      </c>
      <c r="C261" s="246">
        <v>150</v>
      </c>
      <c r="D261" s="272"/>
      <c r="E261" s="266"/>
      <c r="F261" s="259">
        <v>8.34</v>
      </c>
      <c r="G261" s="272">
        <v>33.340000000000003</v>
      </c>
      <c r="H261" s="280" t="s">
        <v>350</v>
      </c>
    </row>
    <row r="262" spans="1:8" ht="15.75" thickBot="1" x14ac:dyDescent="0.3">
      <c r="A262" s="325" t="s">
        <v>46</v>
      </c>
      <c r="C262" s="246">
        <v>30</v>
      </c>
      <c r="D262" s="246">
        <v>1.5</v>
      </c>
      <c r="E262" s="247">
        <v>0.3</v>
      </c>
      <c r="F262" s="246">
        <v>14.3</v>
      </c>
      <c r="G262" s="247">
        <v>66</v>
      </c>
      <c r="H262" s="280"/>
    </row>
    <row r="263" spans="1:8" ht="15.75" thickBot="1" x14ac:dyDescent="0.3">
      <c r="A263" s="327" t="s">
        <v>26</v>
      </c>
      <c r="B263" s="277"/>
      <c r="C263" s="278">
        <v>530</v>
      </c>
      <c r="D263" s="267">
        <f>SUM(D257:D262)</f>
        <v>14.25</v>
      </c>
      <c r="E263" s="267">
        <f t="shared" ref="E263:G263" si="10">SUM(E257:E262)</f>
        <v>17.38</v>
      </c>
      <c r="F263" s="267">
        <f t="shared" si="10"/>
        <v>69.039999999999992</v>
      </c>
      <c r="G263" s="267">
        <f t="shared" si="10"/>
        <v>522.09</v>
      </c>
      <c r="H263" s="317"/>
    </row>
    <row r="264" spans="1:8" x14ac:dyDescent="0.25">
      <c r="A264" s="324"/>
      <c r="B264" s="269" t="s">
        <v>47</v>
      </c>
      <c r="C264" s="289"/>
      <c r="D264" s="261"/>
      <c r="E264" s="279"/>
      <c r="F264" s="261"/>
      <c r="G264" s="279"/>
      <c r="H264" s="316"/>
    </row>
    <row r="265" spans="1:8" ht="23.25" customHeight="1" x14ac:dyDescent="0.25">
      <c r="A265" s="326" t="s">
        <v>71</v>
      </c>
      <c r="B265" s="253"/>
      <c r="C265" s="273">
        <v>10</v>
      </c>
      <c r="D265" s="275">
        <v>1.1000000000000001</v>
      </c>
      <c r="E265" s="275">
        <v>3</v>
      </c>
      <c r="F265" s="275">
        <v>23.6</v>
      </c>
      <c r="G265" s="256">
        <v>120</v>
      </c>
      <c r="H265" s="318"/>
    </row>
    <row r="266" spans="1:8" ht="24.75" customHeight="1" x14ac:dyDescent="0.25">
      <c r="A266" s="326" t="s">
        <v>323</v>
      </c>
      <c r="B266" s="253"/>
      <c r="C266" s="273"/>
      <c r="D266" s="275"/>
      <c r="E266" s="275"/>
      <c r="F266" s="275"/>
      <c r="G266" s="256"/>
      <c r="H266" s="318"/>
    </row>
    <row r="267" spans="1:8" ht="23.25" customHeight="1" thickBot="1" x14ac:dyDescent="0.3">
      <c r="A267" s="326" t="s">
        <v>54</v>
      </c>
      <c r="B267" s="253"/>
      <c r="C267" s="273">
        <v>100</v>
      </c>
      <c r="D267" s="301">
        <v>3.36</v>
      </c>
      <c r="E267" s="246">
        <v>2.5</v>
      </c>
      <c r="F267" s="247">
        <v>4.5999999999999996</v>
      </c>
      <c r="G267" s="246">
        <v>61.8</v>
      </c>
      <c r="H267" s="280" t="s">
        <v>160</v>
      </c>
    </row>
    <row r="268" spans="1:8" ht="22.5" customHeight="1" x14ac:dyDescent="0.25">
      <c r="A268" s="325" t="s">
        <v>409</v>
      </c>
      <c r="C268" s="246" t="s">
        <v>380</v>
      </c>
      <c r="D268" s="256">
        <v>5.82</v>
      </c>
      <c r="E268" s="275">
        <v>8.1</v>
      </c>
      <c r="F268" s="256">
        <v>15.53</v>
      </c>
      <c r="G268" s="275">
        <v>158</v>
      </c>
      <c r="H268" s="280" t="s">
        <v>333</v>
      </c>
    </row>
    <row r="269" spans="1:8" x14ac:dyDescent="0.25">
      <c r="A269" s="326" t="s">
        <v>161</v>
      </c>
      <c r="B269" s="253"/>
      <c r="C269" s="273" t="s">
        <v>269</v>
      </c>
      <c r="D269" s="274">
        <v>0.05</v>
      </c>
      <c r="E269" s="275">
        <v>0.01</v>
      </c>
      <c r="F269" s="256">
        <v>4.42</v>
      </c>
      <c r="G269" s="275">
        <v>18</v>
      </c>
      <c r="H269" s="280" t="s">
        <v>262</v>
      </c>
    </row>
    <row r="270" spans="1:8" ht="15.75" thickBot="1" x14ac:dyDescent="0.3">
      <c r="A270" s="325" t="s">
        <v>38</v>
      </c>
      <c r="C270" s="246">
        <v>20</v>
      </c>
      <c r="D270" s="281">
        <v>1.6</v>
      </c>
      <c r="E270" s="282">
        <v>0.2</v>
      </c>
      <c r="F270" s="283">
        <v>9.8000000000000007</v>
      </c>
      <c r="G270" s="284">
        <v>47</v>
      </c>
      <c r="H270" s="280"/>
    </row>
    <row r="271" spans="1:8" ht="15.75" thickBot="1" x14ac:dyDescent="0.3">
      <c r="A271" s="327" t="s">
        <v>26</v>
      </c>
      <c r="B271" s="277"/>
      <c r="C271" s="278">
        <v>404</v>
      </c>
      <c r="D271" s="267">
        <f>SUM(D265:D270)</f>
        <v>11.930000000000001</v>
      </c>
      <c r="E271" s="267">
        <f>SUM(E265:E270)</f>
        <v>13.809999999999999</v>
      </c>
      <c r="F271" s="267">
        <f>SUM(F265:F270)</f>
        <v>57.95</v>
      </c>
      <c r="G271" s="267">
        <f>SUM(G265:G270)</f>
        <v>404.8</v>
      </c>
      <c r="H271" s="317"/>
    </row>
    <row r="272" spans="1:8" ht="31.5" customHeight="1" thickBot="1" x14ac:dyDescent="0.3">
      <c r="A272" s="330" t="s">
        <v>60</v>
      </c>
      <c r="B272" s="258"/>
      <c r="C272" s="301">
        <f t="shared" ref="C272:G272" si="11">C251+C254+C263+C271</f>
        <v>1402</v>
      </c>
      <c r="D272" s="313">
        <f t="shared" si="11"/>
        <v>36.980000000000004</v>
      </c>
      <c r="E272" s="313">
        <f t="shared" si="11"/>
        <v>43.8</v>
      </c>
      <c r="F272" s="313">
        <f t="shared" si="11"/>
        <v>180.18</v>
      </c>
      <c r="G272" s="313">
        <f t="shared" si="11"/>
        <v>1283.05</v>
      </c>
      <c r="H272" s="321"/>
    </row>
    <row r="273" spans="1:8" ht="31.5" customHeight="1" thickBot="1" x14ac:dyDescent="0.3">
      <c r="A273" s="245" t="s">
        <v>122</v>
      </c>
      <c r="B273" s="258"/>
      <c r="C273" s="258"/>
      <c r="H273" s="258"/>
    </row>
    <row r="274" spans="1:8" ht="31.5" customHeight="1" x14ac:dyDescent="0.25">
      <c r="A274" s="498" t="s">
        <v>239</v>
      </c>
      <c r="B274" s="499"/>
      <c r="C274" s="500" t="s">
        <v>235</v>
      </c>
      <c r="D274" s="503" t="s">
        <v>236</v>
      </c>
      <c r="E274" s="504"/>
      <c r="F274" s="505"/>
      <c r="G274" s="260" t="s">
        <v>4</v>
      </c>
      <c r="H274" s="316" t="s">
        <v>237</v>
      </c>
    </row>
    <row r="275" spans="1:8" ht="31.5" customHeight="1" thickBot="1" x14ac:dyDescent="0.3">
      <c r="A275" s="507" t="s">
        <v>238</v>
      </c>
      <c r="B275" s="508"/>
      <c r="C275" s="501"/>
      <c r="D275" s="262"/>
      <c r="E275" s="263"/>
      <c r="F275" s="264"/>
      <c r="G275" s="265" t="s">
        <v>6</v>
      </c>
      <c r="H275" s="280"/>
    </row>
    <row r="276" spans="1:8" ht="15.75" thickBot="1" x14ac:dyDescent="0.3">
      <c r="A276" s="509"/>
      <c r="B276" s="510"/>
      <c r="C276" s="502"/>
      <c r="D276" s="267" t="s">
        <v>9</v>
      </c>
      <c r="E276" s="267" t="s">
        <v>10</v>
      </c>
      <c r="F276" s="268" t="s">
        <v>11</v>
      </c>
      <c r="G276" s="268" t="s">
        <v>12</v>
      </c>
      <c r="H276" s="317"/>
    </row>
    <row r="277" spans="1:8" ht="31.5" customHeight="1" x14ac:dyDescent="0.25">
      <c r="A277" s="324"/>
      <c r="B277" s="269" t="s">
        <v>13</v>
      </c>
      <c r="C277" s="246"/>
      <c r="D277" s="272"/>
      <c r="E277" s="261"/>
      <c r="F277" s="271"/>
      <c r="G277" s="272"/>
      <c r="H277" s="316"/>
    </row>
    <row r="278" spans="1:8" x14ac:dyDescent="0.25">
      <c r="A278" s="325" t="s">
        <v>108</v>
      </c>
      <c r="C278" s="246" t="s">
        <v>256</v>
      </c>
      <c r="D278" s="272">
        <v>6</v>
      </c>
      <c r="E278" s="266">
        <v>4.95</v>
      </c>
      <c r="F278" s="266">
        <v>19.5</v>
      </c>
      <c r="G278" s="259">
        <v>146</v>
      </c>
      <c r="H278" s="280" t="s">
        <v>193</v>
      </c>
    </row>
    <row r="279" spans="1:8" ht="24.75" x14ac:dyDescent="0.25">
      <c r="A279" s="325" t="s">
        <v>21</v>
      </c>
      <c r="C279" s="246" t="s">
        <v>249</v>
      </c>
      <c r="D279" s="248">
        <v>1.1599999999999999</v>
      </c>
      <c r="E279" s="246">
        <v>1.28</v>
      </c>
      <c r="F279" s="246">
        <v>11.4</v>
      </c>
      <c r="G279" s="246">
        <v>62</v>
      </c>
      <c r="H279" s="280" t="s">
        <v>335</v>
      </c>
    </row>
    <row r="280" spans="1:8" ht="15.75" thickBot="1" x14ac:dyDescent="0.3">
      <c r="A280" s="325" t="s">
        <v>162</v>
      </c>
      <c r="C280" s="276" t="s">
        <v>324</v>
      </c>
      <c r="D280" s="272">
        <v>3.5</v>
      </c>
      <c r="E280" s="266">
        <v>5.95</v>
      </c>
      <c r="F280" s="259">
        <v>12.9</v>
      </c>
      <c r="G280" s="272">
        <v>119.6</v>
      </c>
      <c r="H280" s="280" t="s">
        <v>163</v>
      </c>
    </row>
    <row r="281" spans="1:8" ht="15.75" thickBot="1" x14ac:dyDescent="0.3">
      <c r="A281" s="327" t="s">
        <v>26</v>
      </c>
      <c r="B281" s="277"/>
      <c r="C281" s="267">
        <v>358</v>
      </c>
      <c r="D281" s="267">
        <f>SUM(D277:D280)</f>
        <v>10.66</v>
      </c>
      <c r="E281" s="267">
        <f>SUM(E277:E280)</f>
        <v>12.18</v>
      </c>
      <c r="F281" s="267">
        <f>SUM(F277:F280)</f>
        <v>43.8</v>
      </c>
      <c r="G281" s="267">
        <f>SUM(G277:G280)</f>
        <v>327.60000000000002</v>
      </c>
      <c r="H281" s="317"/>
    </row>
    <row r="282" spans="1:8" x14ac:dyDescent="0.25">
      <c r="A282" s="325" t="s">
        <v>48</v>
      </c>
      <c r="C282" s="246">
        <v>85</v>
      </c>
      <c r="D282" s="272">
        <v>0.34</v>
      </c>
      <c r="E282" s="266">
        <v>0.34</v>
      </c>
      <c r="F282" s="259">
        <v>10.5</v>
      </c>
      <c r="G282" s="266">
        <v>47</v>
      </c>
      <c r="H282" s="280" t="s">
        <v>284</v>
      </c>
    </row>
    <row r="283" spans="1:8" ht="15.75" thickBot="1" x14ac:dyDescent="0.3">
      <c r="A283" s="325" t="s">
        <v>300</v>
      </c>
      <c r="C283" s="246"/>
      <c r="D283" s="272"/>
      <c r="E283" s="266"/>
      <c r="G283" s="266"/>
      <c r="H283" s="280"/>
    </row>
    <row r="284" spans="1:8" ht="15.75" thickBot="1" x14ac:dyDescent="0.3">
      <c r="A284" s="327" t="s">
        <v>26</v>
      </c>
      <c r="B284" s="277"/>
      <c r="C284" s="278">
        <v>85</v>
      </c>
      <c r="D284" s="267">
        <f>SUM(D282)</f>
        <v>0.34</v>
      </c>
      <c r="E284" s="267">
        <f>SUM(E282)</f>
        <v>0.34</v>
      </c>
      <c r="F284" s="267">
        <f>SUM(F282)</f>
        <v>10.5</v>
      </c>
      <c r="G284" s="267">
        <f>SUM(G282)</f>
        <v>47</v>
      </c>
      <c r="H284" s="317"/>
    </row>
    <row r="285" spans="1:8" ht="15.75" thickBot="1" x14ac:dyDescent="0.3">
      <c r="A285" s="327"/>
      <c r="B285" s="277"/>
      <c r="C285" s="278">
        <v>443</v>
      </c>
      <c r="D285" s="267">
        <f>D281+D284</f>
        <v>11</v>
      </c>
      <c r="E285" s="267">
        <f>E281+E284</f>
        <v>12.52</v>
      </c>
      <c r="F285" s="267">
        <f>F281+F284</f>
        <v>54.3</v>
      </c>
      <c r="G285" s="267">
        <f>G281+G284</f>
        <v>374.6</v>
      </c>
      <c r="H285" s="317"/>
    </row>
    <row r="286" spans="1:8" x14ac:dyDescent="0.25">
      <c r="A286" s="325"/>
      <c r="B286" s="245" t="s">
        <v>28</v>
      </c>
      <c r="C286" s="276"/>
      <c r="D286" s="266"/>
      <c r="F286" s="266"/>
      <c r="H286" s="280"/>
    </row>
    <row r="287" spans="1:8" x14ac:dyDescent="0.25">
      <c r="A287" s="325"/>
      <c r="C287" s="276"/>
      <c r="H287" s="280"/>
    </row>
    <row r="288" spans="1:8" x14ac:dyDescent="0.25">
      <c r="A288" s="325" t="s">
        <v>424</v>
      </c>
      <c r="C288" s="246">
        <v>30</v>
      </c>
      <c r="D288" s="259">
        <v>0.22</v>
      </c>
      <c r="E288" s="266">
        <v>1.8</v>
      </c>
      <c r="F288" s="259">
        <v>0.72</v>
      </c>
      <c r="G288" s="266">
        <v>20</v>
      </c>
      <c r="H288" s="318" t="s">
        <v>425</v>
      </c>
    </row>
    <row r="289" spans="1:8" ht="29.25" customHeight="1" x14ac:dyDescent="0.25">
      <c r="A289" s="325" t="s">
        <v>413</v>
      </c>
      <c r="C289" s="246" t="s">
        <v>120</v>
      </c>
      <c r="D289" s="272">
        <v>3</v>
      </c>
      <c r="E289" s="266">
        <v>5.8</v>
      </c>
      <c r="F289" s="259">
        <v>14.7</v>
      </c>
      <c r="G289" s="272">
        <v>121</v>
      </c>
      <c r="H289" s="280" t="s">
        <v>221</v>
      </c>
    </row>
    <row r="290" spans="1:8" ht="38.25" customHeight="1" x14ac:dyDescent="0.25">
      <c r="A290" s="326" t="s">
        <v>382</v>
      </c>
      <c r="C290" s="246" t="s">
        <v>168</v>
      </c>
      <c r="D290" s="266">
        <v>5.8</v>
      </c>
      <c r="E290" s="259">
        <v>5</v>
      </c>
      <c r="F290" s="266">
        <v>2.6</v>
      </c>
      <c r="G290" s="266">
        <v>78</v>
      </c>
      <c r="H290" s="280" t="s">
        <v>344</v>
      </c>
    </row>
    <row r="291" spans="1:8" ht="24" customHeight="1" x14ac:dyDescent="0.25">
      <c r="A291" s="325" t="s">
        <v>257</v>
      </c>
      <c r="C291" s="246">
        <v>110</v>
      </c>
      <c r="D291" s="246">
        <v>4.4000000000000004</v>
      </c>
      <c r="E291" s="247">
        <v>4</v>
      </c>
      <c r="F291" s="246">
        <v>17.8</v>
      </c>
      <c r="G291" s="247">
        <v>125</v>
      </c>
      <c r="H291" s="280" t="s">
        <v>258</v>
      </c>
    </row>
    <row r="292" spans="1:8" ht="27" customHeight="1" x14ac:dyDescent="0.25">
      <c r="A292" s="329" t="s">
        <v>45</v>
      </c>
      <c r="C292" s="246">
        <v>150</v>
      </c>
      <c r="D292" s="248">
        <v>0.15</v>
      </c>
      <c r="E292" s="281">
        <v>0.09</v>
      </c>
      <c r="F292" s="282">
        <v>21.5</v>
      </c>
      <c r="G292" s="295">
        <v>87</v>
      </c>
      <c r="H292" s="307" t="s">
        <v>401</v>
      </c>
    </row>
    <row r="293" spans="1:8" ht="15" customHeight="1" thickBot="1" x14ac:dyDescent="0.3">
      <c r="A293" s="325" t="s">
        <v>46</v>
      </c>
      <c r="C293" s="246">
        <v>30</v>
      </c>
      <c r="D293" s="246">
        <v>1.5</v>
      </c>
      <c r="E293" s="247">
        <v>0.3</v>
      </c>
      <c r="F293" s="246">
        <v>14.3</v>
      </c>
      <c r="G293" s="247">
        <v>66</v>
      </c>
      <c r="H293" s="280"/>
    </row>
    <row r="294" spans="1:8" ht="27" customHeight="1" thickBot="1" x14ac:dyDescent="0.3">
      <c r="A294" s="327" t="s">
        <v>26</v>
      </c>
      <c r="B294" s="277"/>
      <c r="C294" s="278">
        <v>555</v>
      </c>
      <c r="D294" s="268">
        <f>SUM(D288:D293)</f>
        <v>15.07</v>
      </c>
      <c r="E294" s="268">
        <f t="shared" ref="E294:G294" si="12">SUM(E288:E293)</f>
        <v>16.990000000000002</v>
      </c>
      <c r="F294" s="268">
        <f t="shared" si="12"/>
        <v>71.62</v>
      </c>
      <c r="G294" s="268">
        <f t="shared" si="12"/>
        <v>497</v>
      </c>
      <c r="H294" s="322"/>
    </row>
    <row r="295" spans="1:8" ht="25.5" customHeight="1" x14ac:dyDescent="0.25">
      <c r="A295" s="324"/>
      <c r="B295" s="269" t="s">
        <v>47</v>
      </c>
      <c r="C295" s="289"/>
      <c r="D295" s="260"/>
      <c r="E295" s="261"/>
      <c r="F295" s="279"/>
      <c r="G295" s="260"/>
      <c r="H295" s="316"/>
    </row>
    <row r="296" spans="1:8" ht="37.5" customHeight="1" x14ac:dyDescent="0.25">
      <c r="A296" s="325" t="s">
        <v>374</v>
      </c>
      <c r="B296" s="290"/>
      <c r="C296" s="291">
        <v>40</v>
      </c>
      <c r="D296" s="272">
        <v>3.2</v>
      </c>
      <c r="E296" s="272">
        <v>4.4000000000000004</v>
      </c>
      <c r="F296" s="266">
        <v>35</v>
      </c>
      <c r="G296" s="272">
        <v>192</v>
      </c>
      <c r="H296" s="280" t="s">
        <v>351</v>
      </c>
    </row>
    <row r="297" spans="1:8" ht="15" customHeight="1" x14ac:dyDescent="0.25">
      <c r="A297" s="325" t="s">
        <v>266</v>
      </c>
      <c r="C297" s="246">
        <v>100</v>
      </c>
      <c r="D297" s="259">
        <v>2.2999999999999998</v>
      </c>
      <c r="E297" s="266">
        <v>2.5</v>
      </c>
      <c r="F297" s="259">
        <v>3.6</v>
      </c>
      <c r="G297" s="266">
        <v>46</v>
      </c>
      <c r="H297" s="280" t="s">
        <v>267</v>
      </c>
    </row>
    <row r="298" spans="1:8" ht="21.75" customHeight="1" x14ac:dyDescent="0.25">
      <c r="A298" s="325" t="s">
        <v>230</v>
      </c>
      <c r="C298" s="246">
        <v>130</v>
      </c>
      <c r="D298" s="272">
        <v>7.89</v>
      </c>
      <c r="E298" s="266">
        <v>8.06</v>
      </c>
      <c r="F298" s="266">
        <v>12.63</v>
      </c>
      <c r="G298" s="272">
        <v>155</v>
      </c>
      <c r="H298" s="280" t="s">
        <v>232</v>
      </c>
    </row>
    <row r="299" spans="1:8" ht="29.25" customHeight="1" x14ac:dyDescent="0.25">
      <c r="A299" s="325" t="s">
        <v>74</v>
      </c>
      <c r="C299" s="276" t="s">
        <v>320</v>
      </c>
      <c r="D299" s="272">
        <v>0.09</v>
      </c>
      <c r="E299" s="266">
        <v>0.01</v>
      </c>
      <c r="F299" s="259">
        <v>8.5</v>
      </c>
      <c r="G299" s="272">
        <v>34.5</v>
      </c>
      <c r="H299" s="280" t="s">
        <v>165</v>
      </c>
    </row>
    <row r="300" spans="1:8" ht="15" customHeight="1" thickBot="1" x14ac:dyDescent="0.3">
      <c r="A300" s="325" t="s">
        <v>38</v>
      </c>
      <c r="C300" s="246">
        <v>20</v>
      </c>
      <c r="D300" s="281">
        <v>1.6</v>
      </c>
      <c r="E300" s="282">
        <v>0.2</v>
      </c>
      <c r="F300" s="283">
        <v>9.8000000000000007</v>
      </c>
      <c r="G300" s="284">
        <v>47</v>
      </c>
      <c r="H300" s="280"/>
    </row>
    <row r="301" spans="1:8" ht="15" customHeight="1" thickBot="1" x14ac:dyDescent="0.3">
      <c r="A301" s="327" t="s">
        <v>26</v>
      </c>
      <c r="B301" s="277"/>
      <c r="C301" s="278">
        <v>448</v>
      </c>
      <c r="D301" s="267">
        <f>SUM(D296:D300)</f>
        <v>15.08</v>
      </c>
      <c r="E301" s="267">
        <f>SUM(E296:E300)</f>
        <v>15.17</v>
      </c>
      <c r="F301" s="267">
        <f>SUM(F296:F300)</f>
        <v>69.53</v>
      </c>
      <c r="G301" s="267">
        <f>SUM(G296:G300)</f>
        <v>474.5</v>
      </c>
      <c r="H301" s="323"/>
    </row>
    <row r="302" spans="1:8" ht="15" customHeight="1" thickBot="1" x14ac:dyDescent="0.3">
      <c r="A302" s="327" t="s">
        <v>60</v>
      </c>
      <c r="B302" s="277"/>
      <c r="C302" s="267">
        <f t="shared" ref="C302:G302" si="13">C281+C284+C294+C301</f>
        <v>1446</v>
      </c>
      <c r="D302" s="306">
        <f t="shared" si="13"/>
        <v>41.15</v>
      </c>
      <c r="E302" s="306">
        <f t="shared" si="13"/>
        <v>44.68</v>
      </c>
      <c r="F302" s="306">
        <f t="shared" si="13"/>
        <v>195.45</v>
      </c>
      <c r="G302" s="306">
        <f t="shared" si="13"/>
        <v>1346.1</v>
      </c>
      <c r="H302" s="317"/>
    </row>
    <row r="303" spans="1:8" ht="15" customHeight="1" thickBot="1" x14ac:dyDescent="0.3">
      <c r="A303" s="327" t="s">
        <v>169</v>
      </c>
      <c r="B303" s="277"/>
      <c r="C303" s="278">
        <f>C37+C67+C97+C126+C155+C185+C214+C242+C272+C302</f>
        <v>13939.5</v>
      </c>
      <c r="D303" s="267">
        <f>SUM(D37+D67+D97+D126+D155+D185+D214+D242+D272+D302)</f>
        <v>384.92</v>
      </c>
      <c r="E303" s="267">
        <f>SUM(E37+E67+E97+E126+E155+E185+E214+E242+E272+E302)</f>
        <v>431.04500000000007</v>
      </c>
      <c r="F303" s="267">
        <f>SUM(F37+F67+F97+F126+F155+F185+F214+F242+F272+F302)</f>
        <v>1842.9360000000001</v>
      </c>
      <c r="G303" s="267">
        <f>SUM(G37+G67+G97+G126+G155+G185+G214+G242+G272+G302)</f>
        <v>12809.84</v>
      </c>
      <c r="H303" s="317"/>
    </row>
    <row r="304" spans="1:8" ht="15" customHeight="1" x14ac:dyDescent="0.25">
      <c r="A304" s="245" t="s">
        <v>125</v>
      </c>
      <c r="C304" s="245"/>
      <c r="D304" s="257"/>
      <c r="E304" s="257"/>
      <c r="F304" s="257"/>
      <c r="G304" s="257"/>
      <c r="H304" s="315"/>
    </row>
    <row r="305" spans="1:8" ht="15" customHeight="1" x14ac:dyDescent="0.25">
      <c r="A305" s="506" t="s">
        <v>248</v>
      </c>
      <c r="B305" s="506"/>
      <c r="C305" s="506"/>
      <c r="D305" s="506"/>
      <c r="E305" s="506"/>
      <c r="F305" s="506"/>
      <c r="G305" s="506"/>
      <c r="H305" s="315"/>
    </row>
    <row r="306" spans="1:8" ht="33.75" customHeight="1" x14ac:dyDescent="0.25">
      <c r="A306" s="497" t="s">
        <v>126</v>
      </c>
      <c r="B306" s="497"/>
      <c r="C306" s="497"/>
      <c r="D306" s="497"/>
      <c r="E306" s="497"/>
      <c r="F306" s="497"/>
      <c r="G306" s="497"/>
      <c r="H306" s="315"/>
    </row>
    <row r="307" spans="1:8" ht="15" customHeight="1" x14ac:dyDescent="0.25">
      <c r="A307" s="497" t="s">
        <v>279</v>
      </c>
      <c r="B307" s="497"/>
      <c r="C307" s="497"/>
      <c r="D307" s="497"/>
      <c r="E307" s="497"/>
      <c r="F307" s="497"/>
      <c r="G307" s="497"/>
      <c r="H307" s="315"/>
    </row>
    <row r="308" spans="1:8" ht="15" customHeight="1" x14ac:dyDescent="0.25">
      <c r="A308" s="497" t="s">
        <v>280</v>
      </c>
      <c r="B308" s="497"/>
      <c r="C308" s="497"/>
      <c r="D308" s="497"/>
      <c r="E308" s="497"/>
      <c r="F308" s="497"/>
      <c r="G308" s="497"/>
      <c r="H308" s="315"/>
    </row>
    <row r="309" spans="1:8" ht="15" customHeight="1" x14ac:dyDescent="0.25">
      <c r="A309" s="497" t="s">
        <v>127</v>
      </c>
      <c r="B309" s="497"/>
      <c r="C309" s="497"/>
      <c r="D309" s="497"/>
      <c r="E309" s="497"/>
      <c r="F309" s="497"/>
      <c r="G309" s="497"/>
      <c r="H309" s="315"/>
    </row>
    <row r="310" spans="1:8" ht="15" customHeight="1" x14ac:dyDescent="0.25">
      <c r="A310" s="497" t="s">
        <v>240</v>
      </c>
      <c r="B310" s="497"/>
      <c r="C310" s="497"/>
      <c r="D310" s="497"/>
      <c r="E310" s="497"/>
      <c r="F310" s="497"/>
      <c r="G310" s="497"/>
      <c r="H310" s="315"/>
    </row>
    <row r="311" spans="1:8" ht="15" customHeight="1" x14ac:dyDescent="0.25">
      <c r="A311" s="497" t="s">
        <v>223</v>
      </c>
      <c r="B311" s="497"/>
      <c r="C311" s="497"/>
      <c r="D311" s="497"/>
      <c r="E311" s="497"/>
      <c r="F311" s="497"/>
      <c r="G311" s="497"/>
      <c r="H311" s="315"/>
    </row>
    <row r="312" spans="1:8" ht="15" customHeight="1" x14ac:dyDescent="0.25">
      <c r="A312" s="497" t="s">
        <v>242</v>
      </c>
      <c r="B312" s="497"/>
      <c r="C312" s="497"/>
      <c r="D312" s="497"/>
      <c r="E312" s="497"/>
      <c r="F312" s="497"/>
      <c r="G312" s="497"/>
      <c r="H312" s="315"/>
    </row>
    <row r="313" spans="1:8" ht="15" customHeight="1" x14ac:dyDescent="0.25">
      <c r="A313" s="497" t="s">
        <v>241</v>
      </c>
      <c r="B313" s="497"/>
      <c r="C313" s="497"/>
      <c r="D313" s="497"/>
      <c r="E313" s="497"/>
      <c r="F313" s="497"/>
      <c r="G313" s="497"/>
      <c r="H313" s="315"/>
    </row>
    <row r="314" spans="1:8" ht="15" customHeight="1" x14ac:dyDescent="0.25">
      <c r="A314" s="497" t="s">
        <v>128</v>
      </c>
      <c r="B314" s="497"/>
      <c r="C314" s="497"/>
      <c r="D314" s="497"/>
      <c r="E314" s="497"/>
      <c r="F314" s="497"/>
      <c r="G314" s="497"/>
      <c r="H314" s="315"/>
    </row>
    <row r="315" spans="1:8" ht="15" customHeight="1" x14ac:dyDescent="0.25">
      <c r="A315" s="497" t="s">
        <v>243</v>
      </c>
      <c r="B315" s="497"/>
      <c r="C315" s="497"/>
      <c r="D315" s="497"/>
      <c r="E315" s="497"/>
      <c r="F315" s="497"/>
      <c r="G315" s="497"/>
      <c r="H315" s="315"/>
    </row>
    <row r="316" spans="1:8" ht="15" customHeight="1" x14ac:dyDescent="0.25">
      <c r="A316" s="497" t="s">
        <v>224</v>
      </c>
      <c r="B316" s="497"/>
      <c r="C316" s="497"/>
      <c r="D316" s="497"/>
      <c r="E316" s="497"/>
      <c r="F316" s="497"/>
      <c r="G316" s="497"/>
      <c r="H316" s="315"/>
    </row>
    <row r="317" spans="1:8" ht="15.75" customHeight="1" x14ac:dyDescent="0.25">
      <c r="A317" s="497" t="s">
        <v>225</v>
      </c>
      <c r="B317" s="497"/>
      <c r="C317" s="497"/>
      <c r="D317" s="497"/>
      <c r="E317" s="497"/>
      <c r="F317" s="497"/>
      <c r="G317" s="497"/>
      <c r="H317" s="315"/>
    </row>
    <row r="318" spans="1:8" ht="15.75" customHeight="1" x14ac:dyDescent="0.25">
      <c r="A318" s="506" t="s">
        <v>226</v>
      </c>
      <c r="B318" s="506"/>
      <c r="C318" s="506"/>
      <c r="D318" s="506"/>
      <c r="E318" s="506"/>
      <c r="F318" s="506"/>
      <c r="G318" s="506"/>
      <c r="H318" s="315"/>
    </row>
    <row r="319" spans="1:8" ht="15.75" customHeight="1" x14ac:dyDescent="0.25">
      <c r="A319" s="506" t="s">
        <v>252</v>
      </c>
      <c r="B319" s="506"/>
      <c r="C319" s="506"/>
      <c r="D319" s="506"/>
      <c r="E319" s="506"/>
      <c r="F319" s="506"/>
      <c r="G319" s="506"/>
      <c r="H319" s="315"/>
    </row>
    <row r="320" spans="1:8" ht="15.75" customHeight="1" x14ac:dyDescent="0.25">
      <c r="A320" s="497" t="s">
        <v>227</v>
      </c>
      <c r="B320" s="497"/>
      <c r="C320" s="497"/>
      <c r="D320" s="497"/>
      <c r="E320" s="497"/>
      <c r="F320" s="497"/>
      <c r="G320" s="497"/>
      <c r="H320" s="315"/>
    </row>
    <row r="321" spans="1:8" ht="15.75" customHeight="1" x14ac:dyDescent="0.25">
      <c r="A321" s="497" t="s">
        <v>246</v>
      </c>
      <c r="B321" s="497"/>
      <c r="C321" s="497"/>
      <c r="D321" s="497"/>
      <c r="E321" s="497"/>
      <c r="F321" s="497"/>
      <c r="G321" s="497"/>
      <c r="H321" s="315"/>
    </row>
    <row r="322" spans="1:8" ht="15.75" customHeight="1" x14ac:dyDescent="0.25">
      <c r="A322" s="497" t="s">
        <v>244</v>
      </c>
      <c r="B322" s="497"/>
      <c r="C322" s="497"/>
      <c r="D322" s="497"/>
      <c r="E322" s="497"/>
      <c r="F322" s="497"/>
      <c r="G322" s="497"/>
      <c r="H322" s="315"/>
    </row>
    <row r="323" spans="1:8" ht="15.75" customHeight="1" x14ac:dyDescent="0.25">
      <c r="A323" s="497" t="s">
        <v>247</v>
      </c>
      <c r="B323" s="497"/>
      <c r="C323" s="497"/>
      <c r="D323" s="497"/>
      <c r="E323" s="497"/>
      <c r="F323" s="497"/>
      <c r="G323" s="497"/>
      <c r="H323" s="315"/>
    </row>
    <row r="324" spans="1:8" ht="15.75" customHeight="1" x14ac:dyDescent="0.25">
      <c r="A324" s="497" t="s">
        <v>245</v>
      </c>
      <c r="B324" s="497"/>
      <c r="C324" s="497"/>
      <c r="D324" s="497"/>
      <c r="E324" s="497"/>
      <c r="F324" s="497"/>
      <c r="G324" s="497"/>
      <c r="H324" s="315"/>
    </row>
    <row r="325" spans="1:8" ht="15.75" customHeight="1" x14ac:dyDescent="0.25">
      <c r="A325" s="497" t="s">
        <v>387</v>
      </c>
      <c r="B325" s="497"/>
      <c r="C325" s="497"/>
      <c r="D325" s="497"/>
      <c r="E325" s="497"/>
      <c r="F325" s="257"/>
      <c r="G325" s="257"/>
      <c r="H325" s="315"/>
    </row>
    <row r="326" spans="1:8" ht="15.75" customHeight="1" x14ac:dyDescent="0.25">
      <c r="A326" s="497" t="s">
        <v>129</v>
      </c>
      <c r="B326" s="497"/>
      <c r="C326" s="497"/>
      <c r="D326" s="497"/>
      <c r="E326" s="497"/>
      <c r="F326" s="497"/>
      <c r="G326" s="497"/>
      <c r="H326" s="315"/>
    </row>
    <row r="327" spans="1:8" ht="15.75" customHeight="1" x14ac:dyDescent="0.25">
      <c r="A327" s="497" t="s">
        <v>130</v>
      </c>
      <c r="B327" s="497"/>
      <c r="C327" s="497"/>
      <c r="D327" s="497"/>
      <c r="E327" s="497"/>
      <c r="F327" s="497"/>
      <c r="G327" s="497"/>
      <c r="H327" s="315"/>
    </row>
    <row r="328" spans="1:8" ht="15.75" customHeight="1" x14ac:dyDescent="0.25">
      <c r="A328" s="497" t="s">
        <v>131</v>
      </c>
      <c r="B328" s="497"/>
      <c r="C328" s="497"/>
      <c r="D328" s="497"/>
      <c r="E328" s="497"/>
      <c r="F328" s="497"/>
      <c r="G328" s="497"/>
      <c r="H328" s="315"/>
    </row>
    <row r="329" spans="1:8" ht="15.75" customHeight="1" x14ac:dyDescent="0.25">
      <c r="A329" s="497" t="s">
        <v>132</v>
      </c>
      <c r="B329" s="497"/>
      <c r="C329" s="497"/>
      <c r="D329" s="497"/>
      <c r="E329" s="497"/>
      <c r="F329" s="497"/>
      <c r="G329" s="497"/>
      <c r="H329" s="315"/>
    </row>
    <row r="330" spans="1:8" ht="15.75" customHeight="1" x14ac:dyDescent="0.25">
      <c r="A330" s="497" t="s">
        <v>133</v>
      </c>
      <c r="B330" s="497"/>
      <c r="C330" s="497"/>
      <c r="D330" s="497"/>
      <c r="E330" s="497"/>
      <c r="F330" s="497"/>
      <c r="G330" s="497"/>
      <c r="H330" s="315"/>
    </row>
  </sheetData>
  <mergeCells count="71">
    <mergeCell ref="A274:B274"/>
    <mergeCell ref="C274:C276"/>
    <mergeCell ref="D274:F274"/>
    <mergeCell ref="A275:B276"/>
    <mergeCell ref="A305:G305"/>
    <mergeCell ref="A216:B216"/>
    <mergeCell ref="C216:C218"/>
    <mergeCell ref="D216:F216"/>
    <mergeCell ref="A217:B218"/>
    <mergeCell ref="A244:B244"/>
    <mergeCell ref="C244:C246"/>
    <mergeCell ref="D244:F244"/>
    <mergeCell ref="A245:B246"/>
    <mergeCell ref="A158:B158"/>
    <mergeCell ref="C158:C160"/>
    <mergeCell ref="D158:F158"/>
    <mergeCell ref="A159:B160"/>
    <mergeCell ref="A187:B187"/>
    <mergeCell ref="C187:C189"/>
    <mergeCell ref="D187:F187"/>
    <mergeCell ref="A188:B189"/>
    <mergeCell ref="A128:B128"/>
    <mergeCell ref="C128:C130"/>
    <mergeCell ref="D128:F128"/>
    <mergeCell ref="A129:B130"/>
    <mergeCell ref="C156:D156"/>
    <mergeCell ref="A69:B69"/>
    <mergeCell ref="C69:C71"/>
    <mergeCell ref="D69:F69"/>
    <mergeCell ref="A70:B71"/>
    <mergeCell ref="A99:B99"/>
    <mergeCell ref="C99:C101"/>
    <mergeCell ref="D99:F99"/>
    <mergeCell ref="A100:B101"/>
    <mergeCell ref="A11:B12"/>
    <mergeCell ref="A39:B39"/>
    <mergeCell ref="C39:C41"/>
    <mergeCell ref="D39:F39"/>
    <mergeCell ref="A40:B41"/>
    <mergeCell ref="A330:G330"/>
    <mergeCell ref="A328:G328"/>
    <mergeCell ref="A326:G326"/>
    <mergeCell ref="A327:G327"/>
    <mergeCell ref="A312:G312"/>
    <mergeCell ref="A320:G320"/>
    <mergeCell ref="A316:G316"/>
    <mergeCell ref="A317:G317"/>
    <mergeCell ref="A318:G318"/>
    <mergeCell ref="A319:G319"/>
    <mergeCell ref="A329:G329"/>
    <mergeCell ref="A324:G324"/>
    <mergeCell ref="A321:G321"/>
    <mergeCell ref="A322:G322"/>
    <mergeCell ref="A323:G323"/>
    <mergeCell ref="A325:E325"/>
    <mergeCell ref="E1:G1"/>
    <mergeCell ref="E2:G2"/>
    <mergeCell ref="E3:G3"/>
    <mergeCell ref="E4:G4"/>
    <mergeCell ref="A315:G315"/>
    <mergeCell ref="A313:G313"/>
    <mergeCell ref="A314:G314"/>
    <mergeCell ref="A311:G311"/>
    <mergeCell ref="A309:G309"/>
    <mergeCell ref="A310:G310"/>
    <mergeCell ref="A308:G308"/>
    <mergeCell ref="A307:G307"/>
    <mergeCell ref="A306:G306"/>
    <mergeCell ref="A10:B10"/>
    <mergeCell ref="C10:C12"/>
    <mergeCell ref="D10:F10"/>
  </mergeCells>
  <pageMargins left="0.25" right="0.25" top="0.75" bottom="0.75" header="0.3" footer="0.3"/>
  <pageSetup paperSize="9" scale="7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G24" sqref="G24"/>
    </sheetView>
  </sheetViews>
  <sheetFormatPr defaultRowHeight="15" x14ac:dyDescent="0.25"/>
  <cols>
    <col min="1" max="1" width="19.42578125" customWidth="1"/>
    <col min="2" max="2" width="23.42578125" customWidth="1"/>
    <col min="3" max="3" width="17" style="6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18" t="s">
        <v>170</v>
      </c>
    </row>
    <row r="2" spans="1:6" ht="15.75" x14ac:dyDescent="0.25">
      <c r="A2" s="3"/>
      <c r="B2" s="3"/>
      <c r="D2" s="7" t="s">
        <v>171</v>
      </c>
      <c r="F2" s="3"/>
    </row>
    <row r="3" spans="1:6" ht="16.5" thickBot="1" x14ac:dyDescent="0.3">
      <c r="A3" s="4"/>
      <c r="B3" s="4"/>
      <c r="C3" s="512"/>
      <c r="D3" s="512"/>
      <c r="E3" s="512"/>
      <c r="F3" s="512"/>
    </row>
    <row r="4" spans="1:6" ht="31.5" thickBot="1" x14ac:dyDescent="0.3">
      <c r="A4" s="331" t="s">
        <v>438</v>
      </c>
      <c r="B4" s="45" t="s">
        <v>418</v>
      </c>
      <c r="C4" s="46" t="s">
        <v>272</v>
      </c>
      <c r="D4" s="46" t="s">
        <v>273</v>
      </c>
      <c r="E4" s="46" t="s">
        <v>274</v>
      </c>
      <c r="F4" s="46" t="s">
        <v>275</v>
      </c>
    </row>
    <row r="5" spans="1:6" ht="32.25" thickBot="1" x14ac:dyDescent="0.3">
      <c r="A5" s="8"/>
      <c r="B5" s="19" t="s">
        <v>152</v>
      </c>
      <c r="C5" s="20" t="s">
        <v>153</v>
      </c>
      <c r="D5" s="10" t="s">
        <v>154</v>
      </c>
      <c r="E5" s="10" t="s">
        <v>155</v>
      </c>
      <c r="F5" s="9" t="s">
        <v>156</v>
      </c>
    </row>
    <row r="6" spans="1:6" ht="16.5" thickBot="1" x14ac:dyDescent="0.3">
      <c r="A6" s="11">
        <v>1</v>
      </c>
      <c r="B6" s="21">
        <v>1434.5</v>
      </c>
      <c r="C6" s="21">
        <v>37.620000000000005</v>
      </c>
      <c r="D6" s="21">
        <v>42.655000000000001</v>
      </c>
      <c r="E6" s="21">
        <v>189.52999999999997</v>
      </c>
      <c r="F6" s="21">
        <v>1296.8400000000001</v>
      </c>
    </row>
    <row r="7" spans="1:6" ht="16.5" thickBot="1" x14ac:dyDescent="0.3">
      <c r="A7" s="22">
        <v>2</v>
      </c>
      <c r="B7" s="21">
        <v>1364</v>
      </c>
      <c r="C7" s="21">
        <v>36</v>
      </c>
      <c r="D7" s="21">
        <v>42.67</v>
      </c>
      <c r="E7" s="21">
        <v>175.52</v>
      </c>
      <c r="F7" s="21">
        <v>1250.9000000000001</v>
      </c>
    </row>
    <row r="8" spans="1:6" ht="16.5" thickBot="1" x14ac:dyDescent="0.3">
      <c r="A8" s="13">
        <v>3</v>
      </c>
      <c r="B8" s="21">
        <v>1450</v>
      </c>
      <c r="C8" s="21">
        <v>38.47</v>
      </c>
      <c r="D8" s="21">
        <v>41.8</v>
      </c>
      <c r="E8" s="21">
        <v>189.33799999999999</v>
      </c>
      <c r="F8" s="21">
        <v>1293.5300000000002</v>
      </c>
    </row>
    <row r="9" spans="1:6" ht="16.5" thickBot="1" x14ac:dyDescent="0.3">
      <c r="A9" s="13">
        <v>4</v>
      </c>
      <c r="B9" s="21">
        <v>1363</v>
      </c>
      <c r="C9" s="21">
        <v>37.18</v>
      </c>
      <c r="D9" s="21">
        <v>42.66</v>
      </c>
      <c r="E9" s="21">
        <v>182.95</v>
      </c>
      <c r="F9" s="21">
        <v>1257.94</v>
      </c>
    </row>
    <row r="10" spans="1:6" ht="16.5" thickBot="1" x14ac:dyDescent="0.3">
      <c r="A10" s="13">
        <v>5</v>
      </c>
      <c r="B10" s="21">
        <v>1371</v>
      </c>
      <c r="C10" s="21">
        <v>40.26</v>
      </c>
      <c r="D10" s="21">
        <v>43.280000000000008</v>
      </c>
      <c r="E10" s="21">
        <v>179.17000000000002</v>
      </c>
      <c r="F10" s="21">
        <v>1247.95</v>
      </c>
    </row>
    <row r="11" spans="1:6" ht="16.5" thickBot="1" x14ac:dyDescent="0.3">
      <c r="A11" s="13">
        <v>6</v>
      </c>
      <c r="B11" s="21">
        <v>1305</v>
      </c>
      <c r="C11" s="21">
        <v>39.950000000000003</v>
      </c>
      <c r="D11" s="21">
        <v>44.664999999999999</v>
      </c>
      <c r="E11" s="21">
        <v>193.18</v>
      </c>
      <c r="F11" s="21">
        <v>1338.24</v>
      </c>
    </row>
    <row r="12" spans="1:6" ht="16.5" thickBot="1" x14ac:dyDescent="0.3">
      <c r="A12" s="13">
        <v>7</v>
      </c>
      <c r="B12" s="21">
        <v>1413</v>
      </c>
      <c r="C12" s="21">
        <v>37.39</v>
      </c>
      <c r="D12" s="21">
        <v>41.47</v>
      </c>
      <c r="E12" s="21">
        <v>180.75</v>
      </c>
      <c r="F12" s="21">
        <v>1241.99</v>
      </c>
    </row>
    <row r="13" spans="1:6" ht="16.5" thickBot="1" x14ac:dyDescent="0.3">
      <c r="A13" s="13">
        <v>8</v>
      </c>
      <c r="B13" s="21">
        <v>1391</v>
      </c>
      <c r="C13" s="21">
        <v>39.92</v>
      </c>
      <c r="D13" s="21">
        <v>43.364999999999995</v>
      </c>
      <c r="E13" s="21">
        <v>176.86799999999999</v>
      </c>
      <c r="F13" s="21">
        <v>1253.3</v>
      </c>
    </row>
    <row r="14" spans="1:6" ht="16.5" thickBot="1" x14ac:dyDescent="0.3">
      <c r="A14" s="13">
        <v>9</v>
      </c>
      <c r="B14" s="21">
        <v>1402</v>
      </c>
      <c r="C14" s="21">
        <v>36.980000000000004</v>
      </c>
      <c r="D14" s="21">
        <v>43.8</v>
      </c>
      <c r="E14" s="21">
        <v>180.18</v>
      </c>
      <c r="F14" s="21">
        <v>1283.05</v>
      </c>
    </row>
    <row r="15" spans="1:6" ht="15.75" x14ac:dyDescent="0.25">
      <c r="A15" s="13">
        <v>10</v>
      </c>
      <c r="B15" s="21">
        <v>1446</v>
      </c>
      <c r="C15" s="21">
        <v>41.15</v>
      </c>
      <c r="D15" s="21">
        <v>44.68</v>
      </c>
      <c r="E15" s="21">
        <v>195.45</v>
      </c>
      <c r="F15" s="21">
        <v>1346.1</v>
      </c>
    </row>
    <row r="16" spans="1:6" ht="15.75" x14ac:dyDescent="0.25">
      <c r="A16" s="13"/>
      <c r="B16" s="13"/>
      <c r="C16" s="14"/>
      <c r="D16" s="13"/>
      <c r="E16" s="13"/>
      <c r="F16" s="13"/>
    </row>
    <row r="17" spans="1:6" ht="18.75" x14ac:dyDescent="0.3">
      <c r="A17" s="23" t="s">
        <v>157</v>
      </c>
      <c r="B17" s="14">
        <v>13939.5</v>
      </c>
      <c r="C17" s="14">
        <v>384.92</v>
      </c>
      <c r="D17" s="14">
        <v>431.04500000000007</v>
      </c>
      <c r="E17" s="14">
        <v>1842.9360000000001</v>
      </c>
      <c r="F17" s="14">
        <v>12809.84</v>
      </c>
    </row>
    <row r="18" spans="1:6" ht="15.75" x14ac:dyDescent="0.25">
      <c r="A18" s="13" t="s">
        <v>158</v>
      </c>
      <c r="B18" s="14">
        <v>1393.95</v>
      </c>
      <c r="C18" s="14">
        <v>38.492000000000004</v>
      </c>
      <c r="D18" s="14">
        <v>43.104500000000009</v>
      </c>
      <c r="E18" s="14">
        <v>184.29360000000003</v>
      </c>
      <c r="F18" s="14">
        <v>1280.9839999999999</v>
      </c>
    </row>
    <row r="19" spans="1:6" ht="16.5" thickBot="1" x14ac:dyDescent="0.3">
      <c r="A19" s="16"/>
      <c r="B19" s="16"/>
      <c r="C19" s="24"/>
      <c r="D19" s="17"/>
      <c r="E19" s="17"/>
      <c r="F19" s="17"/>
    </row>
    <row r="22" spans="1:6" ht="110.25" customHeight="1" x14ac:dyDescent="0.25">
      <c r="A22" s="68"/>
      <c r="B22" s="68"/>
      <c r="C22" s="68"/>
      <c r="D22" s="68"/>
      <c r="E22" s="68"/>
      <c r="F22" s="68"/>
    </row>
  </sheetData>
  <mergeCells count="1">
    <mergeCell ref="C3:F3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A24" sqref="A24:F24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5"/>
      <c r="C1" s="5"/>
      <c r="D1" s="5"/>
      <c r="E1" s="5"/>
      <c r="F1" s="5"/>
    </row>
    <row r="3" spans="1:6" ht="15.75" x14ac:dyDescent="0.25">
      <c r="A3" s="4"/>
      <c r="B3" s="4"/>
      <c r="C3" s="4"/>
      <c r="D3" s="4"/>
      <c r="E3" s="4"/>
      <c r="F3" s="4"/>
    </row>
    <row r="5" spans="1:6" ht="15.75" x14ac:dyDescent="0.25">
      <c r="A5" s="3"/>
      <c r="B5" s="3"/>
      <c r="C5" s="3" t="s">
        <v>150</v>
      </c>
      <c r="D5" s="3"/>
      <c r="E5" s="3"/>
      <c r="F5" s="3"/>
    </row>
    <row r="6" spans="1:6" ht="16.5" thickBot="1" x14ac:dyDescent="0.3">
      <c r="A6" s="4"/>
      <c r="B6" s="4"/>
      <c r="C6" s="4"/>
      <c r="D6" s="7" t="s">
        <v>151</v>
      </c>
      <c r="E6" s="7"/>
      <c r="F6" s="7"/>
    </row>
    <row r="7" spans="1:6" ht="46.5" thickBot="1" x14ac:dyDescent="0.3">
      <c r="A7" s="331" t="s">
        <v>438</v>
      </c>
      <c r="B7" s="47" t="s">
        <v>419</v>
      </c>
      <c r="C7" s="48" t="s">
        <v>291</v>
      </c>
      <c r="D7" s="49" t="s">
        <v>288</v>
      </c>
      <c r="E7" s="49" t="s">
        <v>292</v>
      </c>
      <c r="F7" s="49" t="s">
        <v>268</v>
      </c>
    </row>
    <row r="8" spans="1:6" ht="32.25" thickBot="1" x14ac:dyDescent="0.3">
      <c r="A8" s="8"/>
      <c r="B8" s="9" t="s">
        <v>152</v>
      </c>
      <c r="C8" s="10" t="s">
        <v>153</v>
      </c>
      <c r="D8" s="10" t="s">
        <v>154</v>
      </c>
      <c r="E8" s="10" t="s">
        <v>155</v>
      </c>
      <c r="F8" s="9" t="s">
        <v>156</v>
      </c>
    </row>
    <row r="9" spans="1:6" ht="16.5" thickBot="1" x14ac:dyDescent="0.3">
      <c r="A9" s="11">
        <v>1</v>
      </c>
      <c r="B9" s="12">
        <v>1738.5</v>
      </c>
      <c r="C9" s="12">
        <v>48.51</v>
      </c>
      <c r="D9" s="12">
        <v>52.97</v>
      </c>
      <c r="E9" s="12">
        <v>240.07000000000002</v>
      </c>
      <c r="F9" s="12">
        <v>1636.1</v>
      </c>
    </row>
    <row r="10" spans="1:6" ht="16.5" thickBot="1" x14ac:dyDescent="0.3">
      <c r="A10" s="13">
        <v>2</v>
      </c>
      <c r="B10" s="12">
        <v>1701.5</v>
      </c>
      <c r="C10" s="12">
        <v>48.166666666666671</v>
      </c>
      <c r="D10" s="12">
        <v>54.563333333333333</v>
      </c>
      <c r="E10" s="12">
        <v>232.02833333333331</v>
      </c>
      <c r="F10" s="12">
        <v>1610.6</v>
      </c>
    </row>
    <row r="11" spans="1:6" ht="16.5" thickBot="1" x14ac:dyDescent="0.3">
      <c r="A11" s="13">
        <v>3</v>
      </c>
      <c r="B11" s="12">
        <v>1768.5</v>
      </c>
      <c r="C11" s="12">
        <v>49.88</v>
      </c>
      <c r="D11" s="12">
        <v>53.259999999999991</v>
      </c>
      <c r="E11" s="12">
        <v>236.41</v>
      </c>
      <c r="F11" s="12">
        <v>1613.8</v>
      </c>
    </row>
    <row r="12" spans="1:6" ht="16.5" thickBot="1" x14ac:dyDescent="0.3">
      <c r="A12" s="13">
        <v>4</v>
      </c>
      <c r="B12" s="12">
        <v>1636.5</v>
      </c>
      <c r="C12" s="12">
        <v>46.866666666666667</v>
      </c>
      <c r="D12" s="12">
        <v>55.671666666666667</v>
      </c>
      <c r="E12" s="12">
        <v>231.48166666666665</v>
      </c>
      <c r="F12" s="12">
        <v>1605.6</v>
      </c>
    </row>
    <row r="13" spans="1:6" ht="16.5" thickBot="1" x14ac:dyDescent="0.3">
      <c r="A13" s="13">
        <v>5</v>
      </c>
      <c r="B13" s="12">
        <v>1631.5</v>
      </c>
      <c r="C13" s="12">
        <v>49.49666666666667</v>
      </c>
      <c r="D13" s="12">
        <v>53.313333333333333</v>
      </c>
      <c r="E13" s="12">
        <v>234.35833333333335</v>
      </c>
      <c r="F13" s="12">
        <v>1633.8</v>
      </c>
    </row>
    <row r="14" spans="1:6" ht="16.5" thickBot="1" x14ac:dyDescent="0.3">
      <c r="A14" s="13">
        <v>6</v>
      </c>
      <c r="B14" s="12">
        <v>1685.5</v>
      </c>
      <c r="C14" s="12">
        <v>49.070000000000007</v>
      </c>
      <c r="D14" s="12">
        <v>55.47</v>
      </c>
      <c r="E14" s="12">
        <v>237.89000000000001</v>
      </c>
      <c r="F14" s="12">
        <v>1652.5</v>
      </c>
    </row>
    <row r="15" spans="1:6" ht="16.5" thickBot="1" x14ac:dyDescent="0.3">
      <c r="A15" s="13">
        <v>7</v>
      </c>
      <c r="B15" s="12">
        <v>1675.5</v>
      </c>
      <c r="C15" s="12">
        <v>48.866666666666667</v>
      </c>
      <c r="D15" s="12">
        <v>51.321666666666673</v>
      </c>
      <c r="E15" s="12">
        <v>236.37166666666667</v>
      </c>
      <c r="F15" s="12">
        <v>1605.9</v>
      </c>
    </row>
    <row r="16" spans="1:6" ht="16.5" thickBot="1" x14ac:dyDescent="0.3">
      <c r="A16" s="13">
        <v>8</v>
      </c>
      <c r="B16" s="12">
        <v>1647.5</v>
      </c>
      <c r="C16" s="12">
        <v>49.811</v>
      </c>
      <c r="D16" s="12">
        <v>54.090999999999994</v>
      </c>
      <c r="E16" s="12">
        <v>225.92800000000003</v>
      </c>
      <c r="F16" s="12">
        <v>1592.3000000000002</v>
      </c>
    </row>
    <row r="17" spans="1:6" ht="16.5" thickBot="1" x14ac:dyDescent="0.3">
      <c r="A17" s="13">
        <v>9</v>
      </c>
      <c r="B17" s="12">
        <v>1710.5</v>
      </c>
      <c r="C17" s="12">
        <v>47.88666666666667</v>
      </c>
      <c r="D17" s="12">
        <v>56.303333333333335</v>
      </c>
      <c r="E17" s="12">
        <v>243.99833333333333</v>
      </c>
      <c r="F17" s="12">
        <v>1689.3</v>
      </c>
    </row>
    <row r="18" spans="1:6" ht="15.75" x14ac:dyDescent="0.25">
      <c r="A18" s="13">
        <v>10</v>
      </c>
      <c r="B18" s="12">
        <v>1706.5</v>
      </c>
      <c r="C18" s="12">
        <v>49.166666666666671</v>
      </c>
      <c r="D18" s="12">
        <v>54.537666666666667</v>
      </c>
      <c r="E18" s="12">
        <v>235.71166666666667</v>
      </c>
      <c r="F18" s="12">
        <v>1653</v>
      </c>
    </row>
    <row r="19" spans="1:6" ht="15.75" x14ac:dyDescent="0.25">
      <c r="A19" s="14"/>
      <c r="B19" s="14" t="s">
        <v>1</v>
      </c>
      <c r="C19" s="14"/>
      <c r="D19" s="14"/>
      <c r="E19" s="14"/>
      <c r="F19" s="14"/>
    </row>
    <row r="20" spans="1:6" ht="18.75" x14ac:dyDescent="0.3">
      <c r="A20" s="15" t="s">
        <v>157</v>
      </c>
      <c r="B20" s="14">
        <v>16902</v>
      </c>
      <c r="C20" s="14">
        <v>487.721</v>
      </c>
      <c r="D20" s="14">
        <v>541.50199999999995</v>
      </c>
      <c r="E20" s="14">
        <v>2354.248</v>
      </c>
      <c r="F20" s="14">
        <v>16292.900000000001</v>
      </c>
    </row>
    <row r="21" spans="1:6" ht="15.75" x14ac:dyDescent="0.25">
      <c r="A21" s="14" t="s">
        <v>158</v>
      </c>
      <c r="B21" s="14">
        <v>1690.2</v>
      </c>
      <c r="C21" s="14">
        <v>48.772100000000002</v>
      </c>
      <c r="D21" s="14">
        <v>54.150199999999998</v>
      </c>
      <c r="E21" s="14">
        <v>235.4248</v>
      </c>
      <c r="F21" s="14">
        <v>1629.2900000000002</v>
      </c>
    </row>
    <row r="22" spans="1:6" ht="16.5" thickBot="1" x14ac:dyDescent="0.3">
      <c r="A22" s="16"/>
      <c r="B22" s="16"/>
      <c r="C22" s="16"/>
      <c r="D22" s="17"/>
      <c r="E22" s="17"/>
      <c r="F22" s="17"/>
    </row>
    <row r="23" spans="1:6" ht="9" customHeight="1" x14ac:dyDescent="0.25"/>
    <row r="24" spans="1:6" ht="93" customHeight="1" x14ac:dyDescent="0.25">
      <c r="A24" s="513"/>
      <c r="B24" s="513"/>
      <c r="C24" s="513"/>
      <c r="D24" s="513"/>
      <c r="E24" s="513"/>
      <c r="F24" s="513"/>
    </row>
  </sheetData>
  <mergeCells count="1">
    <mergeCell ref="A24:F24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8"/>
  <sheetViews>
    <sheetView topLeftCell="A124" workbookViewId="0">
      <selection activeCell="F135" sqref="F135:F136"/>
    </sheetView>
  </sheetViews>
  <sheetFormatPr defaultRowHeight="15" x14ac:dyDescent="0.25"/>
  <cols>
    <col min="1" max="1" width="25.5703125" style="75" customWidth="1"/>
    <col min="2" max="3" width="7" style="75" customWidth="1"/>
    <col min="4" max="4" width="6.85546875" style="75" customWidth="1"/>
    <col min="5" max="5" width="6.5703125" style="75" customWidth="1"/>
    <col min="6" max="8" width="7.140625" style="75" customWidth="1"/>
    <col min="9" max="10" width="6.85546875" style="75" customWidth="1"/>
    <col min="11" max="11" width="7.140625" style="75" customWidth="1"/>
    <col min="12" max="12" width="9.28515625" style="75" customWidth="1"/>
    <col min="13" max="13" width="6.85546875" style="75" customWidth="1"/>
    <col min="14" max="22" width="9.140625" style="75"/>
  </cols>
  <sheetData>
    <row r="1" spans="1:13" ht="15.75" x14ac:dyDescent="0.25">
      <c r="A1" s="332"/>
      <c r="B1" s="333" t="s">
        <v>178</v>
      </c>
      <c r="C1" s="333"/>
      <c r="D1" s="333"/>
      <c r="E1" s="333"/>
      <c r="F1" s="333"/>
      <c r="G1" s="333"/>
      <c r="H1" s="334"/>
      <c r="I1" s="334"/>
      <c r="J1" s="334"/>
      <c r="K1" s="334"/>
      <c r="L1" s="334"/>
      <c r="M1" s="334"/>
    </row>
    <row r="2" spans="1:13" ht="15.75" thickBot="1" x14ac:dyDescent="0.3">
      <c r="A2" s="335"/>
      <c r="B2" s="335"/>
      <c r="C2" s="335"/>
      <c r="D2" s="336" t="s">
        <v>307</v>
      </c>
      <c r="E2" s="336"/>
      <c r="F2" s="336"/>
      <c r="G2" s="336"/>
      <c r="H2" s="336"/>
      <c r="I2" s="336"/>
      <c r="J2" s="336"/>
      <c r="K2" s="79" t="s">
        <v>8</v>
      </c>
      <c r="L2" s="79"/>
      <c r="M2" s="79"/>
    </row>
    <row r="3" spans="1:13" ht="47.25" customHeight="1" thickBot="1" x14ac:dyDescent="0.3">
      <c r="A3" s="337" t="s">
        <v>134</v>
      </c>
      <c r="B3" s="338">
        <v>1</v>
      </c>
      <c r="C3" s="339">
        <v>2</v>
      </c>
      <c r="D3" s="340">
        <v>3</v>
      </c>
      <c r="E3" s="338">
        <v>4</v>
      </c>
      <c r="F3" s="338">
        <v>5</v>
      </c>
      <c r="G3" s="339">
        <v>6</v>
      </c>
      <c r="H3" s="338">
        <v>7</v>
      </c>
      <c r="I3" s="341">
        <v>8</v>
      </c>
      <c r="J3" s="338">
        <v>9</v>
      </c>
      <c r="K3" s="340">
        <v>10</v>
      </c>
      <c r="L3" s="338" t="s">
        <v>135</v>
      </c>
      <c r="M3" s="338" t="s">
        <v>136</v>
      </c>
    </row>
    <row r="4" spans="1:13" ht="15.75" thickBot="1" x14ac:dyDescent="0.3">
      <c r="A4" s="342"/>
      <c r="B4" s="343"/>
      <c r="C4" s="344"/>
      <c r="D4" s="345"/>
      <c r="E4" s="343"/>
      <c r="F4" s="343"/>
      <c r="G4" s="344"/>
      <c r="H4" s="343"/>
      <c r="I4" s="346"/>
      <c r="J4" s="343"/>
      <c r="K4" s="345"/>
      <c r="L4" s="352"/>
      <c r="M4" s="352"/>
    </row>
    <row r="5" spans="1:13" ht="15.75" thickBot="1" x14ac:dyDescent="0.3">
      <c r="A5" s="112" t="s">
        <v>18</v>
      </c>
      <c r="B5" s="347">
        <v>21.400000000000002</v>
      </c>
      <c r="C5" s="347">
        <v>23.35</v>
      </c>
      <c r="D5" s="347">
        <v>22.1</v>
      </c>
      <c r="E5" s="347">
        <v>22.35</v>
      </c>
      <c r="F5" s="347">
        <v>19.05</v>
      </c>
      <c r="G5" s="347">
        <v>21.9</v>
      </c>
      <c r="H5" s="347">
        <v>22.35</v>
      </c>
      <c r="I5" s="347">
        <v>15.55</v>
      </c>
      <c r="J5" s="347">
        <v>23.490000000000002</v>
      </c>
      <c r="K5" s="348">
        <v>17.25</v>
      </c>
      <c r="L5" s="349">
        <v>208.79</v>
      </c>
      <c r="M5" s="349">
        <v>20.878999999999998</v>
      </c>
    </row>
    <row r="6" spans="1:13" ht="15.75" thickBot="1" x14ac:dyDescent="0.3">
      <c r="A6" s="112" t="s">
        <v>59</v>
      </c>
      <c r="B6" s="347">
        <v>0.2</v>
      </c>
      <c r="C6" s="347">
        <v>0.3</v>
      </c>
      <c r="D6" s="347">
        <v>0.2</v>
      </c>
      <c r="E6" s="347">
        <v>0.2</v>
      </c>
      <c r="F6" s="347">
        <v>0.3</v>
      </c>
      <c r="G6" s="347">
        <v>0.2</v>
      </c>
      <c r="H6" s="347">
        <v>0.3</v>
      </c>
      <c r="I6" s="347">
        <v>0.2</v>
      </c>
      <c r="J6" s="347">
        <v>0.2</v>
      </c>
      <c r="K6" s="348">
        <v>0.3</v>
      </c>
      <c r="L6" s="349">
        <v>2.4</v>
      </c>
      <c r="M6" s="349">
        <v>0.24</v>
      </c>
    </row>
    <row r="7" spans="1:13" ht="15.75" thickBot="1" x14ac:dyDescent="0.3">
      <c r="A7" s="112" t="s">
        <v>51</v>
      </c>
      <c r="B7" s="347">
        <v>0.8</v>
      </c>
      <c r="C7" s="347">
        <v>5.7</v>
      </c>
      <c r="D7" s="347">
        <v>24</v>
      </c>
      <c r="E7" s="347">
        <v>5.72</v>
      </c>
      <c r="F7" s="347">
        <v>0</v>
      </c>
      <c r="G7" s="347">
        <v>6.4</v>
      </c>
      <c r="H7" s="347">
        <v>5.72</v>
      </c>
      <c r="I7" s="347">
        <v>2</v>
      </c>
      <c r="J7" s="347">
        <v>12.2</v>
      </c>
      <c r="K7" s="348">
        <v>98.62</v>
      </c>
      <c r="L7" s="349">
        <v>161.16</v>
      </c>
      <c r="M7" s="349">
        <v>16.116</v>
      </c>
    </row>
    <row r="8" spans="1:13" ht="15.75" thickBot="1" x14ac:dyDescent="0.3">
      <c r="A8" s="112" t="s">
        <v>86</v>
      </c>
      <c r="B8" s="347">
        <v>0.16</v>
      </c>
      <c r="C8" s="347">
        <v>0</v>
      </c>
      <c r="D8" s="347">
        <v>0.2</v>
      </c>
      <c r="E8" s="347">
        <v>0</v>
      </c>
      <c r="F8" s="347">
        <v>0</v>
      </c>
      <c r="G8" s="347">
        <v>0.3</v>
      </c>
      <c r="H8" s="347">
        <v>0</v>
      </c>
      <c r="I8" s="347">
        <v>0.16</v>
      </c>
      <c r="J8" s="347">
        <v>0</v>
      </c>
      <c r="K8" s="348">
        <v>0.16</v>
      </c>
      <c r="L8" s="349">
        <v>0.98</v>
      </c>
      <c r="M8" s="349">
        <v>9.8000000000000004E-2</v>
      </c>
    </row>
    <row r="9" spans="1:13" ht="15.75" thickBot="1" x14ac:dyDescent="0.3">
      <c r="A9" s="112" t="s">
        <v>25</v>
      </c>
      <c r="B9" s="347">
        <v>25</v>
      </c>
      <c r="C9" s="347">
        <v>25</v>
      </c>
      <c r="D9" s="347">
        <v>25</v>
      </c>
      <c r="E9" s="347">
        <v>25</v>
      </c>
      <c r="F9" s="347">
        <v>25</v>
      </c>
      <c r="G9" s="347">
        <v>25</v>
      </c>
      <c r="H9" s="347">
        <v>25</v>
      </c>
      <c r="I9" s="347">
        <v>25</v>
      </c>
      <c r="J9" s="347">
        <v>25</v>
      </c>
      <c r="K9" s="348">
        <v>25</v>
      </c>
      <c r="L9" s="349">
        <v>250</v>
      </c>
      <c r="M9" s="349">
        <v>25</v>
      </c>
    </row>
    <row r="10" spans="1:13" ht="15.75" thickBot="1" x14ac:dyDescent="0.3">
      <c r="A10" s="112" t="s">
        <v>38</v>
      </c>
      <c r="B10" s="347">
        <v>24</v>
      </c>
      <c r="C10" s="347">
        <v>29</v>
      </c>
      <c r="D10" s="347">
        <v>20</v>
      </c>
      <c r="E10" s="347">
        <v>20</v>
      </c>
      <c r="F10" s="347">
        <v>20</v>
      </c>
      <c r="G10" s="347">
        <v>20</v>
      </c>
      <c r="H10" s="347">
        <v>32</v>
      </c>
      <c r="I10" s="347">
        <v>20</v>
      </c>
      <c r="J10" s="347">
        <v>20</v>
      </c>
      <c r="K10" s="348">
        <v>20</v>
      </c>
      <c r="L10" s="349">
        <v>225</v>
      </c>
      <c r="M10" s="349">
        <v>22.5</v>
      </c>
    </row>
    <row r="11" spans="1:13" ht="15.75" thickBot="1" x14ac:dyDescent="0.3">
      <c r="A11" s="112" t="s">
        <v>46</v>
      </c>
      <c r="B11" s="347">
        <v>30</v>
      </c>
      <c r="C11" s="347">
        <v>30</v>
      </c>
      <c r="D11" s="347">
        <v>30</v>
      </c>
      <c r="E11" s="347">
        <v>30</v>
      </c>
      <c r="F11" s="347">
        <v>30</v>
      </c>
      <c r="G11" s="347">
        <v>30</v>
      </c>
      <c r="H11" s="347">
        <v>30</v>
      </c>
      <c r="I11" s="347">
        <v>30</v>
      </c>
      <c r="J11" s="347">
        <v>30</v>
      </c>
      <c r="K11" s="348">
        <v>30</v>
      </c>
      <c r="L11" s="349">
        <v>300</v>
      </c>
      <c r="M11" s="349">
        <v>30</v>
      </c>
    </row>
    <row r="12" spans="1:13" ht="15.75" thickBot="1" x14ac:dyDescent="0.3">
      <c r="A12" s="112" t="s">
        <v>43</v>
      </c>
      <c r="B12" s="347">
        <v>28.7</v>
      </c>
      <c r="C12" s="347">
        <v>0</v>
      </c>
      <c r="D12" s="347">
        <v>28.21</v>
      </c>
      <c r="E12" s="347">
        <v>0</v>
      </c>
      <c r="F12" s="347">
        <v>1</v>
      </c>
      <c r="G12" s="347">
        <v>24</v>
      </c>
      <c r="H12" s="347">
        <v>1</v>
      </c>
      <c r="I12" s="347">
        <v>21.3</v>
      </c>
      <c r="J12" s="347">
        <v>0</v>
      </c>
      <c r="K12" s="348">
        <v>19.850000000000001</v>
      </c>
      <c r="L12" s="349">
        <v>124.06</v>
      </c>
      <c r="M12" s="349">
        <v>12.406000000000001</v>
      </c>
    </row>
    <row r="13" spans="1:13" ht="15.75" thickBot="1" x14ac:dyDescent="0.3">
      <c r="A13" s="112" t="s">
        <v>70</v>
      </c>
      <c r="B13" s="347">
        <v>17.5</v>
      </c>
      <c r="C13" s="347">
        <v>0</v>
      </c>
      <c r="D13" s="347">
        <v>0</v>
      </c>
      <c r="E13" s="347">
        <v>17.5</v>
      </c>
      <c r="F13" s="347">
        <v>0</v>
      </c>
      <c r="G13" s="347">
        <v>17.5</v>
      </c>
      <c r="H13" s="347">
        <v>0</v>
      </c>
      <c r="I13" s="347">
        <v>0</v>
      </c>
      <c r="J13" s="347">
        <v>17.5</v>
      </c>
      <c r="K13" s="348">
        <v>0</v>
      </c>
      <c r="L13" s="349">
        <v>70</v>
      </c>
      <c r="M13" s="349">
        <v>7</v>
      </c>
    </row>
    <row r="14" spans="1:13" ht="15.75" thickBot="1" x14ac:dyDescent="0.3">
      <c r="A14" s="112" t="s">
        <v>81</v>
      </c>
      <c r="B14" s="347">
        <v>0</v>
      </c>
      <c r="C14" s="347">
        <v>0</v>
      </c>
      <c r="D14" s="347">
        <v>38.5</v>
      </c>
      <c r="E14" s="347">
        <v>0</v>
      </c>
      <c r="F14" s="347">
        <v>0</v>
      </c>
      <c r="G14" s="347">
        <v>38.5</v>
      </c>
      <c r="H14" s="347">
        <v>0</v>
      </c>
      <c r="I14" s="347">
        <v>0</v>
      </c>
      <c r="J14" s="347">
        <v>0</v>
      </c>
      <c r="K14" s="348">
        <v>0</v>
      </c>
      <c r="L14" s="349">
        <v>77</v>
      </c>
      <c r="M14" s="349">
        <v>7.7</v>
      </c>
    </row>
    <row r="15" spans="1:13" ht="15.75" thickBot="1" x14ac:dyDescent="0.3">
      <c r="A15" s="112" t="s">
        <v>302</v>
      </c>
      <c r="B15" s="347">
        <v>6</v>
      </c>
      <c r="C15" s="347">
        <v>0</v>
      </c>
      <c r="D15" s="347">
        <v>0</v>
      </c>
      <c r="E15" s="347">
        <v>0</v>
      </c>
      <c r="F15" s="347">
        <v>0</v>
      </c>
      <c r="G15" s="347">
        <v>0</v>
      </c>
      <c r="H15" s="347">
        <v>0</v>
      </c>
      <c r="I15" s="347">
        <v>14</v>
      </c>
      <c r="J15" s="347">
        <v>0</v>
      </c>
      <c r="K15" s="348">
        <v>0</v>
      </c>
      <c r="L15" s="349">
        <v>20</v>
      </c>
      <c r="M15" s="349">
        <v>2</v>
      </c>
    </row>
    <row r="16" spans="1:13" ht="15.75" thickBot="1" x14ac:dyDescent="0.3">
      <c r="A16" s="112" t="s">
        <v>68</v>
      </c>
      <c r="B16" s="347">
        <v>0</v>
      </c>
      <c r="C16" s="347">
        <v>11</v>
      </c>
      <c r="D16" s="347">
        <v>9</v>
      </c>
      <c r="E16" s="347">
        <v>9.7799999999999994</v>
      </c>
      <c r="F16" s="347">
        <v>31.28</v>
      </c>
      <c r="G16" s="347">
        <v>0</v>
      </c>
      <c r="H16" s="347">
        <v>9.7799999999999994</v>
      </c>
      <c r="I16" s="347">
        <v>27.7</v>
      </c>
      <c r="J16" s="347">
        <v>0</v>
      </c>
      <c r="K16" s="348">
        <v>31.9</v>
      </c>
      <c r="L16" s="349">
        <v>130.44</v>
      </c>
      <c r="M16" s="349">
        <v>13.044</v>
      </c>
    </row>
    <row r="17" spans="1:13" ht="15.75" thickBot="1" x14ac:dyDescent="0.3">
      <c r="A17" s="112" t="s">
        <v>137</v>
      </c>
      <c r="B17" s="347">
        <v>0</v>
      </c>
      <c r="C17" s="347">
        <v>0</v>
      </c>
      <c r="D17" s="347">
        <v>0</v>
      </c>
      <c r="E17" s="347">
        <v>0</v>
      </c>
      <c r="F17" s="347">
        <v>0</v>
      </c>
      <c r="G17" s="347">
        <v>0</v>
      </c>
      <c r="H17" s="347">
        <v>0</v>
      </c>
      <c r="I17" s="347">
        <v>0</v>
      </c>
      <c r="J17" s="347">
        <v>0</v>
      </c>
      <c r="K17" s="348">
        <v>0</v>
      </c>
      <c r="L17" s="349">
        <v>0</v>
      </c>
      <c r="M17" s="349">
        <v>0</v>
      </c>
    </row>
    <row r="18" spans="1:13" ht="15.75" thickBot="1" x14ac:dyDescent="0.3">
      <c r="A18" s="112" t="s">
        <v>97</v>
      </c>
      <c r="B18" s="347">
        <v>17</v>
      </c>
      <c r="C18" s="347">
        <v>7.7</v>
      </c>
      <c r="D18" s="347">
        <v>0</v>
      </c>
      <c r="E18" s="347">
        <v>0</v>
      </c>
      <c r="F18" s="347">
        <v>0</v>
      </c>
      <c r="G18" s="347">
        <v>0</v>
      </c>
      <c r="H18" s="347">
        <v>0</v>
      </c>
      <c r="I18" s="347">
        <v>0</v>
      </c>
      <c r="J18" s="347">
        <v>8.9499999999999993</v>
      </c>
      <c r="K18" s="348">
        <v>0</v>
      </c>
      <c r="L18" s="349">
        <v>33.65</v>
      </c>
      <c r="M18" s="349">
        <v>3.3649999999999998</v>
      </c>
    </row>
    <row r="19" spans="1:13" ht="15.75" thickBot="1" x14ac:dyDescent="0.3">
      <c r="A19" s="112" t="s">
        <v>103</v>
      </c>
      <c r="B19" s="347">
        <v>0</v>
      </c>
      <c r="C19" s="347">
        <v>0</v>
      </c>
      <c r="D19" s="347">
        <v>0</v>
      </c>
      <c r="E19" s="347">
        <v>0</v>
      </c>
      <c r="F19" s="347">
        <v>0</v>
      </c>
      <c r="G19" s="347">
        <v>0</v>
      </c>
      <c r="H19" s="347">
        <v>15.01</v>
      </c>
      <c r="I19" s="347">
        <v>0</v>
      </c>
      <c r="J19" s="347">
        <v>0</v>
      </c>
      <c r="K19" s="348">
        <v>0</v>
      </c>
      <c r="L19" s="349">
        <v>15.01</v>
      </c>
      <c r="M19" s="349">
        <v>1.5009999999999999</v>
      </c>
    </row>
    <row r="20" spans="1:13" ht="15.75" thickBot="1" x14ac:dyDescent="0.3">
      <c r="A20" s="112" t="s">
        <v>102</v>
      </c>
      <c r="B20" s="347">
        <v>0</v>
      </c>
      <c r="C20" s="347">
        <v>8</v>
      </c>
      <c r="D20" s="347">
        <v>0</v>
      </c>
      <c r="E20" s="347">
        <v>23</v>
      </c>
      <c r="F20" s="347">
        <v>0</v>
      </c>
      <c r="G20" s="347">
        <v>0</v>
      </c>
      <c r="H20" s="347">
        <v>0</v>
      </c>
      <c r="I20" s="347">
        <v>0</v>
      </c>
      <c r="J20" s="347">
        <v>0</v>
      </c>
      <c r="K20" s="348">
        <v>23</v>
      </c>
      <c r="L20" s="349">
        <v>54</v>
      </c>
      <c r="M20" s="349">
        <v>5.4</v>
      </c>
    </row>
    <row r="21" spans="1:13" ht="15.75" thickBot="1" x14ac:dyDescent="0.3">
      <c r="A21" s="112" t="s">
        <v>62</v>
      </c>
      <c r="B21" s="347">
        <v>0</v>
      </c>
      <c r="C21" s="347">
        <v>0</v>
      </c>
      <c r="D21" s="347">
        <v>0</v>
      </c>
      <c r="E21" s="347">
        <v>0</v>
      </c>
      <c r="F21" s="347">
        <v>0</v>
      </c>
      <c r="G21" s="347">
        <v>0</v>
      </c>
      <c r="H21" s="347">
        <v>19</v>
      </c>
      <c r="I21" s="347">
        <v>0</v>
      </c>
      <c r="J21" s="347">
        <v>0</v>
      </c>
      <c r="K21" s="348">
        <v>0</v>
      </c>
      <c r="L21" s="349">
        <v>19</v>
      </c>
      <c r="M21" s="349">
        <v>1.9</v>
      </c>
    </row>
    <row r="22" spans="1:13" ht="15.75" thickBot="1" x14ac:dyDescent="0.3">
      <c r="A22" s="112" t="s">
        <v>15</v>
      </c>
      <c r="B22" s="347">
        <v>0</v>
      </c>
      <c r="C22" s="347">
        <v>0</v>
      </c>
      <c r="D22" s="347">
        <v>0</v>
      </c>
      <c r="E22" s="347">
        <v>0</v>
      </c>
      <c r="F22" s="347">
        <v>19</v>
      </c>
      <c r="G22" s="347">
        <v>0</v>
      </c>
      <c r="H22" s="347">
        <v>0</v>
      </c>
      <c r="I22" s="347">
        <v>0</v>
      </c>
      <c r="J22" s="347">
        <v>19</v>
      </c>
      <c r="K22" s="348">
        <v>0</v>
      </c>
      <c r="L22" s="349">
        <v>38</v>
      </c>
      <c r="M22" s="349">
        <v>3.8</v>
      </c>
    </row>
    <row r="23" spans="1:13" ht="15.75" thickBot="1" x14ac:dyDescent="0.3">
      <c r="A23" s="112" t="s">
        <v>31</v>
      </c>
      <c r="B23" s="347">
        <v>0</v>
      </c>
      <c r="C23" s="347">
        <v>0</v>
      </c>
      <c r="D23" s="347">
        <v>0</v>
      </c>
      <c r="E23" s="347">
        <v>0</v>
      </c>
      <c r="F23" s="347">
        <v>0</v>
      </c>
      <c r="G23" s="347">
        <v>6</v>
      </c>
      <c r="H23" s="347">
        <v>0</v>
      </c>
      <c r="I23" s="347">
        <v>0</v>
      </c>
      <c r="J23" s="347">
        <v>0</v>
      </c>
      <c r="K23" s="348">
        <v>0</v>
      </c>
      <c r="L23" s="349">
        <v>6</v>
      </c>
      <c r="M23" s="349">
        <v>0.6</v>
      </c>
    </row>
    <row r="24" spans="1:13" ht="15.75" thickBot="1" x14ac:dyDescent="0.3">
      <c r="A24" s="112" t="s">
        <v>138</v>
      </c>
      <c r="B24" s="347">
        <v>0</v>
      </c>
      <c r="C24" s="347">
        <v>0</v>
      </c>
      <c r="D24" s="347">
        <v>19</v>
      </c>
      <c r="E24" s="347">
        <v>0</v>
      </c>
      <c r="F24" s="347">
        <v>0</v>
      </c>
      <c r="G24" s="347">
        <v>19</v>
      </c>
      <c r="H24" s="347">
        <v>0</v>
      </c>
      <c r="I24" s="347">
        <v>0</v>
      </c>
      <c r="J24" s="347">
        <v>0</v>
      </c>
      <c r="K24" s="348">
        <v>0</v>
      </c>
      <c r="L24" s="349">
        <v>38</v>
      </c>
      <c r="M24" s="349">
        <v>3.8</v>
      </c>
    </row>
    <row r="25" spans="1:13" ht="15.75" thickBot="1" x14ac:dyDescent="0.3">
      <c r="A25" s="112" t="s">
        <v>139</v>
      </c>
      <c r="B25" s="347">
        <v>0</v>
      </c>
      <c r="C25" s="347">
        <v>0</v>
      </c>
      <c r="D25" s="347">
        <v>0</v>
      </c>
      <c r="E25" s="347">
        <v>0</v>
      </c>
      <c r="F25" s="347">
        <v>0</v>
      </c>
      <c r="G25" s="347">
        <v>0</v>
      </c>
      <c r="H25" s="347">
        <v>0</v>
      </c>
      <c r="I25" s="347">
        <v>0</v>
      </c>
      <c r="J25" s="347">
        <v>0</v>
      </c>
      <c r="K25" s="348">
        <v>0</v>
      </c>
      <c r="L25" s="349">
        <v>0</v>
      </c>
      <c r="M25" s="349">
        <v>0</v>
      </c>
    </row>
    <row r="26" spans="1:13" ht="15.75" thickBot="1" x14ac:dyDescent="0.3">
      <c r="A26" s="112" t="s">
        <v>121</v>
      </c>
      <c r="B26" s="347">
        <v>27.5</v>
      </c>
      <c r="C26" s="347">
        <v>0</v>
      </c>
      <c r="D26" s="347">
        <v>0</v>
      </c>
      <c r="E26" s="347">
        <v>0</v>
      </c>
      <c r="F26" s="347">
        <v>0</v>
      </c>
      <c r="G26" s="347">
        <v>21</v>
      </c>
      <c r="H26" s="347">
        <v>0</v>
      </c>
      <c r="I26" s="347">
        <v>0</v>
      </c>
      <c r="J26" s="347">
        <v>9</v>
      </c>
      <c r="K26" s="348">
        <v>0</v>
      </c>
      <c r="L26" s="349">
        <v>57.5</v>
      </c>
      <c r="M26" s="349">
        <v>5.75</v>
      </c>
    </row>
    <row r="27" spans="1:13" ht="15.75" thickBot="1" x14ac:dyDescent="0.3">
      <c r="A27" s="112" t="s">
        <v>30</v>
      </c>
      <c r="B27" s="347">
        <v>118.3</v>
      </c>
      <c r="C27" s="347">
        <v>124.43</v>
      </c>
      <c r="D27" s="347">
        <v>45</v>
      </c>
      <c r="E27" s="347">
        <v>105.1</v>
      </c>
      <c r="F27" s="347">
        <v>25.9</v>
      </c>
      <c r="G27" s="347">
        <v>45</v>
      </c>
      <c r="H27" s="347">
        <v>153.9</v>
      </c>
      <c r="I27" s="347">
        <v>45.3</v>
      </c>
      <c r="J27" s="347">
        <v>139.43</v>
      </c>
      <c r="K27" s="348">
        <v>30</v>
      </c>
      <c r="L27" s="349">
        <v>832.3599999999999</v>
      </c>
      <c r="M27" s="349">
        <v>83.23599999999999</v>
      </c>
    </row>
    <row r="28" spans="1:13" ht="15.75" thickBot="1" x14ac:dyDescent="0.3">
      <c r="A28" s="112" t="s">
        <v>32</v>
      </c>
      <c r="B28" s="347">
        <v>15.33</v>
      </c>
      <c r="C28" s="347">
        <v>6</v>
      </c>
      <c r="D28" s="347">
        <v>22.9</v>
      </c>
      <c r="E28" s="347">
        <v>6</v>
      </c>
      <c r="F28" s="347">
        <v>21.7</v>
      </c>
      <c r="G28" s="347">
        <v>28.5</v>
      </c>
      <c r="H28" s="347">
        <v>6</v>
      </c>
      <c r="I28" s="347">
        <v>37.6</v>
      </c>
      <c r="J28" s="347">
        <v>6</v>
      </c>
      <c r="K28" s="348">
        <v>20.5</v>
      </c>
      <c r="L28" s="349">
        <v>170.53</v>
      </c>
      <c r="M28" s="349">
        <v>17.053000000000001</v>
      </c>
    </row>
    <row r="29" spans="1:13" ht="15.75" thickBot="1" x14ac:dyDescent="0.3">
      <c r="A29" s="112" t="s">
        <v>33</v>
      </c>
      <c r="B29" s="347">
        <v>14.6</v>
      </c>
      <c r="C29" s="347">
        <v>7</v>
      </c>
      <c r="D29" s="347">
        <v>21.816000000000003</v>
      </c>
      <c r="E29" s="347">
        <v>17</v>
      </c>
      <c r="F29" s="347">
        <v>19.38</v>
      </c>
      <c r="G29" s="347">
        <v>16.190000000000001</v>
      </c>
      <c r="H29" s="347">
        <v>14.9</v>
      </c>
      <c r="I29" s="347">
        <v>25.4</v>
      </c>
      <c r="J29" s="347">
        <v>15.25</v>
      </c>
      <c r="K29" s="348">
        <v>17.899999999999999</v>
      </c>
      <c r="L29" s="349">
        <v>169.43600000000001</v>
      </c>
      <c r="M29" s="349">
        <v>16.9436</v>
      </c>
    </row>
    <row r="30" spans="1:13" ht="15.75" thickBot="1" x14ac:dyDescent="0.3">
      <c r="A30" s="112" t="s">
        <v>29</v>
      </c>
      <c r="B30" s="347">
        <v>0</v>
      </c>
      <c r="C30" s="347">
        <v>0</v>
      </c>
      <c r="D30" s="347">
        <v>0</v>
      </c>
      <c r="E30" s="347">
        <v>0</v>
      </c>
      <c r="F30" s="347">
        <v>38.299999999999997</v>
      </c>
      <c r="G30" s="347">
        <v>0</v>
      </c>
      <c r="H30" s="347">
        <v>0</v>
      </c>
      <c r="I30" s="347">
        <v>24</v>
      </c>
      <c r="J30" s="347">
        <v>0</v>
      </c>
      <c r="K30" s="348">
        <v>0</v>
      </c>
      <c r="L30" s="349">
        <v>62.3</v>
      </c>
      <c r="M30" s="349">
        <v>6.2299999999999995</v>
      </c>
    </row>
    <row r="31" spans="1:13" ht="15.75" thickBot="1" x14ac:dyDescent="0.3">
      <c r="A31" s="112" t="s">
        <v>42</v>
      </c>
      <c r="B31" s="347">
        <v>26.7</v>
      </c>
      <c r="C31" s="347">
        <v>12</v>
      </c>
      <c r="D31" s="347">
        <v>137.12</v>
      </c>
      <c r="E31" s="347">
        <v>30</v>
      </c>
      <c r="F31" s="347">
        <v>84.04</v>
      </c>
      <c r="G31" s="347">
        <v>26.7</v>
      </c>
      <c r="H31" s="347">
        <v>0</v>
      </c>
      <c r="I31" s="347">
        <v>36.4</v>
      </c>
      <c r="J31" s="347">
        <v>18.2</v>
      </c>
      <c r="K31" s="348">
        <v>12</v>
      </c>
      <c r="L31" s="349">
        <v>383.15999999999997</v>
      </c>
      <c r="M31" s="349">
        <v>38.315999999999995</v>
      </c>
    </row>
    <row r="32" spans="1:13" ht="15.75" thickBot="1" x14ac:dyDescent="0.3">
      <c r="A32" s="112" t="s">
        <v>186</v>
      </c>
      <c r="B32" s="347">
        <v>0</v>
      </c>
      <c r="C32" s="347">
        <v>0</v>
      </c>
      <c r="D32" s="347">
        <v>0</v>
      </c>
      <c r="E32" s="347">
        <v>0</v>
      </c>
      <c r="F32" s="347">
        <v>0</v>
      </c>
      <c r="G32" s="347">
        <v>0</v>
      </c>
      <c r="H32" s="347">
        <v>0</v>
      </c>
      <c r="I32" s="347">
        <v>0</v>
      </c>
      <c r="J32" s="347">
        <v>0</v>
      </c>
      <c r="K32" s="348">
        <v>0</v>
      </c>
      <c r="L32" s="349">
        <v>0</v>
      </c>
      <c r="M32" s="349">
        <v>0</v>
      </c>
    </row>
    <row r="33" spans="1:13" ht="15.75" thickBot="1" x14ac:dyDescent="0.3">
      <c r="A33" s="112" t="s">
        <v>35</v>
      </c>
      <c r="B33" s="347">
        <v>0</v>
      </c>
      <c r="C33" s="347">
        <v>0</v>
      </c>
      <c r="D33" s="347">
        <v>0</v>
      </c>
      <c r="E33" s="347">
        <v>0</v>
      </c>
      <c r="F33" s="347">
        <v>0</v>
      </c>
      <c r="G33" s="347">
        <v>9</v>
      </c>
      <c r="H33" s="347">
        <v>0</v>
      </c>
      <c r="I33" s="347">
        <v>0</v>
      </c>
      <c r="J33" s="347">
        <v>0</v>
      </c>
      <c r="K33" s="348">
        <v>0</v>
      </c>
      <c r="L33" s="349">
        <v>9</v>
      </c>
      <c r="M33" s="349">
        <v>0.9</v>
      </c>
    </row>
    <row r="34" spans="1:13" ht="15.75" thickBot="1" x14ac:dyDescent="0.3">
      <c r="A34" s="112" t="s">
        <v>115</v>
      </c>
      <c r="B34" s="347">
        <v>0</v>
      </c>
      <c r="C34" s="347">
        <v>0</v>
      </c>
      <c r="D34" s="347">
        <v>30</v>
      </c>
      <c r="E34" s="347">
        <v>0</v>
      </c>
      <c r="F34" s="347">
        <v>0</v>
      </c>
      <c r="G34" s="347">
        <v>0</v>
      </c>
      <c r="H34" s="347">
        <v>0</v>
      </c>
      <c r="I34" s="347">
        <v>30</v>
      </c>
      <c r="J34" s="347">
        <v>0</v>
      </c>
      <c r="K34" s="348">
        <v>0</v>
      </c>
      <c r="L34" s="349">
        <v>60</v>
      </c>
      <c r="M34" s="349">
        <v>6</v>
      </c>
    </row>
    <row r="35" spans="1:13" ht="15.75" thickBot="1" x14ac:dyDescent="0.3">
      <c r="A35" s="112" t="s">
        <v>140</v>
      </c>
      <c r="B35" s="347">
        <v>0</v>
      </c>
      <c r="C35" s="347">
        <v>30</v>
      </c>
      <c r="D35" s="347">
        <v>0</v>
      </c>
      <c r="E35" s="347">
        <v>28.8</v>
      </c>
      <c r="F35" s="347">
        <v>30</v>
      </c>
      <c r="G35" s="347">
        <v>0</v>
      </c>
      <c r="H35" s="347">
        <v>30</v>
      </c>
      <c r="I35" s="347">
        <v>0</v>
      </c>
      <c r="J35" s="347">
        <v>10.8</v>
      </c>
      <c r="K35" s="348">
        <v>28.8</v>
      </c>
      <c r="L35" s="349">
        <v>158.4</v>
      </c>
      <c r="M35" s="349">
        <v>15.84</v>
      </c>
    </row>
    <row r="36" spans="1:13" ht="15.75" thickBot="1" x14ac:dyDescent="0.3">
      <c r="A36" s="112" t="s">
        <v>188</v>
      </c>
      <c r="B36" s="347">
        <v>0</v>
      </c>
      <c r="C36" s="347">
        <v>0</v>
      </c>
      <c r="D36" s="347">
        <v>0</v>
      </c>
      <c r="E36" s="347">
        <v>0</v>
      </c>
      <c r="F36" s="347">
        <v>0</v>
      </c>
      <c r="G36" s="347">
        <v>0</v>
      </c>
      <c r="H36" s="347">
        <v>0</v>
      </c>
      <c r="I36" s="347">
        <v>0</v>
      </c>
      <c r="J36" s="347">
        <v>0</v>
      </c>
      <c r="K36" s="348">
        <v>0</v>
      </c>
      <c r="L36" s="349">
        <v>0</v>
      </c>
      <c r="M36" s="349">
        <v>0</v>
      </c>
    </row>
    <row r="37" spans="1:13" ht="15.75" thickBot="1" x14ac:dyDescent="0.3">
      <c r="A37" s="112" t="s">
        <v>44</v>
      </c>
      <c r="B37" s="347">
        <v>0</v>
      </c>
      <c r="C37" s="347">
        <v>0</v>
      </c>
      <c r="D37" s="347">
        <v>4</v>
      </c>
      <c r="E37" s="347">
        <v>0</v>
      </c>
      <c r="F37" s="347">
        <v>0</v>
      </c>
      <c r="G37" s="347">
        <v>0</v>
      </c>
      <c r="H37" s="347">
        <v>0</v>
      </c>
      <c r="I37" s="347">
        <v>0</v>
      </c>
      <c r="J37" s="347">
        <v>0</v>
      </c>
      <c r="K37" s="348">
        <v>2</v>
      </c>
      <c r="L37" s="349">
        <v>6</v>
      </c>
      <c r="M37" s="349">
        <v>0.6</v>
      </c>
    </row>
    <row r="38" spans="1:13" ht="15.75" thickBot="1" x14ac:dyDescent="0.3">
      <c r="A38" s="112" t="s">
        <v>20</v>
      </c>
      <c r="B38" s="347">
        <v>10.5</v>
      </c>
      <c r="C38" s="347">
        <v>9</v>
      </c>
      <c r="D38" s="347">
        <v>19.8</v>
      </c>
      <c r="E38" s="347">
        <v>8.7899999999999991</v>
      </c>
      <c r="F38" s="347">
        <v>11</v>
      </c>
      <c r="G38" s="347">
        <v>11.799999999999999</v>
      </c>
      <c r="H38" s="347">
        <v>14.489999999999998</v>
      </c>
      <c r="I38" s="347">
        <v>8.4</v>
      </c>
      <c r="J38" s="347">
        <v>11</v>
      </c>
      <c r="K38" s="348">
        <v>14.600000000000001</v>
      </c>
      <c r="L38" s="349">
        <v>119.38</v>
      </c>
      <c r="M38" s="349">
        <v>11.937999999999999</v>
      </c>
    </row>
    <row r="39" spans="1:13" ht="15.75" thickBot="1" x14ac:dyDescent="0.3">
      <c r="A39" s="112" t="s">
        <v>34</v>
      </c>
      <c r="B39" s="347">
        <v>12.999999999999998</v>
      </c>
      <c r="C39" s="347">
        <v>3</v>
      </c>
      <c r="D39" s="347">
        <v>2.58</v>
      </c>
      <c r="E39" s="347">
        <v>8.1999999999999993</v>
      </c>
      <c r="F39" s="347">
        <v>7.0000000000000009</v>
      </c>
      <c r="G39" s="347">
        <v>10.199999999999999</v>
      </c>
      <c r="H39" s="347">
        <v>2</v>
      </c>
      <c r="I39" s="347">
        <v>8.1</v>
      </c>
      <c r="J39" s="347">
        <v>4.1500000000000004</v>
      </c>
      <c r="K39" s="348">
        <v>9.6</v>
      </c>
      <c r="L39" s="349">
        <v>67.83</v>
      </c>
      <c r="M39" s="349">
        <v>6.7829999999999995</v>
      </c>
    </row>
    <row r="40" spans="1:13" ht="15.75" thickBot="1" x14ac:dyDescent="0.3">
      <c r="A40" s="112" t="s">
        <v>48</v>
      </c>
      <c r="B40" s="347">
        <v>0</v>
      </c>
      <c r="C40" s="347">
        <v>85</v>
      </c>
      <c r="D40" s="347">
        <v>0</v>
      </c>
      <c r="E40" s="347">
        <v>85</v>
      </c>
      <c r="F40" s="347">
        <v>0</v>
      </c>
      <c r="G40" s="347">
        <v>85</v>
      </c>
      <c r="H40" s="347">
        <v>0</v>
      </c>
      <c r="I40" s="347">
        <v>85</v>
      </c>
      <c r="J40" s="347">
        <v>0</v>
      </c>
      <c r="K40" s="348">
        <v>85</v>
      </c>
      <c r="L40" s="349">
        <v>425</v>
      </c>
      <c r="M40" s="349">
        <v>42.5</v>
      </c>
    </row>
    <row r="41" spans="1:13" ht="15.75" thickBot="1" x14ac:dyDescent="0.3">
      <c r="A41" s="112" t="s">
        <v>87</v>
      </c>
      <c r="B41" s="347">
        <v>0</v>
      </c>
      <c r="C41" s="347">
        <v>30</v>
      </c>
      <c r="D41" s="347">
        <v>0</v>
      </c>
      <c r="E41" s="347">
        <v>0</v>
      </c>
      <c r="F41" s="347">
        <v>30</v>
      </c>
      <c r="G41" s="347">
        <v>0</v>
      </c>
      <c r="H41" s="347">
        <v>30</v>
      </c>
      <c r="I41" s="347">
        <v>0</v>
      </c>
      <c r="J41" s="347">
        <v>0</v>
      </c>
      <c r="K41" s="348">
        <v>0</v>
      </c>
      <c r="L41" s="349">
        <v>90</v>
      </c>
      <c r="M41" s="349">
        <v>9</v>
      </c>
    </row>
    <row r="42" spans="1:13" ht="15.75" thickBot="1" x14ac:dyDescent="0.3">
      <c r="A42" s="350" t="s">
        <v>327</v>
      </c>
      <c r="B42" s="347">
        <v>0</v>
      </c>
      <c r="C42" s="347">
        <v>0</v>
      </c>
      <c r="D42" s="347">
        <v>0</v>
      </c>
      <c r="E42" s="347">
        <v>0</v>
      </c>
      <c r="F42" s="347">
        <v>0</v>
      </c>
      <c r="G42" s="347">
        <v>0</v>
      </c>
      <c r="H42" s="347">
        <v>0</v>
      </c>
      <c r="I42" s="347">
        <v>0</v>
      </c>
      <c r="J42" s="347">
        <v>0</v>
      </c>
      <c r="K42" s="348">
        <v>0</v>
      </c>
      <c r="L42" s="349">
        <v>0</v>
      </c>
      <c r="M42" s="349">
        <v>0</v>
      </c>
    </row>
    <row r="43" spans="1:13" ht="15.75" thickBot="1" x14ac:dyDescent="0.3">
      <c r="A43" s="112" t="s">
        <v>141</v>
      </c>
      <c r="B43" s="347">
        <v>0</v>
      </c>
      <c r="C43" s="347">
        <v>4</v>
      </c>
      <c r="D43" s="347">
        <v>0</v>
      </c>
      <c r="E43" s="347">
        <v>0</v>
      </c>
      <c r="F43" s="347">
        <v>4</v>
      </c>
      <c r="G43" s="347">
        <v>0</v>
      </c>
      <c r="H43" s="347">
        <v>4</v>
      </c>
      <c r="I43" s="347">
        <v>0</v>
      </c>
      <c r="J43" s="347">
        <v>0</v>
      </c>
      <c r="K43" s="348">
        <v>4</v>
      </c>
      <c r="L43" s="349">
        <v>16</v>
      </c>
      <c r="M43" s="349">
        <v>1.6</v>
      </c>
    </row>
    <row r="44" spans="1:13" ht="15.75" thickBot="1" x14ac:dyDescent="0.3">
      <c r="A44" s="112" t="s">
        <v>326</v>
      </c>
      <c r="B44" s="347">
        <v>0</v>
      </c>
      <c r="C44" s="347">
        <v>0</v>
      </c>
      <c r="D44" s="347">
        <v>0</v>
      </c>
      <c r="E44" s="347">
        <v>0</v>
      </c>
      <c r="F44" s="347">
        <v>0</v>
      </c>
      <c r="G44" s="347">
        <v>0</v>
      </c>
      <c r="H44" s="347">
        <v>0</v>
      </c>
      <c r="I44" s="347">
        <v>0</v>
      </c>
      <c r="J44" s="347">
        <v>0</v>
      </c>
      <c r="K44" s="348">
        <v>0</v>
      </c>
      <c r="L44" s="349">
        <v>0</v>
      </c>
      <c r="M44" s="349">
        <v>0</v>
      </c>
    </row>
    <row r="45" spans="1:13" ht="15.75" thickBot="1" x14ac:dyDescent="0.3">
      <c r="A45" s="112" t="s">
        <v>27</v>
      </c>
      <c r="B45" s="347">
        <v>125</v>
      </c>
      <c r="C45" s="347">
        <v>0</v>
      </c>
      <c r="D45" s="347">
        <v>125</v>
      </c>
      <c r="E45" s="347">
        <v>0</v>
      </c>
      <c r="F45" s="347">
        <v>125</v>
      </c>
      <c r="G45" s="347">
        <v>0</v>
      </c>
      <c r="H45" s="347">
        <v>125</v>
      </c>
      <c r="I45" s="347">
        <v>0</v>
      </c>
      <c r="J45" s="347">
        <v>125</v>
      </c>
      <c r="K45" s="348">
        <v>0</v>
      </c>
      <c r="L45" s="349">
        <v>625</v>
      </c>
      <c r="M45" s="349">
        <v>62.5</v>
      </c>
    </row>
    <row r="46" spans="1:13" ht="15.75" thickBot="1" x14ac:dyDescent="0.3">
      <c r="A46" s="112" t="s">
        <v>388</v>
      </c>
      <c r="B46" s="347">
        <v>0</v>
      </c>
      <c r="C46" s="347">
        <v>0</v>
      </c>
      <c r="D46" s="347">
        <v>0</v>
      </c>
      <c r="E46" s="347">
        <v>0</v>
      </c>
      <c r="F46" s="347">
        <v>0</v>
      </c>
      <c r="G46" s="347">
        <v>0</v>
      </c>
      <c r="H46" s="347">
        <v>0</v>
      </c>
      <c r="I46" s="347">
        <v>0</v>
      </c>
      <c r="J46" s="347">
        <v>0</v>
      </c>
      <c r="K46" s="348">
        <v>0</v>
      </c>
      <c r="L46" s="349">
        <v>0</v>
      </c>
      <c r="M46" s="349">
        <v>0</v>
      </c>
    </row>
    <row r="47" spans="1:13" ht="15.75" thickBot="1" x14ac:dyDescent="0.3">
      <c r="A47" s="112" t="s">
        <v>142</v>
      </c>
      <c r="B47" s="347">
        <v>0</v>
      </c>
      <c r="C47" s="347">
        <v>0</v>
      </c>
      <c r="D47" s="347">
        <v>15</v>
      </c>
      <c r="E47" s="347">
        <v>0</v>
      </c>
      <c r="F47" s="347">
        <v>0</v>
      </c>
      <c r="G47" s="347">
        <v>0</v>
      </c>
      <c r="H47" s="347">
        <v>0</v>
      </c>
      <c r="I47" s="347">
        <v>0</v>
      </c>
      <c r="J47" s="347">
        <v>0</v>
      </c>
      <c r="K47" s="348">
        <v>15</v>
      </c>
      <c r="L47" s="349">
        <v>30</v>
      </c>
      <c r="M47" s="349">
        <v>3</v>
      </c>
    </row>
    <row r="48" spans="1:13" ht="15.75" thickBot="1" x14ac:dyDescent="0.3">
      <c r="A48" s="112" t="s">
        <v>143</v>
      </c>
      <c r="B48" s="347">
        <v>12.5</v>
      </c>
      <c r="C48" s="347">
        <v>0</v>
      </c>
      <c r="D48" s="347">
        <v>0</v>
      </c>
      <c r="E48" s="347">
        <v>0</v>
      </c>
      <c r="F48" s="347">
        <v>0</v>
      </c>
      <c r="G48" s="347">
        <v>12.5</v>
      </c>
      <c r="H48" s="347">
        <v>0</v>
      </c>
      <c r="I48" s="347">
        <v>12.5</v>
      </c>
      <c r="J48" s="347">
        <v>0</v>
      </c>
      <c r="K48" s="348">
        <v>0</v>
      </c>
      <c r="L48" s="349">
        <v>37.5</v>
      </c>
      <c r="M48" s="349">
        <v>3.75</v>
      </c>
    </row>
    <row r="49" spans="1:13" ht="15.75" thickBot="1" x14ac:dyDescent="0.3">
      <c r="A49" s="112" t="s">
        <v>205</v>
      </c>
      <c r="B49" s="347">
        <v>0</v>
      </c>
      <c r="C49" s="347">
        <v>0</v>
      </c>
      <c r="D49" s="347">
        <v>0</v>
      </c>
      <c r="E49" s="347">
        <v>10</v>
      </c>
      <c r="F49" s="347">
        <v>0</v>
      </c>
      <c r="G49" s="347">
        <v>0</v>
      </c>
      <c r="H49" s="347">
        <v>10</v>
      </c>
      <c r="I49" s="347">
        <v>16</v>
      </c>
      <c r="J49" s="347">
        <v>0</v>
      </c>
      <c r="K49" s="348">
        <v>0</v>
      </c>
      <c r="L49" s="349">
        <v>36</v>
      </c>
      <c r="M49" s="349">
        <v>3.6</v>
      </c>
    </row>
    <row r="50" spans="1:13" ht="15.75" thickBot="1" x14ac:dyDescent="0.3">
      <c r="A50" s="112" t="s">
        <v>305</v>
      </c>
      <c r="B50" s="347">
        <v>0</v>
      </c>
      <c r="C50" s="347">
        <v>0</v>
      </c>
      <c r="D50" s="347">
        <v>2.25</v>
      </c>
      <c r="E50" s="347">
        <v>0</v>
      </c>
      <c r="F50" s="347">
        <v>0</v>
      </c>
      <c r="G50" s="347">
        <v>0</v>
      </c>
      <c r="H50" s="347">
        <v>0</v>
      </c>
      <c r="I50" s="347">
        <v>2.25</v>
      </c>
      <c r="J50" s="347">
        <v>0</v>
      </c>
      <c r="K50" s="348">
        <v>0</v>
      </c>
      <c r="L50" s="349">
        <v>4.5</v>
      </c>
      <c r="M50" s="349">
        <v>0.45</v>
      </c>
    </row>
    <row r="51" spans="1:13" ht="15.75" thickBot="1" x14ac:dyDescent="0.3">
      <c r="A51" s="112" t="s">
        <v>16</v>
      </c>
      <c r="B51" s="347">
        <v>75</v>
      </c>
      <c r="C51" s="347">
        <v>275.7</v>
      </c>
      <c r="D51" s="347">
        <v>117</v>
      </c>
      <c r="E51" s="347">
        <v>240</v>
      </c>
      <c r="F51" s="347">
        <v>135</v>
      </c>
      <c r="G51" s="347">
        <v>120.6</v>
      </c>
      <c r="H51" s="347">
        <v>240</v>
      </c>
      <c r="I51" s="347">
        <v>136</v>
      </c>
      <c r="J51" s="347">
        <v>165.7</v>
      </c>
      <c r="K51" s="348">
        <v>277.2</v>
      </c>
      <c r="L51" s="349">
        <v>1782.2000000000003</v>
      </c>
      <c r="M51" s="349">
        <v>178.22000000000003</v>
      </c>
    </row>
    <row r="52" spans="1:13" ht="15.75" thickBot="1" x14ac:dyDescent="0.3">
      <c r="A52" s="112" t="s">
        <v>54</v>
      </c>
      <c r="B52" s="347">
        <v>0</v>
      </c>
      <c r="C52" s="347">
        <v>0</v>
      </c>
      <c r="D52" s="347">
        <v>0</v>
      </c>
      <c r="E52" s="347">
        <v>0</v>
      </c>
      <c r="F52" s="347">
        <v>100</v>
      </c>
      <c r="G52" s="347">
        <v>0</v>
      </c>
      <c r="H52" s="347">
        <v>0</v>
      </c>
      <c r="I52" s="347">
        <v>0</v>
      </c>
      <c r="J52" s="347">
        <v>100</v>
      </c>
      <c r="K52" s="348">
        <v>0</v>
      </c>
      <c r="L52" s="349">
        <v>200</v>
      </c>
      <c r="M52" s="349">
        <v>20</v>
      </c>
    </row>
    <row r="53" spans="1:13" ht="15.75" thickBot="1" x14ac:dyDescent="0.3">
      <c r="A53" s="112" t="s">
        <v>72</v>
      </c>
      <c r="B53" s="347">
        <v>0</v>
      </c>
      <c r="C53" s="347">
        <v>0</v>
      </c>
      <c r="D53" s="347">
        <v>100</v>
      </c>
      <c r="E53" s="347">
        <v>0</v>
      </c>
      <c r="F53" s="347">
        <v>0</v>
      </c>
      <c r="G53" s="347">
        <v>100</v>
      </c>
      <c r="H53" s="347">
        <v>0</v>
      </c>
      <c r="I53" s="347">
        <v>0</v>
      </c>
      <c r="J53" s="347">
        <v>0</v>
      </c>
      <c r="K53" s="348">
        <v>0</v>
      </c>
      <c r="L53" s="349">
        <v>200</v>
      </c>
      <c r="M53" s="349">
        <v>20</v>
      </c>
    </row>
    <row r="54" spans="1:13" ht="15.75" thickBot="1" x14ac:dyDescent="0.3">
      <c r="A54" s="112" t="s">
        <v>83</v>
      </c>
      <c r="B54" s="347">
        <v>100</v>
      </c>
      <c r="C54" s="347">
        <v>0</v>
      </c>
      <c r="D54" s="347">
        <v>0</v>
      </c>
      <c r="E54" s="347">
        <v>0</v>
      </c>
      <c r="F54" s="347">
        <v>0</v>
      </c>
      <c r="G54" s="347">
        <v>0</v>
      </c>
      <c r="H54" s="347">
        <v>0</v>
      </c>
      <c r="I54" s="347">
        <v>100</v>
      </c>
      <c r="J54" s="347">
        <v>0</v>
      </c>
      <c r="K54" s="348">
        <v>0</v>
      </c>
      <c r="L54" s="349">
        <v>200</v>
      </c>
      <c r="M54" s="349">
        <v>20</v>
      </c>
    </row>
    <row r="55" spans="1:13" ht="15.75" thickBot="1" x14ac:dyDescent="0.3">
      <c r="A55" s="112" t="s">
        <v>99</v>
      </c>
      <c r="B55" s="347">
        <v>0</v>
      </c>
      <c r="C55" s="347">
        <v>10</v>
      </c>
      <c r="D55" s="347">
        <v>0</v>
      </c>
      <c r="E55" s="347">
        <v>0</v>
      </c>
      <c r="F55" s="347">
        <v>0</v>
      </c>
      <c r="G55" s="347">
        <v>0</v>
      </c>
      <c r="H55" s="347">
        <v>0</v>
      </c>
      <c r="I55" s="347">
        <v>0</v>
      </c>
      <c r="J55" s="347">
        <v>10</v>
      </c>
      <c r="K55" s="348">
        <v>0</v>
      </c>
      <c r="L55" s="349">
        <v>20</v>
      </c>
      <c r="M55" s="349">
        <v>2</v>
      </c>
    </row>
    <row r="56" spans="1:13" ht="15.75" thickBot="1" x14ac:dyDescent="0.3">
      <c r="A56" s="112" t="s">
        <v>36</v>
      </c>
      <c r="B56" s="347">
        <v>0</v>
      </c>
      <c r="C56" s="347">
        <v>14.5</v>
      </c>
      <c r="D56" s="347">
        <v>5.13</v>
      </c>
      <c r="E56" s="347">
        <v>7.88</v>
      </c>
      <c r="F56" s="347">
        <v>5</v>
      </c>
      <c r="G56" s="347">
        <v>5</v>
      </c>
      <c r="H56" s="347">
        <v>6.63</v>
      </c>
      <c r="I56" s="347">
        <v>5</v>
      </c>
      <c r="J56" s="347">
        <v>9.5</v>
      </c>
      <c r="K56" s="348">
        <v>13.23</v>
      </c>
      <c r="L56" s="349">
        <v>71.87</v>
      </c>
      <c r="M56" s="349">
        <v>7.1870000000000003</v>
      </c>
    </row>
    <row r="57" spans="1:13" ht="15.75" thickBot="1" x14ac:dyDescent="0.3">
      <c r="A57" s="112" t="s">
        <v>73</v>
      </c>
      <c r="B57" s="347">
        <v>0</v>
      </c>
      <c r="C57" s="347">
        <v>71.33</v>
      </c>
      <c r="D57" s="347">
        <v>0</v>
      </c>
      <c r="E57" s="347">
        <v>71.5</v>
      </c>
      <c r="F57" s="347">
        <v>0</v>
      </c>
      <c r="G57" s="347">
        <v>0</v>
      </c>
      <c r="H57" s="347">
        <v>71.5</v>
      </c>
      <c r="I57" s="347">
        <v>0</v>
      </c>
      <c r="J57" s="347">
        <v>71.33</v>
      </c>
      <c r="K57" s="348">
        <v>0</v>
      </c>
      <c r="L57" s="349">
        <v>285.65999999999997</v>
      </c>
      <c r="M57" s="349">
        <v>28.565999999999995</v>
      </c>
    </row>
    <row r="58" spans="1:13" ht="15.75" thickBot="1" x14ac:dyDescent="0.3">
      <c r="A58" s="112" t="s">
        <v>37</v>
      </c>
      <c r="B58" s="347">
        <v>0</v>
      </c>
      <c r="C58" s="347">
        <v>0</v>
      </c>
      <c r="D58" s="347">
        <v>0</v>
      </c>
      <c r="E58" s="347">
        <v>34</v>
      </c>
      <c r="F58" s="347">
        <v>0</v>
      </c>
      <c r="G58" s="347">
        <v>0</v>
      </c>
      <c r="H58" s="347">
        <v>0</v>
      </c>
      <c r="I58" s="347">
        <v>33.799999999999997</v>
      </c>
      <c r="J58" s="347">
        <v>0</v>
      </c>
      <c r="K58" s="348">
        <v>0</v>
      </c>
      <c r="L58" s="349">
        <v>67.8</v>
      </c>
      <c r="M58" s="349">
        <v>6.7799999999999994</v>
      </c>
    </row>
    <row r="59" spans="1:13" ht="15.75" thickBot="1" x14ac:dyDescent="0.3">
      <c r="A59" s="112" t="s">
        <v>144</v>
      </c>
      <c r="B59" s="347">
        <v>34.299999999999997</v>
      </c>
      <c r="C59" s="347">
        <v>11.4</v>
      </c>
      <c r="D59" s="347">
        <v>20</v>
      </c>
      <c r="E59" s="347">
        <v>0</v>
      </c>
      <c r="F59" s="347">
        <v>38.5</v>
      </c>
      <c r="G59" s="347">
        <v>47.8</v>
      </c>
      <c r="H59" s="347">
        <v>50.2</v>
      </c>
      <c r="I59" s="347">
        <v>0</v>
      </c>
      <c r="J59" s="347">
        <v>0</v>
      </c>
      <c r="K59" s="348">
        <v>0</v>
      </c>
      <c r="L59" s="349">
        <v>202.2</v>
      </c>
      <c r="M59" s="349">
        <v>20.22</v>
      </c>
    </row>
    <row r="60" spans="1:13" ht="15.75" thickBot="1" x14ac:dyDescent="0.3">
      <c r="A60" s="112" t="s">
        <v>82</v>
      </c>
      <c r="B60" s="347">
        <v>42.7</v>
      </c>
      <c r="C60" s="347">
        <v>36.4</v>
      </c>
      <c r="D60" s="347">
        <v>14.7</v>
      </c>
      <c r="E60" s="347">
        <v>0</v>
      </c>
      <c r="F60" s="347">
        <v>69.95</v>
      </c>
      <c r="G60" s="347">
        <v>39.1</v>
      </c>
      <c r="H60" s="347">
        <v>14.7</v>
      </c>
      <c r="I60" s="347">
        <v>31.5</v>
      </c>
      <c r="J60" s="347">
        <v>14.7</v>
      </c>
      <c r="K60" s="348">
        <v>0</v>
      </c>
      <c r="L60" s="349">
        <v>263.75</v>
      </c>
      <c r="M60" s="349">
        <v>26.375</v>
      </c>
    </row>
    <row r="61" spans="1:13" ht="15.75" thickBot="1" x14ac:dyDescent="0.3">
      <c r="A61" s="353" t="s">
        <v>311</v>
      </c>
      <c r="B61" s="347">
        <v>0</v>
      </c>
      <c r="C61" s="347">
        <v>0</v>
      </c>
      <c r="D61" s="347">
        <v>0</v>
      </c>
      <c r="E61" s="347">
        <v>0</v>
      </c>
      <c r="F61" s="347">
        <v>0</v>
      </c>
      <c r="G61" s="347">
        <v>0</v>
      </c>
      <c r="H61" s="347">
        <v>0</v>
      </c>
      <c r="I61" s="347">
        <v>0</v>
      </c>
      <c r="J61" s="347">
        <v>0</v>
      </c>
      <c r="K61" s="348">
        <v>0</v>
      </c>
      <c r="L61" s="349">
        <v>0</v>
      </c>
      <c r="M61" s="349">
        <v>0</v>
      </c>
    </row>
    <row r="62" spans="1:13" ht="15.75" thickBot="1" x14ac:dyDescent="0.3">
      <c r="A62" s="112" t="s">
        <v>343</v>
      </c>
      <c r="B62" s="347">
        <v>0</v>
      </c>
      <c r="C62" s="347">
        <v>0</v>
      </c>
      <c r="D62" s="347">
        <v>0</v>
      </c>
      <c r="E62" s="347">
        <v>0</v>
      </c>
      <c r="F62" s="347">
        <v>0</v>
      </c>
      <c r="G62" s="347">
        <v>0</v>
      </c>
      <c r="H62" s="347">
        <v>0</v>
      </c>
      <c r="I62" s="347">
        <v>0</v>
      </c>
      <c r="J62" s="347">
        <v>0</v>
      </c>
      <c r="K62" s="348">
        <v>56.9</v>
      </c>
      <c r="L62" s="349">
        <v>56.9</v>
      </c>
      <c r="M62" s="349">
        <v>5.6899999999999995</v>
      </c>
    </row>
    <row r="63" spans="1:13" ht="15.75" thickBot="1" x14ac:dyDescent="0.3">
      <c r="A63" s="112" t="s">
        <v>66</v>
      </c>
      <c r="B63" s="347">
        <v>0</v>
      </c>
      <c r="C63" s="347">
        <v>5</v>
      </c>
      <c r="D63" s="347">
        <v>0</v>
      </c>
      <c r="E63" s="347">
        <v>5</v>
      </c>
      <c r="F63" s="347">
        <v>0</v>
      </c>
      <c r="G63" s="347">
        <v>5</v>
      </c>
      <c r="H63" s="347">
        <v>0</v>
      </c>
      <c r="I63" s="347">
        <v>5</v>
      </c>
      <c r="J63" s="347">
        <v>0</v>
      </c>
      <c r="K63" s="348">
        <v>19.16</v>
      </c>
      <c r="L63" s="349">
        <v>39.159999999999997</v>
      </c>
      <c r="M63" s="349">
        <v>3.9159999999999995</v>
      </c>
    </row>
    <row r="64" spans="1:13" ht="16.5" thickBot="1" x14ac:dyDescent="0.3">
      <c r="A64" s="102" t="s">
        <v>436</v>
      </c>
      <c r="B64" s="347">
        <v>0</v>
      </c>
      <c r="C64" s="347">
        <v>0</v>
      </c>
      <c r="D64" s="347">
        <v>0</v>
      </c>
      <c r="E64" s="347">
        <v>0</v>
      </c>
      <c r="F64" s="347">
        <v>0</v>
      </c>
      <c r="G64" s="347">
        <v>0</v>
      </c>
      <c r="H64" s="347">
        <v>0</v>
      </c>
      <c r="I64" s="347">
        <v>0</v>
      </c>
      <c r="J64" s="347">
        <v>37.5</v>
      </c>
      <c r="K64" s="348">
        <v>0</v>
      </c>
      <c r="L64" s="349">
        <v>37.5</v>
      </c>
      <c r="M64" s="349">
        <v>3.75</v>
      </c>
    </row>
    <row r="65" spans="1:13" ht="15.75" thickBot="1" x14ac:dyDescent="0.3">
      <c r="A65" s="112" t="s">
        <v>22</v>
      </c>
      <c r="B65" s="347">
        <v>0</v>
      </c>
      <c r="C65" s="347">
        <v>0</v>
      </c>
      <c r="D65" s="347">
        <v>0</v>
      </c>
      <c r="E65" s="347">
        <v>1.3</v>
      </c>
      <c r="F65" s="347">
        <v>0</v>
      </c>
      <c r="G65" s="347">
        <v>0</v>
      </c>
      <c r="H65" s="347">
        <v>1.3</v>
      </c>
      <c r="I65" s="347">
        <v>0</v>
      </c>
      <c r="J65" s="347">
        <v>0</v>
      </c>
      <c r="K65" s="348">
        <v>1.3</v>
      </c>
      <c r="L65" s="349">
        <v>3.9000000000000004</v>
      </c>
      <c r="M65" s="349">
        <v>0.39</v>
      </c>
    </row>
    <row r="66" spans="1:13" ht="15.75" thickBot="1" x14ac:dyDescent="0.3">
      <c r="A66" s="112" t="s">
        <v>64</v>
      </c>
      <c r="B66" s="347">
        <v>0</v>
      </c>
      <c r="C66" s="347">
        <v>1.3</v>
      </c>
      <c r="D66" s="347">
        <v>0</v>
      </c>
      <c r="E66" s="347">
        <v>0</v>
      </c>
      <c r="F66" s="347">
        <v>1.3</v>
      </c>
      <c r="G66" s="347">
        <v>0</v>
      </c>
      <c r="H66" s="347">
        <v>0</v>
      </c>
      <c r="I66" s="347">
        <v>0</v>
      </c>
      <c r="J66" s="347">
        <v>1.3</v>
      </c>
      <c r="K66" s="348">
        <v>0</v>
      </c>
      <c r="L66" s="349">
        <v>3.9000000000000004</v>
      </c>
      <c r="M66" s="349">
        <v>0.39</v>
      </c>
    </row>
    <row r="67" spans="1:13" ht="15.75" thickBot="1" x14ac:dyDescent="0.3">
      <c r="A67" s="112" t="s">
        <v>389</v>
      </c>
      <c r="B67" s="347">
        <v>0</v>
      </c>
      <c r="C67" s="347">
        <v>0</v>
      </c>
      <c r="D67" s="347">
        <v>0</v>
      </c>
      <c r="E67" s="347">
        <v>0</v>
      </c>
      <c r="F67" s="347">
        <v>0</v>
      </c>
      <c r="G67" s="347">
        <v>0</v>
      </c>
      <c r="H67" s="347">
        <v>0</v>
      </c>
      <c r="I67" s="347">
        <v>0</v>
      </c>
      <c r="J67" s="347">
        <v>0</v>
      </c>
      <c r="K67" s="348">
        <v>0</v>
      </c>
      <c r="L67" s="349">
        <v>0</v>
      </c>
      <c r="M67" s="349">
        <v>0</v>
      </c>
    </row>
    <row r="68" spans="1:13" ht="15.75" thickBot="1" x14ac:dyDescent="0.3">
      <c r="A68" s="112" t="s">
        <v>323</v>
      </c>
      <c r="B68" s="347">
        <v>0</v>
      </c>
      <c r="C68" s="347">
        <v>0</v>
      </c>
      <c r="D68" s="347">
        <v>0</v>
      </c>
      <c r="E68" s="347">
        <v>0</v>
      </c>
      <c r="F68" s="347">
        <v>10</v>
      </c>
      <c r="G68" s="347">
        <v>0</v>
      </c>
      <c r="H68" s="347">
        <v>0</v>
      </c>
      <c r="I68" s="347">
        <v>0</v>
      </c>
      <c r="J68" s="347">
        <v>10</v>
      </c>
      <c r="K68" s="348">
        <v>0</v>
      </c>
      <c r="L68" s="349">
        <v>20</v>
      </c>
      <c r="M68" s="349">
        <v>2</v>
      </c>
    </row>
    <row r="69" spans="1:13" ht="15.75" thickBot="1" x14ac:dyDescent="0.3">
      <c r="A69" s="112" t="s">
        <v>19</v>
      </c>
      <c r="B69" s="347">
        <v>2.9000000000000004</v>
      </c>
      <c r="C69" s="347">
        <v>2</v>
      </c>
      <c r="D69" s="347">
        <v>3.4400000000000004</v>
      </c>
      <c r="E69" s="347">
        <v>1.6</v>
      </c>
      <c r="F69" s="347">
        <v>2.2999999999999998</v>
      </c>
      <c r="G69" s="347">
        <v>3.4000000000000004</v>
      </c>
      <c r="H69" s="347">
        <v>2.5</v>
      </c>
      <c r="I69" s="347">
        <v>5.3</v>
      </c>
      <c r="J69" s="347">
        <v>3.33</v>
      </c>
      <c r="K69" s="348">
        <v>3.2800000000000002</v>
      </c>
      <c r="L69" s="349">
        <v>30.050000000000004</v>
      </c>
      <c r="M69" s="349">
        <v>3.0050000000000003</v>
      </c>
    </row>
    <row r="70" spans="1:13" ht="16.5" thickBot="1" x14ac:dyDescent="0.3">
      <c r="A70" s="72" t="s">
        <v>389</v>
      </c>
      <c r="B70" s="347">
        <v>0</v>
      </c>
      <c r="C70" s="347">
        <v>0</v>
      </c>
      <c r="D70" s="347">
        <v>0</v>
      </c>
      <c r="E70" s="347">
        <v>0</v>
      </c>
      <c r="F70" s="347">
        <v>0</v>
      </c>
      <c r="G70" s="347">
        <v>0</v>
      </c>
      <c r="H70" s="347">
        <v>0</v>
      </c>
      <c r="I70" s="347">
        <v>0</v>
      </c>
      <c r="J70" s="347">
        <v>0</v>
      </c>
      <c r="K70" s="348">
        <v>0</v>
      </c>
      <c r="L70" s="349">
        <v>0</v>
      </c>
      <c r="M70" s="349">
        <v>0</v>
      </c>
    </row>
    <row r="71" spans="1:13" ht="15.75" thickBot="1" x14ac:dyDescent="0.3">
      <c r="A71" s="112" t="s">
        <v>98</v>
      </c>
      <c r="B71" s="347">
        <v>0</v>
      </c>
      <c r="C71" s="347">
        <v>5</v>
      </c>
      <c r="D71" s="347">
        <v>0</v>
      </c>
      <c r="E71" s="347">
        <v>0</v>
      </c>
      <c r="F71" s="347">
        <v>0</v>
      </c>
      <c r="G71" s="347">
        <v>4</v>
      </c>
      <c r="H71" s="347">
        <v>1.7</v>
      </c>
      <c r="I71" s="347">
        <v>0</v>
      </c>
      <c r="J71" s="347">
        <v>3.75</v>
      </c>
      <c r="K71" s="348">
        <v>0</v>
      </c>
      <c r="L71" s="349">
        <v>14.45</v>
      </c>
      <c r="M71" s="349">
        <v>1.4449999999999998</v>
      </c>
    </row>
    <row r="72" spans="1:13" ht="15.75" thickBot="1" x14ac:dyDescent="0.3">
      <c r="A72" s="112" t="s">
        <v>356</v>
      </c>
      <c r="B72" s="347">
        <v>0</v>
      </c>
      <c r="C72" s="347">
        <v>0</v>
      </c>
      <c r="D72" s="347">
        <v>0</v>
      </c>
      <c r="E72" s="347">
        <v>21</v>
      </c>
      <c r="F72" s="347">
        <v>0</v>
      </c>
      <c r="G72" s="347">
        <v>0</v>
      </c>
      <c r="H72" s="347">
        <v>0</v>
      </c>
      <c r="I72" s="347">
        <v>0</v>
      </c>
      <c r="J72" s="347">
        <v>0</v>
      </c>
      <c r="K72" s="348">
        <v>0</v>
      </c>
      <c r="L72" s="349">
        <v>21</v>
      </c>
      <c r="M72" s="349">
        <v>2.1</v>
      </c>
    </row>
    <row r="73" spans="1:13" ht="15.75" thickBot="1" x14ac:dyDescent="0.3">
      <c r="A73" s="354" t="s">
        <v>145</v>
      </c>
      <c r="B73" s="355">
        <v>44.5</v>
      </c>
      <c r="C73" s="355">
        <v>26.7</v>
      </c>
      <c r="D73" s="355">
        <v>28</v>
      </c>
      <c r="E73" s="355">
        <v>32.78</v>
      </c>
      <c r="F73" s="355">
        <v>50.28</v>
      </c>
      <c r="G73" s="355">
        <v>46</v>
      </c>
      <c r="H73" s="355">
        <v>43.79</v>
      </c>
      <c r="I73" s="355">
        <v>27.7</v>
      </c>
      <c r="J73" s="355">
        <v>36.950000000000003</v>
      </c>
      <c r="K73" s="355">
        <v>54.9</v>
      </c>
      <c r="L73" s="2">
        <v>391.59999999999997</v>
      </c>
      <c r="M73" s="2">
        <v>39.159999999999997</v>
      </c>
    </row>
    <row r="74" spans="1:13" ht="15.75" thickBot="1" x14ac:dyDescent="0.3">
      <c r="A74" s="354" t="s">
        <v>146</v>
      </c>
      <c r="B74" s="355">
        <v>56.629999999999995</v>
      </c>
      <c r="C74" s="355">
        <v>55</v>
      </c>
      <c r="D74" s="355">
        <v>215.83600000000001</v>
      </c>
      <c r="E74" s="355">
        <v>81.8</v>
      </c>
      <c r="F74" s="355">
        <v>193.42000000000002</v>
      </c>
      <c r="G74" s="355">
        <v>80.39</v>
      </c>
      <c r="H74" s="355">
        <v>50.9</v>
      </c>
      <c r="I74" s="355">
        <v>153.4</v>
      </c>
      <c r="J74" s="355">
        <v>50.25</v>
      </c>
      <c r="K74" s="355">
        <v>81.2</v>
      </c>
      <c r="L74" s="2">
        <v>1018.826</v>
      </c>
      <c r="M74" s="2">
        <v>101.8826</v>
      </c>
    </row>
    <row r="75" spans="1:13" ht="15.75" thickBot="1" x14ac:dyDescent="0.3">
      <c r="A75" s="354" t="s">
        <v>147</v>
      </c>
      <c r="B75" s="355">
        <v>0</v>
      </c>
      <c r="C75" s="355">
        <v>119</v>
      </c>
      <c r="D75" s="355">
        <v>0</v>
      </c>
      <c r="E75" s="355">
        <v>95</v>
      </c>
      <c r="F75" s="355">
        <v>34</v>
      </c>
      <c r="G75" s="355">
        <v>85</v>
      </c>
      <c r="H75" s="355">
        <v>44</v>
      </c>
      <c r="I75" s="355">
        <v>101</v>
      </c>
      <c r="J75" s="355">
        <v>0</v>
      </c>
      <c r="K75" s="355">
        <v>89</v>
      </c>
      <c r="L75" s="2">
        <v>567</v>
      </c>
      <c r="M75" s="2">
        <v>56.7</v>
      </c>
    </row>
    <row r="76" spans="1:13" ht="15.75" thickBot="1" x14ac:dyDescent="0.3">
      <c r="A76" s="354" t="s">
        <v>148</v>
      </c>
      <c r="B76" s="355">
        <v>12.5</v>
      </c>
      <c r="C76" s="355">
        <v>0</v>
      </c>
      <c r="D76" s="355">
        <v>17.25</v>
      </c>
      <c r="E76" s="355">
        <v>0</v>
      </c>
      <c r="F76" s="355">
        <v>0</v>
      </c>
      <c r="G76" s="355">
        <v>12.5</v>
      </c>
      <c r="H76" s="355">
        <v>0</v>
      </c>
      <c r="I76" s="355">
        <v>14.75</v>
      </c>
      <c r="J76" s="355">
        <v>0</v>
      </c>
      <c r="K76" s="355">
        <v>15</v>
      </c>
      <c r="L76" s="2">
        <v>72</v>
      </c>
      <c r="M76" s="2">
        <v>7.2</v>
      </c>
    </row>
    <row r="77" spans="1:13" ht="15.75" thickBot="1" x14ac:dyDescent="0.3">
      <c r="A77" s="354" t="s">
        <v>149</v>
      </c>
      <c r="B77" s="355">
        <v>175</v>
      </c>
      <c r="C77" s="355">
        <v>285.7</v>
      </c>
      <c r="D77" s="355">
        <v>217</v>
      </c>
      <c r="E77" s="355">
        <v>240</v>
      </c>
      <c r="F77" s="355">
        <v>235</v>
      </c>
      <c r="G77" s="355">
        <v>220.6</v>
      </c>
      <c r="H77" s="355">
        <v>240</v>
      </c>
      <c r="I77" s="355">
        <v>236</v>
      </c>
      <c r="J77" s="355">
        <v>275.7</v>
      </c>
      <c r="K77" s="355">
        <v>277.2</v>
      </c>
      <c r="L77" s="2">
        <v>2402.1999999999998</v>
      </c>
      <c r="M77" s="2">
        <v>240.21999999999997</v>
      </c>
    </row>
    <row r="78" spans="1:13" ht="19.5" customHeight="1" thickBot="1" x14ac:dyDescent="0.3">
      <c r="A78" s="356" t="s">
        <v>37</v>
      </c>
      <c r="B78" s="355">
        <v>34.299999999999997</v>
      </c>
      <c r="C78" s="355">
        <v>11.4</v>
      </c>
      <c r="D78" s="355">
        <v>20</v>
      </c>
      <c r="E78" s="355">
        <v>34</v>
      </c>
      <c r="F78" s="355">
        <v>38.5</v>
      </c>
      <c r="G78" s="355">
        <v>47.8</v>
      </c>
      <c r="H78" s="355">
        <v>50.2</v>
      </c>
      <c r="I78" s="355">
        <v>33.799999999999997</v>
      </c>
      <c r="J78" s="355">
        <v>0</v>
      </c>
      <c r="K78" s="355">
        <v>0</v>
      </c>
      <c r="L78" s="2">
        <v>270</v>
      </c>
      <c r="M78" s="2">
        <v>27</v>
      </c>
    </row>
    <row r="79" spans="1:13" ht="15.75" thickBot="1" x14ac:dyDescent="0.3">
      <c r="A79" s="356" t="s">
        <v>181</v>
      </c>
      <c r="B79" s="355">
        <v>42.7</v>
      </c>
      <c r="C79" s="355">
        <v>36.4</v>
      </c>
      <c r="D79" s="355">
        <v>14.7</v>
      </c>
      <c r="E79" s="355">
        <v>0</v>
      </c>
      <c r="F79" s="355">
        <v>69.95</v>
      </c>
      <c r="G79" s="355">
        <v>39.1</v>
      </c>
      <c r="H79" s="355">
        <v>14.7</v>
      </c>
      <c r="I79" s="355">
        <v>31.5</v>
      </c>
      <c r="J79" s="355">
        <v>14.7</v>
      </c>
      <c r="K79" s="355">
        <v>56.9</v>
      </c>
      <c r="L79" s="2">
        <v>320.64999999999998</v>
      </c>
      <c r="M79" s="2">
        <v>32.064999999999998</v>
      </c>
    </row>
    <row r="80" spans="1:13" ht="15.75" thickBot="1" x14ac:dyDescent="0.3">
      <c r="A80" s="356" t="s">
        <v>81</v>
      </c>
      <c r="B80" s="355">
        <v>6</v>
      </c>
      <c r="C80" s="355">
        <v>0</v>
      </c>
      <c r="D80" s="355">
        <v>38.5</v>
      </c>
      <c r="E80" s="355">
        <v>0</v>
      </c>
      <c r="F80" s="355">
        <v>0</v>
      </c>
      <c r="G80" s="355">
        <v>38.5</v>
      </c>
      <c r="H80" s="355">
        <v>0</v>
      </c>
      <c r="I80" s="355">
        <v>14</v>
      </c>
      <c r="J80" s="355">
        <v>0</v>
      </c>
      <c r="K80" s="355">
        <v>0</v>
      </c>
      <c r="L80" s="2">
        <v>97</v>
      </c>
      <c r="M80" s="2">
        <v>9.6999999999999993</v>
      </c>
    </row>
    <row r="81" spans="1:13" ht="15.75" thickBot="1" x14ac:dyDescent="0.3">
      <c r="A81" s="356" t="s">
        <v>123</v>
      </c>
      <c r="B81" s="355">
        <v>49</v>
      </c>
      <c r="C81" s="355">
        <v>54</v>
      </c>
      <c r="D81" s="355">
        <v>45</v>
      </c>
      <c r="E81" s="355">
        <v>45</v>
      </c>
      <c r="F81" s="355">
        <v>45</v>
      </c>
      <c r="G81" s="355">
        <v>45</v>
      </c>
      <c r="H81" s="355">
        <v>57</v>
      </c>
      <c r="I81" s="355">
        <v>45</v>
      </c>
      <c r="J81" s="355">
        <v>45</v>
      </c>
      <c r="K81" s="355">
        <v>45</v>
      </c>
      <c r="L81" s="2">
        <v>475</v>
      </c>
      <c r="M81" s="2">
        <v>47.5</v>
      </c>
    </row>
    <row r="82" spans="1:13" ht="15.75" thickBot="1" x14ac:dyDescent="0.3">
      <c r="A82" s="356" t="s">
        <v>71</v>
      </c>
      <c r="B82" s="355">
        <v>0</v>
      </c>
      <c r="C82" s="355">
        <v>0</v>
      </c>
      <c r="D82" s="355">
        <v>0</v>
      </c>
      <c r="E82" s="355">
        <v>21</v>
      </c>
      <c r="F82" s="355">
        <v>10</v>
      </c>
      <c r="G82" s="355">
        <v>0</v>
      </c>
      <c r="H82" s="355">
        <v>0</v>
      </c>
      <c r="I82" s="355">
        <v>0</v>
      </c>
      <c r="J82" s="355">
        <v>10</v>
      </c>
      <c r="K82" s="355">
        <v>0</v>
      </c>
      <c r="L82" s="2">
        <v>41</v>
      </c>
      <c r="M82" s="2">
        <v>4.0999999999999996</v>
      </c>
    </row>
    <row r="83" spans="1:13" x14ac:dyDescent="0.25">
      <c r="A83" s="351" t="s">
        <v>176</v>
      </c>
    </row>
    <row r="84" spans="1:13" ht="15.75" x14ac:dyDescent="0.25">
      <c r="A84" s="332"/>
      <c r="B84" s="333" t="s">
        <v>178</v>
      </c>
      <c r="C84" s="333"/>
      <c r="D84" s="333"/>
      <c r="E84" s="333"/>
      <c r="F84" s="333"/>
      <c r="G84" s="333"/>
      <c r="H84" s="334"/>
      <c r="I84" s="334"/>
      <c r="J84" s="334"/>
      <c r="K84" s="334"/>
    </row>
    <row r="85" spans="1:13" ht="15.75" thickBot="1" x14ac:dyDescent="0.3">
      <c r="A85" s="335"/>
      <c r="B85" s="335"/>
      <c r="C85" s="335"/>
      <c r="D85" s="336" t="s">
        <v>307</v>
      </c>
      <c r="E85" s="336"/>
      <c r="F85" s="336"/>
      <c r="G85" s="336"/>
      <c r="H85" s="336"/>
      <c r="I85" s="336"/>
      <c r="J85" s="336"/>
      <c r="K85" s="79" t="s">
        <v>7</v>
      </c>
    </row>
    <row r="86" spans="1:13" ht="15.75" thickBot="1" x14ac:dyDescent="0.3"/>
    <row r="87" spans="1:13" ht="15.75" thickBot="1" x14ac:dyDescent="0.3">
      <c r="A87" s="337" t="s">
        <v>134</v>
      </c>
      <c r="B87" s="338">
        <v>1</v>
      </c>
      <c r="C87" s="339">
        <v>2</v>
      </c>
      <c r="D87" s="340">
        <v>3</v>
      </c>
      <c r="E87" s="338">
        <v>4</v>
      </c>
      <c r="F87" s="338">
        <v>5</v>
      </c>
      <c r="G87" s="339">
        <v>6</v>
      </c>
      <c r="H87" s="338">
        <v>7</v>
      </c>
      <c r="I87" s="341">
        <v>8</v>
      </c>
      <c r="J87" s="338">
        <v>9</v>
      </c>
      <c r="K87" s="340">
        <v>10</v>
      </c>
      <c r="L87" s="338" t="s">
        <v>135</v>
      </c>
      <c r="M87" s="338" t="s">
        <v>136</v>
      </c>
    </row>
    <row r="88" spans="1:13" ht="15.75" thickBot="1" x14ac:dyDescent="0.3">
      <c r="A88" s="342"/>
      <c r="B88" s="343"/>
      <c r="C88" s="344"/>
      <c r="D88" s="345"/>
      <c r="E88" s="343"/>
      <c r="F88" s="343"/>
      <c r="G88" s="344"/>
      <c r="H88" s="343"/>
      <c r="I88" s="346"/>
      <c r="J88" s="343"/>
      <c r="K88" s="345"/>
      <c r="L88" s="352"/>
      <c r="M88" s="352"/>
    </row>
    <row r="89" spans="1:13" ht="15.75" thickBot="1" x14ac:dyDescent="0.3">
      <c r="A89" s="112" t="s">
        <v>18</v>
      </c>
      <c r="B89" s="347">
        <v>21.400000000000002</v>
      </c>
      <c r="C89" s="347">
        <v>23.35</v>
      </c>
      <c r="D89" s="347">
        <v>22.1</v>
      </c>
      <c r="E89" s="347">
        <v>22.35</v>
      </c>
      <c r="F89" s="347">
        <v>19.05</v>
      </c>
      <c r="G89" s="347">
        <v>21.9</v>
      </c>
      <c r="H89" s="347">
        <v>22.35</v>
      </c>
      <c r="I89" s="347">
        <v>15.55</v>
      </c>
      <c r="J89" s="347">
        <v>23.490000000000002</v>
      </c>
      <c r="K89" s="348">
        <v>17.25</v>
      </c>
      <c r="L89" s="349">
        <v>208.79</v>
      </c>
      <c r="M89" s="349">
        <v>20.878999999999998</v>
      </c>
    </row>
    <row r="90" spans="1:13" ht="15.75" thickBot="1" x14ac:dyDescent="0.3">
      <c r="A90" s="112" t="s">
        <v>59</v>
      </c>
      <c r="B90" s="347">
        <v>0.2</v>
      </c>
      <c r="C90" s="347">
        <v>0.3</v>
      </c>
      <c r="D90" s="347">
        <v>0.2</v>
      </c>
      <c r="E90" s="347">
        <v>0.2</v>
      </c>
      <c r="F90" s="347">
        <v>0.3</v>
      </c>
      <c r="G90" s="347">
        <v>0.2</v>
      </c>
      <c r="H90" s="347">
        <v>0.3</v>
      </c>
      <c r="I90" s="347">
        <v>0.2</v>
      </c>
      <c r="J90" s="347">
        <v>0.2</v>
      </c>
      <c r="K90" s="348">
        <v>0.3</v>
      </c>
      <c r="L90" s="349">
        <v>2.4</v>
      </c>
      <c r="M90" s="349">
        <v>0.24</v>
      </c>
    </row>
    <row r="91" spans="1:13" ht="15.75" thickBot="1" x14ac:dyDescent="0.3">
      <c r="A91" s="112" t="s">
        <v>51</v>
      </c>
      <c r="B91" s="347">
        <v>0.8</v>
      </c>
      <c r="C91" s="347">
        <v>5.7</v>
      </c>
      <c r="D91" s="347">
        <v>24</v>
      </c>
      <c r="E91" s="347">
        <v>5.72</v>
      </c>
      <c r="F91" s="347">
        <v>0</v>
      </c>
      <c r="G91" s="347">
        <v>6.4</v>
      </c>
      <c r="H91" s="347">
        <v>5.72</v>
      </c>
      <c r="I91" s="347">
        <v>2</v>
      </c>
      <c r="J91" s="347">
        <v>12.2</v>
      </c>
      <c r="K91" s="348">
        <v>98.62</v>
      </c>
      <c r="L91" s="349">
        <v>161.16</v>
      </c>
      <c r="M91" s="349">
        <v>16.116</v>
      </c>
    </row>
    <row r="92" spans="1:13" ht="15.75" thickBot="1" x14ac:dyDescent="0.3">
      <c r="A92" s="112" t="s">
        <v>86</v>
      </c>
      <c r="B92" s="347">
        <v>0.16</v>
      </c>
      <c r="C92" s="347">
        <v>0</v>
      </c>
      <c r="D92" s="347">
        <v>0.2</v>
      </c>
      <c r="E92" s="347">
        <v>0</v>
      </c>
      <c r="F92" s="347">
        <v>0</v>
      </c>
      <c r="G92" s="347">
        <v>0.3</v>
      </c>
      <c r="H92" s="347">
        <v>0</v>
      </c>
      <c r="I92" s="347">
        <v>0.16</v>
      </c>
      <c r="J92" s="347">
        <v>0</v>
      </c>
      <c r="K92" s="348">
        <v>0.16</v>
      </c>
      <c r="L92" s="349">
        <v>0.98</v>
      </c>
      <c r="M92" s="349">
        <v>9.8000000000000004E-2</v>
      </c>
    </row>
    <row r="93" spans="1:13" ht="15.75" thickBot="1" x14ac:dyDescent="0.3">
      <c r="A93" s="112" t="s">
        <v>25</v>
      </c>
      <c r="B93" s="347">
        <v>25</v>
      </c>
      <c r="C93" s="347">
        <v>25</v>
      </c>
      <c r="D93" s="347">
        <v>25</v>
      </c>
      <c r="E93" s="347">
        <v>25</v>
      </c>
      <c r="F93" s="347">
        <v>25</v>
      </c>
      <c r="G93" s="347">
        <v>25</v>
      </c>
      <c r="H93" s="347">
        <v>25</v>
      </c>
      <c r="I93" s="347">
        <v>25</v>
      </c>
      <c r="J93" s="347">
        <v>25</v>
      </c>
      <c r="K93" s="348">
        <v>25</v>
      </c>
      <c r="L93" s="349">
        <v>250</v>
      </c>
      <c r="M93" s="349">
        <v>25</v>
      </c>
    </row>
    <row r="94" spans="1:13" ht="15.75" thickBot="1" x14ac:dyDescent="0.3">
      <c r="A94" s="112" t="s">
        <v>38</v>
      </c>
      <c r="B94" s="347">
        <v>24</v>
      </c>
      <c r="C94" s="347">
        <v>29</v>
      </c>
      <c r="D94" s="347">
        <v>20</v>
      </c>
      <c r="E94" s="347">
        <v>20</v>
      </c>
      <c r="F94" s="347">
        <v>20</v>
      </c>
      <c r="G94" s="347">
        <v>20</v>
      </c>
      <c r="H94" s="347">
        <v>34.4</v>
      </c>
      <c r="I94" s="347">
        <v>20</v>
      </c>
      <c r="J94" s="347">
        <v>20</v>
      </c>
      <c r="K94" s="348">
        <v>20</v>
      </c>
      <c r="L94" s="349">
        <v>227.4</v>
      </c>
      <c r="M94" s="349">
        <v>22.740000000000002</v>
      </c>
    </row>
    <row r="95" spans="1:13" ht="15.75" thickBot="1" x14ac:dyDescent="0.3">
      <c r="A95" s="112" t="s">
        <v>46</v>
      </c>
      <c r="B95" s="347">
        <v>30</v>
      </c>
      <c r="C95" s="347">
        <v>30</v>
      </c>
      <c r="D95" s="347">
        <v>30</v>
      </c>
      <c r="E95" s="347">
        <v>30</v>
      </c>
      <c r="F95" s="347">
        <v>30</v>
      </c>
      <c r="G95" s="347">
        <v>30</v>
      </c>
      <c r="H95" s="347">
        <v>30</v>
      </c>
      <c r="I95" s="347">
        <v>30</v>
      </c>
      <c r="J95" s="347">
        <v>30</v>
      </c>
      <c r="K95" s="348">
        <v>30</v>
      </c>
      <c r="L95" s="349">
        <v>300</v>
      </c>
      <c r="M95" s="349">
        <v>30</v>
      </c>
    </row>
    <row r="96" spans="1:13" ht="15.75" thickBot="1" x14ac:dyDescent="0.3">
      <c r="A96" s="112" t="s">
        <v>43</v>
      </c>
      <c r="B96" s="347">
        <v>28.7</v>
      </c>
      <c r="C96" s="347">
        <v>0</v>
      </c>
      <c r="D96" s="347">
        <v>28.21</v>
      </c>
      <c r="E96" s="347">
        <v>0</v>
      </c>
      <c r="F96" s="347">
        <v>1</v>
      </c>
      <c r="G96" s="347">
        <v>24</v>
      </c>
      <c r="H96" s="347">
        <v>1</v>
      </c>
      <c r="I96" s="347">
        <v>21.3</v>
      </c>
      <c r="J96" s="347">
        <v>0</v>
      </c>
      <c r="K96" s="348">
        <v>19.850000000000001</v>
      </c>
      <c r="L96" s="349">
        <v>124.06</v>
      </c>
      <c r="M96" s="349">
        <v>12.406000000000001</v>
      </c>
    </row>
    <row r="97" spans="1:13" ht="15.75" thickBot="1" x14ac:dyDescent="0.3">
      <c r="A97" s="112" t="s">
        <v>70</v>
      </c>
      <c r="B97" s="347">
        <v>17.5</v>
      </c>
      <c r="C97" s="347">
        <v>0</v>
      </c>
      <c r="D97" s="347">
        <v>0</v>
      </c>
      <c r="E97" s="347">
        <v>17.5</v>
      </c>
      <c r="F97" s="347">
        <v>0</v>
      </c>
      <c r="G97" s="347">
        <v>17.5</v>
      </c>
      <c r="H97" s="347">
        <v>0</v>
      </c>
      <c r="I97" s="347">
        <v>0</v>
      </c>
      <c r="J97" s="347">
        <v>17.5</v>
      </c>
      <c r="K97" s="348">
        <v>0</v>
      </c>
      <c r="L97" s="349">
        <v>70</v>
      </c>
      <c r="M97" s="349">
        <v>7</v>
      </c>
    </row>
    <row r="98" spans="1:13" ht="15.75" thickBot="1" x14ac:dyDescent="0.3">
      <c r="A98" s="112" t="s">
        <v>81</v>
      </c>
      <c r="B98" s="347">
        <v>0</v>
      </c>
      <c r="C98" s="347">
        <v>0</v>
      </c>
      <c r="D98" s="347">
        <v>38.5</v>
      </c>
      <c r="E98" s="347">
        <v>0</v>
      </c>
      <c r="F98" s="347">
        <v>0</v>
      </c>
      <c r="G98" s="347">
        <v>38.5</v>
      </c>
      <c r="H98" s="347">
        <v>0</v>
      </c>
      <c r="I98" s="347">
        <v>0</v>
      </c>
      <c r="J98" s="347">
        <v>0</v>
      </c>
      <c r="K98" s="348">
        <v>0</v>
      </c>
      <c r="L98" s="349">
        <v>77</v>
      </c>
      <c r="M98" s="349">
        <v>7.7</v>
      </c>
    </row>
    <row r="99" spans="1:13" ht="15.75" thickBot="1" x14ac:dyDescent="0.3">
      <c r="A99" s="112" t="s">
        <v>302</v>
      </c>
      <c r="B99" s="347">
        <v>6</v>
      </c>
      <c r="C99" s="347">
        <v>0</v>
      </c>
      <c r="D99" s="347">
        <v>0</v>
      </c>
      <c r="E99" s="347">
        <v>0</v>
      </c>
      <c r="F99" s="347">
        <v>0</v>
      </c>
      <c r="G99" s="347">
        <v>0</v>
      </c>
      <c r="H99" s="347">
        <v>0</v>
      </c>
      <c r="I99" s="347">
        <v>14</v>
      </c>
      <c r="J99" s="347">
        <v>0</v>
      </c>
      <c r="K99" s="348">
        <v>0</v>
      </c>
      <c r="L99" s="349">
        <v>20</v>
      </c>
      <c r="M99" s="349">
        <v>2</v>
      </c>
    </row>
    <row r="100" spans="1:13" ht="15.75" thickBot="1" x14ac:dyDescent="0.3">
      <c r="A100" s="112" t="s">
        <v>68</v>
      </c>
      <c r="B100" s="347">
        <v>0</v>
      </c>
      <c r="C100" s="347">
        <v>11</v>
      </c>
      <c r="D100" s="347">
        <v>9</v>
      </c>
      <c r="E100" s="347">
        <v>9.7799999999999994</v>
      </c>
      <c r="F100" s="347">
        <v>31.28</v>
      </c>
      <c r="G100" s="347">
        <v>0</v>
      </c>
      <c r="H100" s="347">
        <v>9.7799999999999994</v>
      </c>
      <c r="I100" s="347">
        <v>27.7</v>
      </c>
      <c r="J100" s="347">
        <v>0</v>
      </c>
      <c r="K100" s="348">
        <v>31.9</v>
      </c>
      <c r="L100" s="349">
        <v>130.44</v>
      </c>
      <c r="M100" s="349">
        <v>13.044</v>
      </c>
    </row>
    <row r="101" spans="1:13" ht="15.75" thickBot="1" x14ac:dyDescent="0.3">
      <c r="A101" s="112" t="s">
        <v>137</v>
      </c>
      <c r="B101" s="347">
        <v>0</v>
      </c>
      <c r="C101" s="347">
        <v>0</v>
      </c>
      <c r="D101" s="347">
        <v>0</v>
      </c>
      <c r="E101" s="347">
        <v>0</v>
      </c>
      <c r="F101" s="347">
        <v>0</v>
      </c>
      <c r="G101" s="347">
        <v>0</v>
      </c>
      <c r="H101" s="347">
        <v>0</v>
      </c>
      <c r="I101" s="347">
        <v>0</v>
      </c>
      <c r="J101" s="347">
        <v>0</v>
      </c>
      <c r="K101" s="348">
        <v>0</v>
      </c>
      <c r="L101" s="349">
        <v>0</v>
      </c>
      <c r="M101" s="349">
        <v>0</v>
      </c>
    </row>
    <row r="102" spans="1:13" ht="15.75" thickBot="1" x14ac:dyDescent="0.3">
      <c r="A102" s="112" t="s">
        <v>97</v>
      </c>
      <c r="B102" s="347">
        <v>17</v>
      </c>
      <c r="C102" s="347">
        <v>7.7</v>
      </c>
      <c r="D102" s="347">
        <v>0</v>
      </c>
      <c r="E102" s="347">
        <v>0</v>
      </c>
      <c r="F102" s="347">
        <v>0</v>
      </c>
      <c r="G102" s="347">
        <v>0</v>
      </c>
      <c r="H102" s="347">
        <v>0</v>
      </c>
      <c r="I102" s="347">
        <v>0</v>
      </c>
      <c r="J102" s="347">
        <v>8.9499999999999993</v>
      </c>
      <c r="K102" s="348">
        <v>0</v>
      </c>
      <c r="L102" s="349">
        <v>33.65</v>
      </c>
      <c r="M102" s="349">
        <v>3.3649999999999998</v>
      </c>
    </row>
    <row r="103" spans="1:13" ht="15.75" thickBot="1" x14ac:dyDescent="0.3">
      <c r="A103" s="112" t="s">
        <v>103</v>
      </c>
      <c r="B103" s="347">
        <v>0</v>
      </c>
      <c r="C103" s="347">
        <v>0</v>
      </c>
      <c r="D103" s="347">
        <v>0</v>
      </c>
      <c r="E103" s="347">
        <v>0</v>
      </c>
      <c r="F103" s="347">
        <v>0</v>
      </c>
      <c r="G103" s="347">
        <v>0</v>
      </c>
      <c r="H103" s="347">
        <v>15.2</v>
      </c>
      <c r="I103" s="347">
        <v>0</v>
      </c>
      <c r="J103" s="347">
        <v>0</v>
      </c>
      <c r="K103" s="348">
        <v>0</v>
      </c>
      <c r="L103" s="349">
        <v>15.2</v>
      </c>
      <c r="M103" s="349">
        <v>1.52</v>
      </c>
    </row>
    <row r="104" spans="1:13" ht="15.75" thickBot="1" x14ac:dyDescent="0.3">
      <c r="A104" s="112" t="s">
        <v>102</v>
      </c>
      <c r="B104" s="347">
        <v>0</v>
      </c>
      <c r="C104" s="347">
        <v>8</v>
      </c>
      <c r="D104" s="347">
        <v>0</v>
      </c>
      <c r="E104" s="347">
        <v>23</v>
      </c>
      <c r="F104" s="347">
        <v>0</v>
      </c>
      <c r="G104" s="347">
        <v>0</v>
      </c>
      <c r="H104" s="347">
        <v>0</v>
      </c>
      <c r="I104" s="347">
        <v>0</v>
      </c>
      <c r="J104" s="347">
        <v>0</v>
      </c>
      <c r="K104" s="348">
        <v>23</v>
      </c>
      <c r="L104" s="349">
        <v>54</v>
      </c>
      <c r="M104" s="349">
        <v>5.4</v>
      </c>
    </row>
    <row r="105" spans="1:13" ht="15.75" thickBot="1" x14ac:dyDescent="0.3">
      <c r="A105" s="112" t="s">
        <v>62</v>
      </c>
      <c r="B105" s="347">
        <v>0</v>
      </c>
      <c r="C105" s="347">
        <v>0</v>
      </c>
      <c r="D105" s="347">
        <v>0</v>
      </c>
      <c r="E105" s="347">
        <v>0</v>
      </c>
      <c r="F105" s="347">
        <v>0</v>
      </c>
      <c r="G105" s="347">
        <v>0</v>
      </c>
      <c r="H105" s="347">
        <v>19</v>
      </c>
      <c r="I105" s="347">
        <v>0</v>
      </c>
      <c r="J105" s="347">
        <v>0</v>
      </c>
      <c r="K105" s="348">
        <v>0</v>
      </c>
      <c r="L105" s="349">
        <v>19</v>
      </c>
      <c r="M105" s="349">
        <v>1.9</v>
      </c>
    </row>
    <row r="106" spans="1:13" ht="15.75" thickBot="1" x14ac:dyDescent="0.3">
      <c r="A106" s="112" t="s">
        <v>15</v>
      </c>
      <c r="B106" s="347">
        <v>0</v>
      </c>
      <c r="C106" s="347">
        <v>0</v>
      </c>
      <c r="D106" s="347">
        <v>0</v>
      </c>
      <c r="E106" s="347">
        <v>0</v>
      </c>
      <c r="F106" s="347">
        <v>19</v>
      </c>
      <c r="G106" s="347">
        <v>0</v>
      </c>
      <c r="H106" s="347">
        <v>0</v>
      </c>
      <c r="I106" s="347">
        <v>0</v>
      </c>
      <c r="J106" s="347">
        <v>19</v>
      </c>
      <c r="K106" s="348">
        <v>0</v>
      </c>
      <c r="L106" s="349">
        <v>38</v>
      </c>
      <c r="M106" s="349">
        <v>3.8</v>
      </c>
    </row>
    <row r="107" spans="1:13" ht="15.75" thickBot="1" x14ac:dyDescent="0.3">
      <c r="A107" s="112" t="s">
        <v>31</v>
      </c>
      <c r="B107" s="347">
        <v>0</v>
      </c>
      <c r="C107" s="347">
        <v>0</v>
      </c>
      <c r="D107" s="347">
        <v>0</v>
      </c>
      <c r="E107" s="347">
        <v>0</v>
      </c>
      <c r="F107" s="347">
        <v>0</v>
      </c>
      <c r="G107" s="347">
        <v>6</v>
      </c>
      <c r="H107" s="347">
        <v>0</v>
      </c>
      <c r="I107" s="347">
        <v>0</v>
      </c>
      <c r="J107" s="347">
        <v>0</v>
      </c>
      <c r="K107" s="348">
        <v>0</v>
      </c>
      <c r="L107" s="349">
        <v>6</v>
      </c>
      <c r="M107" s="349">
        <v>0.6</v>
      </c>
    </row>
    <row r="108" spans="1:13" ht="15.75" thickBot="1" x14ac:dyDescent="0.3">
      <c r="A108" s="112" t="s">
        <v>138</v>
      </c>
      <c r="B108" s="347">
        <v>0</v>
      </c>
      <c r="C108" s="347">
        <v>0</v>
      </c>
      <c r="D108" s="347">
        <v>19</v>
      </c>
      <c r="E108" s="347">
        <v>0</v>
      </c>
      <c r="F108" s="347">
        <v>0</v>
      </c>
      <c r="G108" s="347">
        <v>19</v>
      </c>
      <c r="H108" s="347">
        <v>0</v>
      </c>
      <c r="I108" s="347">
        <v>0</v>
      </c>
      <c r="J108" s="347">
        <v>0</v>
      </c>
      <c r="K108" s="348">
        <v>0</v>
      </c>
      <c r="L108" s="349">
        <v>38</v>
      </c>
      <c r="M108" s="349">
        <v>3.8</v>
      </c>
    </row>
    <row r="109" spans="1:13" ht="15.75" thickBot="1" x14ac:dyDescent="0.3">
      <c r="A109" s="112" t="s">
        <v>139</v>
      </c>
      <c r="B109" s="347">
        <v>0</v>
      </c>
      <c r="C109" s="347">
        <v>0</v>
      </c>
      <c r="D109" s="347">
        <v>0</v>
      </c>
      <c r="E109" s="347">
        <v>0</v>
      </c>
      <c r="F109" s="347">
        <v>0</v>
      </c>
      <c r="G109" s="347">
        <v>0</v>
      </c>
      <c r="H109" s="347">
        <v>0</v>
      </c>
      <c r="I109" s="347">
        <v>0</v>
      </c>
      <c r="J109" s="347">
        <v>0</v>
      </c>
      <c r="K109" s="348">
        <v>0</v>
      </c>
      <c r="L109" s="349">
        <v>0</v>
      </c>
      <c r="M109" s="349">
        <v>0</v>
      </c>
    </row>
    <row r="110" spans="1:13" ht="15.75" thickBot="1" x14ac:dyDescent="0.3">
      <c r="A110" s="112" t="s">
        <v>121</v>
      </c>
      <c r="B110" s="347">
        <v>27.5</v>
      </c>
      <c r="C110" s="347">
        <v>0</v>
      </c>
      <c r="D110" s="347">
        <v>0</v>
      </c>
      <c r="E110" s="347">
        <v>0</v>
      </c>
      <c r="F110" s="347">
        <v>0</v>
      </c>
      <c r="G110" s="347">
        <v>21</v>
      </c>
      <c r="H110" s="347">
        <v>0</v>
      </c>
      <c r="I110" s="347">
        <v>0</v>
      </c>
      <c r="J110" s="347">
        <v>9</v>
      </c>
      <c r="K110" s="348">
        <v>0</v>
      </c>
      <c r="L110" s="349">
        <v>57.5</v>
      </c>
      <c r="M110" s="349">
        <v>5.75</v>
      </c>
    </row>
    <row r="111" spans="1:13" ht="15.75" thickBot="1" x14ac:dyDescent="0.3">
      <c r="A111" s="112" t="s">
        <v>30</v>
      </c>
      <c r="B111" s="347">
        <v>197.56100000000001</v>
      </c>
      <c r="C111" s="347">
        <v>207.79</v>
      </c>
      <c r="D111" s="347">
        <v>75.150000000000006</v>
      </c>
      <c r="E111" s="347">
        <v>175.52</v>
      </c>
      <c r="F111" s="347">
        <v>43.253</v>
      </c>
      <c r="G111" s="347">
        <v>75.150000000000006</v>
      </c>
      <c r="H111" s="347">
        <v>228.1</v>
      </c>
      <c r="I111" s="347">
        <v>75.650999999999996</v>
      </c>
      <c r="J111" s="347">
        <v>232.84</v>
      </c>
      <c r="K111" s="348">
        <v>50.1</v>
      </c>
      <c r="L111" s="349">
        <v>1361.1149999999998</v>
      </c>
      <c r="M111" s="349">
        <v>136.11149999999998</v>
      </c>
    </row>
    <row r="112" spans="1:13" ht="15.75" thickBot="1" x14ac:dyDescent="0.3">
      <c r="A112" s="112" t="s">
        <v>32</v>
      </c>
      <c r="B112" s="347">
        <v>20.380000000000003</v>
      </c>
      <c r="C112" s="347">
        <v>7.98</v>
      </c>
      <c r="D112" s="347">
        <v>30.457000000000001</v>
      </c>
      <c r="E112" s="347">
        <v>7.98</v>
      </c>
      <c r="F112" s="347">
        <v>28.858000000000001</v>
      </c>
      <c r="G112" s="347">
        <v>37.905000000000001</v>
      </c>
      <c r="H112" s="347">
        <v>7.98</v>
      </c>
      <c r="I112" s="347">
        <v>49.970000000000006</v>
      </c>
      <c r="J112" s="347">
        <v>7.98</v>
      </c>
      <c r="K112" s="348">
        <v>27.26</v>
      </c>
      <c r="L112" s="349">
        <v>226.74999999999997</v>
      </c>
      <c r="M112" s="349">
        <v>22.674999999999997</v>
      </c>
    </row>
    <row r="113" spans="1:22" ht="15.75" thickBot="1" x14ac:dyDescent="0.3">
      <c r="A113" s="112" t="s">
        <v>33</v>
      </c>
      <c r="B113" s="347">
        <v>17.34</v>
      </c>
      <c r="C113" s="347">
        <v>8.33</v>
      </c>
      <c r="D113" s="347">
        <v>25.97</v>
      </c>
      <c r="E113" s="347">
        <v>20.234999999999999</v>
      </c>
      <c r="F113" s="347">
        <v>23.07</v>
      </c>
      <c r="G113" s="347">
        <v>19.329999999999998</v>
      </c>
      <c r="H113" s="347">
        <v>17.739999999999998</v>
      </c>
      <c r="I113" s="347">
        <v>30.21</v>
      </c>
      <c r="J113" s="347">
        <v>18.14</v>
      </c>
      <c r="K113" s="348">
        <v>21.31</v>
      </c>
      <c r="L113" s="349">
        <v>201.67500000000001</v>
      </c>
      <c r="M113" s="349">
        <v>20.1675</v>
      </c>
    </row>
    <row r="114" spans="1:22" ht="17.25" customHeight="1" thickBot="1" x14ac:dyDescent="0.3">
      <c r="A114" s="112" t="s">
        <v>29</v>
      </c>
      <c r="B114" s="347">
        <v>0</v>
      </c>
      <c r="C114" s="347">
        <v>0</v>
      </c>
      <c r="D114" s="347">
        <v>0</v>
      </c>
      <c r="E114" s="347">
        <v>0</v>
      </c>
      <c r="F114" s="347">
        <v>52.08</v>
      </c>
      <c r="G114" s="347">
        <v>0</v>
      </c>
      <c r="H114" s="347">
        <v>0</v>
      </c>
      <c r="I114" s="347">
        <v>32.64</v>
      </c>
      <c r="J114" s="347">
        <v>0</v>
      </c>
      <c r="K114" s="348">
        <v>0</v>
      </c>
      <c r="L114" s="349">
        <v>84.72</v>
      </c>
      <c r="M114" s="349">
        <v>8.4719999999999995</v>
      </c>
    </row>
    <row r="115" spans="1:22" ht="15.75" thickBot="1" x14ac:dyDescent="0.3">
      <c r="A115" s="112" t="s">
        <v>42</v>
      </c>
      <c r="B115" s="347">
        <v>33.380000000000003</v>
      </c>
      <c r="C115" s="347">
        <v>15</v>
      </c>
      <c r="D115" s="347">
        <v>171.4</v>
      </c>
      <c r="E115" s="347">
        <v>37.5</v>
      </c>
      <c r="F115" s="347">
        <v>105.05</v>
      </c>
      <c r="G115" s="347">
        <v>33.380000000000003</v>
      </c>
      <c r="H115" s="347">
        <v>0</v>
      </c>
      <c r="I115" s="347">
        <v>45.5</v>
      </c>
      <c r="J115" s="347">
        <v>22.75</v>
      </c>
      <c r="K115" s="348">
        <v>15</v>
      </c>
      <c r="L115" s="349">
        <v>478.96</v>
      </c>
      <c r="M115" s="349">
        <v>47.896000000000001</v>
      </c>
    </row>
    <row r="116" spans="1:22" ht="15.75" thickBot="1" x14ac:dyDescent="0.3">
      <c r="A116" s="112" t="s">
        <v>186</v>
      </c>
      <c r="B116" s="347">
        <v>0</v>
      </c>
      <c r="C116" s="347">
        <v>0</v>
      </c>
      <c r="D116" s="347">
        <v>0</v>
      </c>
      <c r="E116" s="347">
        <v>0</v>
      </c>
      <c r="F116" s="347">
        <v>0</v>
      </c>
      <c r="G116" s="347">
        <v>0</v>
      </c>
      <c r="H116" s="347">
        <v>0</v>
      </c>
      <c r="I116" s="347">
        <v>0</v>
      </c>
      <c r="J116" s="347">
        <v>0</v>
      </c>
      <c r="K116" s="348">
        <v>0</v>
      </c>
      <c r="L116" s="349">
        <v>0</v>
      </c>
      <c r="M116" s="349">
        <v>0</v>
      </c>
    </row>
    <row r="117" spans="1:22" ht="15.75" thickBot="1" x14ac:dyDescent="0.3">
      <c r="A117" s="112" t="s">
        <v>35</v>
      </c>
      <c r="B117" s="347">
        <v>0</v>
      </c>
      <c r="C117" s="347">
        <v>0</v>
      </c>
      <c r="D117" s="347">
        <v>0</v>
      </c>
      <c r="E117" s="347">
        <v>0</v>
      </c>
      <c r="F117" s="347">
        <v>0</v>
      </c>
      <c r="G117" s="347">
        <v>16.36</v>
      </c>
      <c r="H117" s="347">
        <v>0</v>
      </c>
      <c r="I117" s="347">
        <v>0</v>
      </c>
      <c r="J117" s="347">
        <v>0</v>
      </c>
      <c r="K117" s="348">
        <v>0</v>
      </c>
      <c r="L117" s="349">
        <v>16.36</v>
      </c>
      <c r="M117" s="349">
        <v>1.6359999999999999</v>
      </c>
    </row>
    <row r="118" spans="1:22" s="37" customFormat="1" ht="15.75" thickBot="1" x14ac:dyDescent="0.3">
      <c r="A118" s="112" t="s">
        <v>115</v>
      </c>
      <c r="B118" s="347">
        <v>0</v>
      </c>
      <c r="C118" s="347">
        <v>0</v>
      </c>
      <c r="D118" s="347">
        <v>30.6</v>
      </c>
      <c r="E118" s="347">
        <v>0</v>
      </c>
      <c r="F118" s="347">
        <v>0</v>
      </c>
      <c r="G118" s="347">
        <v>0</v>
      </c>
      <c r="H118" s="347">
        <v>0</v>
      </c>
      <c r="I118" s="347">
        <v>30.6</v>
      </c>
      <c r="J118" s="347">
        <v>0</v>
      </c>
      <c r="K118" s="348">
        <v>0</v>
      </c>
      <c r="L118" s="349">
        <v>61.2</v>
      </c>
      <c r="M118" s="349">
        <v>6.12</v>
      </c>
      <c r="N118" s="75"/>
      <c r="O118" s="75"/>
      <c r="P118" s="75"/>
      <c r="Q118" s="75"/>
      <c r="R118" s="75"/>
      <c r="S118" s="75"/>
      <c r="T118" s="75"/>
      <c r="U118" s="75"/>
      <c r="V118" s="75"/>
    </row>
    <row r="119" spans="1:22" s="37" customFormat="1" ht="15.75" thickBot="1" x14ac:dyDescent="0.3">
      <c r="A119" s="112" t="s">
        <v>140</v>
      </c>
      <c r="B119" s="347">
        <v>0</v>
      </c>
      <c r="C119" s="347">
        <v>30.6</v>
      </c>
      <c r="D119" s="347">
        <v>0</v>
      </c>
      <c r="E119" s="347">
        <v>29.38</v>
      </c>
      <c r="F119" s="347">
        <v>30.6</v>
      </c>
      <c r="G119" s="347">
        <v>0</v>
      </c>
      <c r="H119" s="347">
        <v>30.6</v>
      </c>
      <c r="I119" s="347">
        <v>0</v>
      </c>
      <c r="J119" s="347">
        <v>11.02</v>
      </c>
      <c r="K119" s="348">
        <v>29.38</v>
      </c>
      <c r="L119" s="349">
        <v>161.58000000000001</v>
      </c>
      <c r="M119" s="349">
        <v>16.158000000000001</v>
      </c>
      <c r="N119" s="75"/>
      <c r="O119" s="75"/>
      <c r="P119" s="75"/>
      <c r="Q119" s="75"/>
      <c r="R119" s="75"/>
      <c r="S119" s="75"/>
      <c r="T119" s="75"/>
      <c r="U119" s="75"/>
      <c r="V119" s="75"/>
    </row>
    <row r="120" spans="1:22" ht="15.75" thickBot="1" x14ac:dyDescent="0.3">
      <c r="A120" s="112" t="s">
        <v>188</v>
      </c>
      <c r="B120" s="347">
        <v>0</v>
      </c>
      <c r="C120" s="347">
        <v>0</v>
      </c>
      <c r="D120" s="347">
        <v>0</v>
      </c>
      <c r="E120" s="347">
        <v>0</v>
      </c>
      <c r="F120" s="347">
        <v>0</v>
      </c>
      <c r="G120" s="347">
        <v>0</v>
      </c>
      <c r="H120" s="347">
        <v>0</v>
      </c>
      <c r="I120" s="347">
        <v>0</v>
      </c>
      <c r="J120" s="347">
        <v>0</v>
      </c>
      <c r="K120" s="348">
        <v>0</v>
      </c>
      <c r="L120" s="349">
        <v>0</v>
      </c>
      <c r="M120" s="349">
        <v>0</v>
      </c>
    </row>
    <row r="121" spans="1:22" ht="15.75" thickBot="1" x14ac:dyDescent="0.3">
      <c r="A121" s="112" t="s">
        <v>44</v>
      </c>
      <c r="B121" s="347">
        <v>0</v>
      </c>
      <c r="C121" s="347">
        <v>0</v>
      </c>
      <c r="D121" s="347">
        <v>4</v>
      </c>
      <c r="E121" s="347">
        <v>0</v>
      </c>
      <c r="F121" s="347">
        <v>0</v>
      </c>
      <c r="G121" s="347">
        <v>0</v>
      </c>
      <c r="H121" s="347">
        <v>0</v>
      </c>
      <c r="I121" s="347">
        <v>0</v>
      </c>
      <c r="J121" s="347">
        <v>0</v>
      </c>
      <c r="K121" s="348">
        <v>2</v>
      </c>
      <c r="L121" s="349">
        <v>6</v>
      </c>
      <c r="M121" s="349">
        <v>0.6</v>
      </c>
    </row>
    <row r="122" spans="1:22" ht="15.75" thickBot="1" x14ac:dyDescent="0.3">
      <c r="A122" s="112" t="s">
        <v>20</v>
      </c>
      <c r="B122" s="347">
        <v>10.5</v>
      </c>
      <c r="C122" s="347">
        <v>9</v>
      </c>
      <c r="D122" s="347">
        <v>19.8</v>
      </c>
      <c r="E122" s="347">
        <v>8.7899999999999991</v>
      </c>
      <c r="F122" s="347">
        <v>11</v>
      </c>
      <c r="G122" s="347">
        <v>11.799999999999999</v>
      </c>
      <c r="H122" s="347">
        <v>14.489999999999998</v>
      </c>
      <c r="I122" s="347">
        <v>8.4</v>
      </c>
      <c r="J122" s="347">
        <v>11</v>
      </c>
      <c r="K122" s="348">
        <v>14.600000000000001</v>
      </c>
      <c r="L122" s="349">
        <v>119.38</v>
      </c>
      <c r="M122" s="349">
        <v>11.937999999999999</v>
      </c>
    </row>
    <row r="123" spans="1:22" ht="15.75" thickBot="1" x14ac:dyDescent="0.3">
      <c r="A123" s="112" t="s">
        <v>34</v>
      </c>
      <c r="B123" s="347">
        <v>12.999999999999998</v>
      </c>
      <c r="C123" s="347">
        <v>3</v>
      </c>
      <c r="D123" s="347">
        <v>2.58</v>
      </c>
      <c r="E123" s="347">
        <v>8.1999999999999993</v>
      </c>
      <c r="F123" s="347">
        <v>7.0000000000000009</v>
      </c>
      <c r="G123" s="347">
        <v>10.199999999999999</v>
      </c>
      <c r="H123" s="347">
        <v>2</v>
      </c>
      <c r="I123" s="347">
        <v>8.1</v>
      </c>
      <c r="J123" s="347">
        <v>4.1500000000000004</v>
      </c>
      <c r="K123" s="348">
        <v>9.6</v>
      </c>
      <c r="L123" s="349">
        <v>67.83</v>
      </c>
      <c r="M123" s="349">
        <v>6.7829999999999995</v>
      </c>
    </row>
    <row r="124" spans="1:22" ht="15.75" thickBot="1" x14ac:dyDescent="0.3">
      <c r="A124" s="112" t="s">
        <v>48</v>
      </c>
      <c r="B124" s="347">
        <v>0</v>
      </c>
      <c r="C124" s="347">
        <v>96.9</v>
      </c>
      <c r="D124" s="347">
        <v>0</v>
      </c>
      <c r="E124" s="347">
        <v>96.9</v>
      </c>
      <c r="F124" s="347">
        <v>0</v>
      </c>
      <c r="G124" s="347">
        <v>96.9</v>
      </c>
      <c r="H124" s="347">
        <v>0</v>
      </c>
      <c r="I124" s="347">
        <v>96.9</v>
      </c>
      <c r="J124" s="347">
        <v>0</v>
      </c>
      <c r="K124" s="348">
        <v>96.9</v>
      </c>
      <c r="L124" s="349">
        <v>484.5</v>
      </c>
      <c r="M124" s="349">
        <v>48.45</v>
      </c>
    </row>
    <row r="125" spans="1:22" ht="15.75" thickBot="1" x14ac:dyDescent="0.3">
      <c r="A125" s="112" t="s">
        <v>87</v>
      </c>
      <c r="B125" s="347">
        <v>0</v>
      </c>
      <c r="C125" s="347">
        <v>34</v>
      </c>
      <c r="D125" s="347">
        <v>0</v>
      </c>
      <c r="E125" s="347">
        <v>0</v>
      </c>
      <c r="F125" s="347">
        <v>34</v>
      </c>
      <c r="G125" s="347">
        <v>0</v>
      </c>
      <c r="H125" s="347">
        <v>34</v>
      </c>
      <c r="I125" s="347">
        <v>0</v>
      </c>
      <c r="J125" s="347">
        <v>0</v>
      </c>
      <c r="K125" s="348">
        <v>0</v>
      </c>
      <c r="L125" s="349">
        <v>102</v>
      </c>
      <c r="M125" s="349">
        <v>10.199999999999999</v>
      </c>
    </row>
    <row r="126" spans="1:22" ht="15.75" thickBot="1" x14ac:dyDescent="0.3">
      <c r="A126" s="350" t="s">
        <v>327</v>
      </c>
      <c r="B126" s="347">
        <v>0</v>
      </c>
      <c r="C126" s="347">
        <v>0</v>
      </c>
      <c r="D126" s="347">
        <v>0</v>
      </c>
      <c r="E126" s="347">
        <v>0</v>
      </c>
      <c r="F126" s="347">
        <v>0</v>
      </c>
      <c r="G126" s="347">
        <v>0</v>
      </c>
      <c r="H126" s="347">
        <v>0</v>
      </c>
      <c r="I126" s="347">
        <v>0</v>
      </c>
      <c r="J126" s="347">
        <v>0</v>
      </c>
      <c r="K126" s="348">
        <v>0</v>
      </c>
      <c r="L126" s="349">
        <v>0</v>
      </c>
      <c r="M126" s="349">
        <v>0</v>
      </c>
    </row>
    <row r="127" spans="1:22" ht="15.75" thickBot="1" x14ac:dyDescent="0.3">
      <c r="A127" s="112" t="s">
        <v>141</v>
      </c>
      <c r="B127" s="347">
        <v>0</v>
      </c>
      <c r="C127" s="347">
        <v>4.0999999999999996</v>
      </c>
      <c r="D127" s="347">
        <v>0</v>
      </c>
      <c r="E127" s="347">
        <v>0</v>
      </c>
      <c r="F127" s="347">
        <v>4.0999999999999996</v>
      </c>
      <c r="G127" s="347">
        <v>0</v>
      </c>
      <c r="H127" s="347">
        <v>4.0999999999999996</v>
      </c>
      <c r="I127" s="347">
        <v>0</v>
      </c>
      <c r="J127" s="347">
        <v>0</v>
      </c>
      <c r="K127" s="348">
        <v>4.0999999999999996</v>
      </c>
      <c r="L127" s="349">
        <v>16.399999999999999</v>
      </c>
      <c r="M127" s="349">
        <v>1.64</v>
      </c>
    </row>
    <row r="128" spans="1:22" ht="15.75" thickBot="1" x14ac:dyDescent="0.3">
      <c r="A128" s="112" t="s">
        <v>326</v>
      </c>
      <c r="B128" s="347">
        <v>0</v>
      </c>
      <c r="C128" s="347">
        <v>0</v>
      </c>
      <c r="D128" s="347">
        <v>0</v>
      </c>
      <c r="E128" s="347">
        <v>0</v>
      </c>
      <c r="F128" s="347">
        <v>0</v>
      </c>
      <c r="G128" s="347">
        <v>0</v>
      </c>
      <c r="H128" s="347">
        <v>0</v>
      </c>
      <c r="I128" s="347">
        <v>0</v>
      </c>
      <c r="J128" s="347">
        <v>0</v>
      </c>
      <c r="K128" s="348">
        <v>0</v>
      </c>
      <c r="L128" s="349">
        <v>0</v>
      </c>
      <c r="M128" s="349">
        <v>0</v>
      </c>
    </row>
    <row r="129" spans="1:13" ht="21" customHeight="1" thickBot="1" x14ac:dyDescent="0.3">
      <c r="A129" s="112" t="s">
        <v>27</v>
      </c>
      <c r="B129" s="347">
        <v>125</v>
      </c>
      <c r="C129" s="347">
        <v>0</v>
      </c>
      <c r="D129" s="347">
        <v>125</v>
      </c>
      <c r="E129" s="347">
        <v>0</v>
      </c>
      <c r="F129" s="347">
        <v>125</v>
      </c>
      <c r="G129" s="347">
        <v>0</v>
      </c>
      <c r="H129" s="347">
        <v>125</v>
      </c>
      <c r="I129" s="347">
        <v>0</v>
      </c>
      <c r="J129" s="347">
        <v>125</v>
      </c>
      <c r="K129" s="348">
        <v>0</v>
      </c>
      <c r="L129" s="349">
        <v>625</v>
      </c>
      <c r="M129" s="349">
        <v>62.5</v>
      </c>
    </row>
    <row r="130" spans="1:13" ht="15.75" thickBot="1" x14ac:dyDescent="0.3">
      <c r="A130" s="112" t="s">
        <v>388</v>
      </c>
      <c r="B130" s="347">
        <v>0</v>
      </c>
      <c r="C130" s="347">
        <v>0</v>
      </c>
      <c r="D130" s="347">
        <v>0</v>
      </c>
      <c r="E130" s="347">
        <v>0</v>
      </c>
      <c r="F130" s="347">
        <v>0</v>
      </c>
      <c r="G130" s="347">
        <v>0</v>
      </c>
      <c r="H130" s="347">
        <v>0</v>
      </c>
      <c r="I130" s="347">
        <v>0</v>
      </c>
      <c r="J130" s="347">
        <v>0</v>
      </c>
      <c r="K130" s="348">
        <v>0</v>
      </c>
      <c r="L130" s="349">
        <v>0</v>
      </c>
      <c r="M130" s="349">
        <v>0</v>
      </c>
    </row>
    <row r="131" spans="1:13" ht="15.75" thickBot="1" x14ac:dyDescent="0.3">
      <c r="A131" s="112" t="s">
        <v>142</v>
      </c>
      <c r="B131" s="347">
        <v>0</v>
      </c>
      <c r="C131" s="347">
        <v>0</v>
      </c>
      <c r="D131" s="347">
        <v>15.3</v>
      </c>
      <c r="E131" s="347">
        <v>0</v>
      </c>
      <c r="F131" s="347">
        <v>0</v>
      </c>
      <c r="G131" s="347">
        <v>0</v>
      </c>
      <c r="H131" s="347">
        <v>0</v>
      </c>
      <c r="I131" s="347">
        <v>0</v>
      </c>
      <c r="J131" s="347">
        <v>0</v>
      </c>
      <c r="K131" s="348">
        <v>15.3</v>
      </c>
      <c r="L131" s="349">
        <v>30.6</v>
      </c>
      <c r="M131" s="349">
        <v>3.06</v>
      </c>
    </row>
    <row r="132" spans="1:13" ht="15.75" thickBot="1" x14ac:dyDescent="0.3">
      <c r="A132" s="112" t="s">
        <v>143</v>
      </c>
      <c r="B132" s="347">
        <v>12.75</v>
      </c>
      <c r="C132" s="347">
        <v>0</v>
      </c>
      <c r="D132" s="347">
        <v>0</v>
      </c>
      <c r="E132" s="347">
        <v>0</v>
      </c>
      <c r="F132" s="347">
        <v>0</v>
      </c>
      <c r="G132" s="347">
        <v>12.75</v>
      </c>
      <c r="H132" s="347">
        <v>0</v>
      </c>
      <c r="I132" s="347">
        <v>12.75</v>
      </c>
      <c r="J132" s="347">
        <v>0</v>
      </c>
      <c r="K132" s="348">
        <v>0</v>
      </c>
      <c r="L132" s="349">
        <v>38.25</v>
      </c>
      <c r="M132" s="349">
        <v>3.8250000000000002</v>
      </c>
    </row>
    <row r="133" spans="1:13" ht="15.75" thickBot="1" x14ac:dyDescent="0.3">
      <c r="A133" s="112" t="s">
        <v>205</v>
      </c>
      <c r="B133" s="347">
        <v>0</v>
      </c>
      <c r="C133" s="347">
        <v>0</v>
      </c>
      <c r="D133" s="347">
        <v>0</v>
      </c>
      <c r="E133" s="347">
        <v>10</v>
      </c>
      <c r="F133" s="347">
        <v>0</v>
      </c>
      <c r="G133" s="347">
        <v>0</v>
      </c>
      <c r="H133" s="347">
        <v>10</v>
      </c>
      <c r="I133" s="347">
        <v>16</v>
      </c>
      <c r="J133" s="347">
        <v>0</v>
      </c>
      <c r="K133" s="348">
        <v>0</v>
      </c>
      <c r="L133" s="349">
        <v>36</v>
      </c>
      <c r="M133" s="349">
        <v>3.6</v>
      </c>
    </row>
    <row r="134" spans="1:13" ht="15.75" thickBot="1" x14ac:dyDescent="0.3">
      <c r="A134" s="112" t="s">
        <v>305</v>
      </c>
      <c r="B134" s="347">
        <v>0</v>
      </c>
      <c r="C134" s="347">
        <v>0</v>
      </c>
      <c r="D134" s="347">
        <v>2.25</v>
      </c>
      <c r="E134" s="347">
        <v>0</v>
      </c>
      <c r="F134" s="347">
        <v>0</v>
      </c>
      <c r="G134" s="347">
        <v>0</v>
      </c>
      <c r="H134" s="347">
        <v>0</v>
      </c>
      <c r="I134" s="347">
        <v>2.25</v>
      </c>
      <c r="J134" s="347">
        <v>0</v>
      </c>
      <c r="K134" s="348">
        <v>0</v>
      </c>
      <c r="L134" s="349">
        <v>4.5</v>
      </c>
      <c r="M134" s="349">
        <v>0.45</v>
      </c>
    </row>
    <row r="135" spans="1:13" ht="15.75" thickBot="1" x14ac:dyDescent="0.3">
      <c r="A135" s="112" t="s">
        <v>16</v>
      </c>
      <c r="B135" s="347">
        <v>75</v>
      </c>
      <c r="C135" s="347">
        <v>281.94</v>
      </c>
      <c r="D135" s="347">
        <v>117</v>
      </c>
      <c r="E135" s="347">
        <v>245.36</v>
      </c>
      <c r="F135" s="347">
        <v>135</v>
      </c>
      <c r="G135" s="347">
        <v>120.6</v>
      </c>
      <c r="H135" s="347">
        <v>245.36</v>
      </c>
      <c r="I135" s="347">
        <v>136</v>
      </c>
      <c r="J135" s="347">
        <v>166.57999999999998</v>
      </c>
      <c r="K135" s="348">
        <v>282.56</v>
      </c>
      <c r="L135" s="349">
        <v>1805.3999999999999</v>
      </c>
      <c r="M135" s="349">
        <v>180.54</v>
      </c>
    </row>
    <row r="136" spans="1:13" ht="15.75" thickBot="1" x14ac:dyDescent="0.3">
      <c r="A136" s="112" t="s">
        <v>54</v>
      </c>
      <c r="B136" s="347">
        <v>0</v>
      </c>
      <c r="C136" s="347">
        <v>0</v>
      </c>
      <c r="D136" s="347">
        <v>0</v>
      </c>
      <c r="E136" s="347">
        <v>0</v>
      </c>
      <c r="F136" s="347">
        <v>103.5</v>
      </c>
      <c r="G136" s="347">
        <v>0</v>
      </c>
      <c r="H136" s="347">
        <v>0</v>
      </c>
      <c r="I136" s="347">
        <v>0</v>
      </c>
      <c r="J136" s="347">
        <v>103.5</v>
      </c>
      <c r="K136" s="348">
        <v>0</v>
      </c>
      <c r="L136" s="349">
        <v>207</v>
      </c>
      <c r="M136" s="349">
        <v>20.7</v>
      </c>
    </row>
    <row r="137" spans="1:13" ht="15.75" thickBot="1" x14ac:dyDescent="0.3">
      <c r="A137" s="112" t="s">
        <v>72</v>
      </c>
      <c r="B137" s="347">
        <v>0</v>
      </c>
      <c r="C137" s="347">
        <v>0</v>
      </c>
      <c r="D137" s="347">
        <v>103.64</v>
      </c>
      <c r="E137" s="347">
        <v>0</v>
      </c>
      <c r="F137" s="347">
        <v>0</v>
      </c>
      <c r="G137" s="347">
        <v>103.64</v>
      </c>
      <c r="H137" s="347">
        <v>0</v>
      </c>
      <c r="I137" s="347">
        <v>0</v>
      </c>
      <c r="J137" s="347">
        <v>0</v>
      </c>
      <c r="K137" s="348">
        <v>0</v>
      </c>
      <c r="L137" s="349">
        <v>207.28</v>
      </c>
      <c r="M137" s="349">
        <v>20.728000000000002</v>
      </c>
    </row>
    <row r="138" spans="1:13" ht="15.75" thickBot="1" x14ac:dyDescent="0.3">
      <c r="A138" s="112" t="s">
        <v>83</v>
      </c>
      <c r="B138" s="347">
        <v>103.5</v>
      </c>
      <c r="C138" s="347">
        <v>0</v>
      </c>
      <c r="D138" s="347">
        <v>0</v>
      </c>
      <c r="E138" s="347">
        <v>0</v>
      </c>
      <c r="F138" s="347">
        <v>0</v>
      </c>
      <c r="G138" s="347">
        <v>0</v>
      </c>
      <c r="H138" s="347">
        <v>0</v>
      </c>
      <c r="I138" s="347">
        <v>103.5</v>
      </c>
      <c r="J138" s="347">
        <v>0</v>
      </c>
      <c r="K138" s="348">
        <v>0</v>
      </c>
      <c r="L138" s="349">
        <v>207</v>
      </c>
      <c r="M138" s="349">
        <v>20.7</v>
      </c>
    </row>
    <row r="139" spans="1:13" ht="15.75" thickBot="1" x14ac:dyDescent="0.3">
      <c r="A139" s="112" t="s">
        <v>99</v>
      </c>
      <c r="B139" s="347">
        <v>0</v>
      </c>
      <c r="C139" s="347">
        <v>10</v>
      </c>
      <c r="D139" s="347">
        <v>0</v>
      </c>
      <c r="E139" s="347">
        <v>0</v>
      </c>
      <c r="F139" s="347">
        <v>0</v>
      </c>
      <c r="G139" s="347">
        <v>0</v>
      </c>
      <c r="H139" s="347">
        <v>0</v>
      </c>
      <c r="I139" s="347">
        <v>0</v>
      </c>
      <c r="J139" s="347">
        <v>10</v>
      </c>
      <c r="K139" s="348">
        <v>0</v>
      </c>
      <c r="L139" s="349">
        <v>20</v>
      </c>
      <c r="M139" s="349">
        <v>2</v>
      </c>
    </row>
    <row r="140" spans="1:13" ht="15.75" thickBot="1" x14ac:dyDescent="0.3">
      <c r="A140" s="112" t="s">
        <v>36</v>
      </c>
      <c r="B140" s="347">
        <v>0</v>
      </c>
      <c r="C140" s="347">
        <v>14.5</v>
      </c>
      <c r="D140" s="347">
        <v>5.13</v>
      </c>
      <c r="E140" s="347">
        <v>7.88</v>
      </c>
      <c r="F140" s="347">
        <v>5</v>
      </c>
      <c r="G140" s="347">
        <v>5</v>
      </c>
      <c r="H140" s="347">
        <v>6.63</v>
      </c>
      <c r="I140" s="347">
        <v>5</v>
      </c>
      <c r="J140" s="347">
        <v>9.5</v>
      </c>
      <c r="K140" s="348">
        <v>13.3</v>
      </c>
      <c r="L140" s="349">
        <v>71.94</v>
      </c>
      <c r="M140" s="349">
        <v>7.194</v>
      </c>
    </row>
    <row r="141" spans="1:13" ht="15.75" thickBot="1" x14ac:dyDescent="0.3">
      <c r="A141" s="112" t="s">
        <v>73</v>
      </c>
      <c r="B141" s="347">
        <v>0</v>
      </c>
      <c r="C141" s="347">
        <v>72.28</v>
      </c>
      <c r="D141" s="347">
        <v>0</v>
      </c>
      <c r="E141" s="347">
        <v>72.52</v>
      </c>
      <c r="F141" s="347">
        <v>0</v>
      </c>
      <c r="G141" s="347">
        <v>0</v>
      </c>
      <c r="H141" s="347">
        <v>72.52</v>
      </c>
      <c r="I141" s="347">
        <v>0</v>
      </c>
      <c r="J141" s="347">
        <v>72.28</v>
      </c>
      <c r="K141" s="348">
        <v>0</v>
      </c>
      <c r="L141" s="349">
        <v>289.60000000000002</v>
      </c>
      <c r="M141" s="349">
        <v>28.96</v>
      </c>
    </row>
    <row r="142" spans="1:13" ht="15.75" thickBot="1" x14ac:dyDescent="0.3">
      <c r="A142" s="112" t="s">
        <v>37</v>
      </c>
      <c r="B142" s="347">
        <v>0</v>
      </c>
      <c r="C142" s="347">
        <v>0</v>
      </c>
      <c r="D142" s="347">
        <v>0</v>
      </c>
      <c r="E142" s="347">
        <v>34</v>
      </c>
      <c r="F142" s="347">
        <v>0</v>
      </c>
      <c r="G142" s="347">
        <v>0</v>
      </c>
      <c r="H142" s="347">
        <v>0</v>
      </c>
      <c r="I142" s="347">
        <v>33.799999999999997</v>
      </c>
      <c r="J142" s="347">
        <v>0</v>
      </c>
      <c r="K142" s="348">
        <v>0</v>
      </c>
      <c r="L142" s="349">
        <v>67.8</v>
      </c>
      <c r="M142" s="349">
        <v>6.7799999999999994</v>
      </c>
    </row>
    <row r="143" spans="1:13" ht="15.75" thickBot="1" x14ac:dyDescent="0.3">
      <c r="A143" s="112" t="s">
        <v>144</v>
      </c>
      <c r="B143" s="347">
        <v>34.299999999999997</v>
      </c>
      <c r="C143" s="347">
        <v>11.4</v>
      </c>
      <c r="D143" s="347">
        <v>20</v>
      </c>
      <c r="E143" s="347">
        <v>0</v>
      </c>
      <c r="F143" s="347">
        <v>38.5</v>
      </c>
      <c r="G143" s="347">
        <v>47.8</v>
      </c>
      <c r="H143" s="347">
        <v>50.2</v>
      </c>
      <c r="I143" s="347">
        <v>0</v>
      </c>
      <c r="J143" s="347">
        <v>0</v>
      </c>
      <c r="K143" s="348">
        <v>0</v>
      </c>
      <c r="L143" s="349">
        <v>202.2</v>
      </c>
      <c r="M143" s="349">
        <v>20.22</v>
      </c>
    </row>
    <row r="144" spans="1:13" ht="15.75" thickBot="1" x14ac:dyDescent="0.3">
      <c r="A144" s="112" t="s">
        <v>82</v>
      </c>
      <c r="B144" s="347">
        <v>65.69</v>
      </c>
      <c r="C144" s="347">
        <v>56</v>
      </c>
      <c r="D144" s="347">
        <v>21.649000000000001</v>
      </c>
      <c r="E144" s="347">
        <v>0</v>
      </c>
      <c r="F144" s="347">
        <v>107.62</v>
      </c>
      <c r="G144" s="347">
        <v>60.15</v>
      </c>
      <c r="H144" s="347">
        <v>22.61</v>
      </c>
      <c r="I144" s="347">
        <v>48.46</v>
      </c>
      <c r="J144" s="347">
        <v>22.61</v>
      </c>
      <c r="K144" s="348">
        <v>0</v>
      </c>
      <c r="L144" s="349">
        <v>404.78899999999999</v>
      </c>
      <c r="M144" s="349">
        <v>40.478899999999996</v>
      </c>
    </row>
    <row r="145" spans="1:13" ht="15.75" thickBot="1" x14ac:dyDescent="0.3">
      <c r="A145" s="353" t="s">
        <v>311</v>
      </c>
      <c r="B145" s="347">
        <v>0</v>
      </c>
      <c r="C145" s="347">
        <v>0</v>
      </c>
      <c r="D145" s="347">
        <v>0</v>
      </c>
      <c r="E145" s="347">
        <v>0</v>
      </c>
      <c r="F145" s="347">
        <v>0</v>
      </c>
      <c r="G145" s="347">
        <v>0</v>
      </c>
      <c r="H145" s="347">
        <v>0</v>
      </c>
      <c r="I145" s="347">
        <v>0</v>
      </c>
      <c r="J145" s="347">
        <v>0</v>
      </c>
      <c r="K145" s="348">
        <v>0</v>
      </c>
      <c r="L145" s="349">
        <v>0</v>
      </c>
      <c r="M145" s="349">
        <v>0</v>
      </c>
    </row>
    <row r="146" spans="1:13" ht="15.75" thickBot="1" x14ac:dyDescent="0.3">
      <c r="A146" s="112" t="s">
        <v>343</v>
      </c>
      <c r="B146" s="347">
        <v>0</v>
      </c>
      <c r="C146" s="347">
        <v>0</v>
      </c>
      <c r="D146" s="347">
        <v>0</v>
      </c>
      <c r="E146" s="347">
        <v>0</v>
      </c>
      <c r="F146" s="347">
        <v>0</v>
      </c>
      <c r="G146" s="347">
        <v>0</v>
      </c>
      <c r="H146" s="347">
        <v>0</v>
      </c>
      <c r="I146" s="347">
        <v>0</v>
      </c>
      <c r="J146" s="347">
        <v>0</v>
      </c>
      <c r="K146" s="348">
        <v>75.87</v>
      </c>
      <c r="L146" s="349">
        <v>75.87</v>
      </c>
      <c r="M146" s="349">
        <v>7.5870000000000006</v>
      </c>
    </row>
    <row r="147" spans="1:13" ht="15.75" thickBot="1" x14ac:dyDescent="0.3">
      <c r="A147" s="112" t="s">
        <v>66</v>
      </c>
      <c r="B147" s="347">
        <v>0</v>
      </c>
      <c r="C147" s="347">
        <v>5.0999999999999996</v>
      </c>
      <c r="D147" s="347">
        <v>0</v>
      </c>
      <c r="E147" s="347">
        <v>5.0999999999999996</v>
      </c>
      <c r="F147" s="347">
        <v>0</v>
      </c>
      <c r="G147" s="347">
        <v>5.0999999999999996</v>
      </c>
      <c r="H147" s="347">
        <v>0</v>
      </c>
      <c r="I147" s="347">
        <v>5.0999999999999996</v>
      </c>
      <c r="J147" s="347">
        <v>0</v>
      </c>
      <c r="K147" s="348">
        <v>19.5</v>
      </c>
      <c r="L147" s="349">
        <v>39.9</v>
      </c>
      <c r="M147" s="349">
        <v>3.9899999999999998</v>
      </c>
    </row>
    <row r="148" spans="1:13" ht="16.5" thickBot="1" x14ac:dyDescent="0.3">
      <c r="A148" s="102" t="s">
        <v>436</v>
      </c>
      <c r="B148" s="347">
        <v>0</v>
      </c>
      <c r="C148" s="347">
        <v>0</v>
      </c>
      <c r="D148" s="347">
        <v>0</v>
      </c>
      <c r="E148" s="347">
        <v>0</v>
      </c>
      <c r="F148" s="347">
        <v>0</v>
      </c>
      <c r="G148" s="347">
        <v>0</v>
      </c>
      <c r="H148" s="347">
        <v>0</v>
      </c>
      <c r="I148" s="347">
        <v>0</v>
      </c>
      <c r="J148" s="347">
        <v>39.06</v>
      </c>
      <c r="K148" s="348">
        <v>0</v>
      </c>
      <c r="L148" s="349">
        <v>39.06</v>
      </c>
      <c r="M148" s="349">
        <v>3.9060000000000001</v>
      </c>
    </row>
    <row r="149" spans="1:13" ht="15.75" thickBot="1" x14ac:dyDescent="0.3">
      <c r="A149" s="112" t="s">
        <v>22</v>
      </c>
      <c r="B149" s="347">
        <v>0</v>
      </c>
      <c r="C149" s="347">
        <v>0</v>
      </c>
      <c r="D149" s="347">
        <v>0</v>
      </c>
      <c r="E149" s="347">
        <v>1.3</v>
      </c>
      <c r="F149" s="347">
        <v>0</v>
      </c>
      <c r="G149" s="347">
        <v>0</v>
      </c>
      <c r="H149" s="347">
        <v>1.3</v>
      </c>
      <c r="I149" s="347">
        <v>0</v>
      </c>
      <c r="J149" s="347">
        <v>0</v>
      </c>
      <c r="K149" s="348">
        <v>1.3</v>
      </c>
      <c r="L149" s="349">
        <v>3.9000000000000004</v>
      </c>
      <c r="M149" s="349">
        <v>0.39</v>
      </c>
    </row>
    <row r="150" spans="1:13" ht="15.75" thickBot="1" x14ac:dyDescent="0.3">
      <c r="A150" s="112" t="s">
        <v>64</v>
      </c>
      <c r="B150" s="347">
        <v>0</v>
      </c>
      <c r="C150" s="347">
        <v>1.3</v>
      </c>
      <c r="D150" s="347">
        <v>0</v>
      </c>
      <c r="E150" s="347">
        <v>0</v>
      </c>
      <c r="F150" s="347">
        <v>1.3</v>
      </c>
      <c r="G150" s="347">
        <v>0</v>
      </c>
      <c r="H150" s="347">
        <v>0</v>
      </c>
      <c r="I150" s="347">
        <v>0</v>
      </c>
      <c r="J150" s="347">
        <v>1.3</v>
      </c>
      <c r="K150" s="348">
        <v>0</v>
      </c>
      <c r="L150" s="349">
        <v>3.9000000000000004</v>
      </c>
      <c r="M150" s="349">
        <v>0.39</v>
      </c>
    </row>
    <row r="151" spans="1:13" ht="16.5" thickBot="1" x14ac:dyDescent="0.3">
      <c r="A151" s="72" t="s">
        <v>390</v>
      </c>
      <c r="B151" s="347">
        <v>0</v>
      </c>
      <c r="C151" s="347">
        <v>10</v>
      </c>
      <c r="D151" s="347">
        <v>0</v>
      </c>
      <c r="E151" s="347">
        <v>0</v>
      </c>
      <c r="F151" s="347">
        <v>0</v>
      </c>
      <c r="G151" s="347">
        <v>0</v>
      </c>
      <c r="H151" s="347">
        <v>10</v>
      </c>
      <c r="I151" s="347">
        <v>0</v>
      </c>
      <c r="J151" s="347">
        <v>0</v>
      </c>
      <c r="K151" s="348">
        <v>0</v>
      </c>
      <c r="L151" s="349">
        <v>20</v>
      </c>
      <c r="M151" s="349">
        <v>2</v>
      </c>
    </row>
    <row r="152" spans="1:13" ht="15.75" thickBot="1" x14ac:dyDescent="0.3">
      <c r="A152" s="112" t="s">
        <v>323</v>
      </c>
      <c r="B152" s="347">
        <v>0</v>
      </c>
      <c r="C152" s="347">
        <v>0</v>
      </c>
      <c r="D152" s="347">
        <v>0</v>
      </c>
      <c r="E152" s="347">
        <v>0</v>
      </c>
      <c r="F152" s="347">
        <v>10</v>
      </c>
      <c r="G152" s="347">
        <v>0</v>
      </c>
      <c r="H152" s="347">
        <v>0</v>
      </c>
      <c r="I152" s="347">
        <v>0</v>
      </c>
      <c r="J152" s="347">
        <v>10</v>
      </c>
      <c r="K152" s="348">
        <v>0</v>
      </c>
      <c r="L152" s="349">
        <v>20</v>
      </c>
      <c r="M152" s="349">
        <v>2</v>
      </c>
    </row>
    <row r="153" spans="1:13" ht="15.75" thickBot="1" x14ac:dyDescent="0.3">
      <c r="A153" s="112" t="s">
        <v>19</v>
      </c>
      <c r="B153" s="347">
        <v>2.9000000000000004</v>
      </c>
      <c r="C153" s="347">
        <v>2</v>
      </c>
      <c r="D153" s="347">
        <v>3.4400000000000004</v>
      </c>
      <c r="E153" s="347">
        <v>1.6</v>
      </c>
      <c r="F153" s="347">
        <v>2.2999999999999998</v>
      </c>
      <c r="G153" s="347">
        <v>3.4000000000000004</v>
      </c>
      <c r="H153" s="347">
        <v>2.5</v>
      </c>
      <c r="I153" s="347">
        <v>5.3</v>
      </c>
      <c r="J153" s="347">
        <v>3.33</v>
      </c>
      <c r="K153" s="348">
        <v>3.2800000000000002</v>
      </c>
      <c r="L153" s="349">
        <v>30.050000000000004</v>
      </c>
      <c r="M153" s="349">
        <v>3.0050000000000003</v>
      </c>
    </row>
    <row r="154" spans="1:13" ht="16.5" thickBot="1" x14ac:dyDescent="0.3">
      <c r="A154" s="72" t="s">
        <v>389</v>
      </c>
      <c r="B154" s="347">
        <v>0</v>
      </c>
      <c r="C154" s="347">
        <v>0</v>
      </c>
      <c r="D154" s="347">
        <v>0</v>
      </c>
      <c r="E154" s="347">
        <v>0</v>
      </c>
      <c r="F154" s="347">
        <v>0</v>
      </c>
      <c r="G154" s="347">
        <v>0</v>
      </c>
      <c r="H154" s="347">
        <v>0</v>
      </c>
      <c r="I154" s="347">
        <v>0</v>
      </c>
      <c r="J154" s="347">
        <v>0</v>
      </c>
      <c r="K154" s="348">
        <v>0</v>
      </c>
      <c r="L154" s="349">
        <v>0</v>
      </c>
      <c r="M154" s="349">
        <v>0</v>
      </c>
    </row>
    <row r="155" spans="1:13" ht="15.75" thickBot="1" x14ac:dyDescent="0.3">
      <c r="A155" s="112" t="s">
        <v>98</v>
      </c>
      <c r="B155" s="347">
        <v>0</v>
      </c>
      <c r="C155" s="347">
        <v>5</v>
      </c>
      <c r="D155" s="347">
        <v>0</v>
      </c>
      <c r="E155" s="347">
        <v>0</v>
      </c>
      <c r="F155" s="347">
        <v>0</v>
      </c>
      <c r="G155" s="347">
        <v>4</v>
      </c>
      <c r="H155" s="347">
        <v>1.7</v>
      </c>
      <c r="I155" s="347">
        <v>0</v>
      </c>
      <c r="J155" s="347">
        <v>3.75</v>
      </c>
      <c r="K155" s="348">
        <v>0</v>
      </c>
      <c r="L155" s="349">
        <v>14.45</v>
      </c>
      <c r="M155" s="349">
        <v>1.4449999999999998</v>
      </c>
    </row>
    <row r="156" spans="1:13" ht="15.75" thickBot="1" x14ac:dyDescent="0.3">
      <c r="A156" s="112" t="s">
        <v>356</v>
      </c>
      <c r="B156" s="347">
        <v>0</v>
      </c>
      <c r="C156" s="347">
        <v>0</v>
      </c>
      <c r="D156" s="347">
        <v>0</v>
      </c>
      <c r="E156" s="347">
        <v>21</v>
      </c>
      <c r="F156" s="347">
        <v>0</v>
      </c>
      <c r="G156" s="347">
        <v>0</v>
      </c>
      <c r="H156" s="347">
        <v>0</v>
      </c>
      <c r="I156" s="347">
        <v>0</v>
      </c>
      <c r="J156" s="347">
        <v>0</v>
      </c>
      <c r="K156" s="348">
        <v>0</v>
      </c>
      <c r="L156" s="349">
        <v>21</v>
      </c>
      <c r="M156" s="349">
        <v>2.1</v>
      </c>
    </row>
    <row r="157" spans="1:13" ht="15.75" thickBot="1" x14ac:dyDescent="0.3">
      <c r="A157" s="354" t="s">
        <v>145</v>
      </c>
      <c r="B157" s="355">
        <v>44.5</v>
      </c>
      <c r="C157" s="355">
        <v>26.7</v>
      </c>
      <c r="D157" s="355">
        <v>28</v>
      </c>
      <c r="E157" s="355">
        <v>32.78</v>
      </c>
      <c r="F157" s="355">
        <v>50.28</v>
      </c>
      <c r="G157" s="355">
        <v>46</v>
      </c>
      <c r="H157" s="355">
        <v>43.98</v>
      </c>
      <c r="I157" s="355">
        <v>27.7</v>
      </c>
      <c r="J157" s="355">
        <v>36.950000000000003</v>
      </c>
      <c r="K157" s="355">
        <v>54.9</v>
      </c>
      <c r="L157" s="2">
        <v>391.78999999999996</v>
      </c>
      <c r="M157" s="2">
        <v>39.178999999999995</v>
      </c>
    </row>
    <row r="158" spans="1:13" ht="15.75" thickBot="1" x14ac:dyDescent="0.3">
      <c r="A158" s="354" t="s">
        <v>146</v>
      </c>
      <c r="B158" s="355">
        <v>71.099999999999994</v>
      </c>
      <c r="C158" s="355">
        <v>61.910000000000004</v>
      </c>
      <c r="D158" s="355">
        <v>262.42700000000002</v>
      </c>
      <c r="E158" s="355">
        <v>95.094999999999999</v>
      </c>
      <c r="F158" s="355">
        <v>239.65799999999999</v>
      </c>
      <c r="G158" s="355">
        <v>106.97500000000001</v>
      </c>
      <c r="H158" s="355">
        <v>56.32</v>
      </c>
      <c r="I158" s="355">
        <v>188.92</v>
      </c>
      <c r="J158" s="355">
        <v>59.89</v>
      </c>
      <c r="K158" s="355">
        <v>94.95</v>
      </c>
      <c r="L158" s="2">
        <v>1237.2450000000003</v>
      </c>
      <c r="M158" s="2">
        <v>123.72450000000003</v>
      </c>
    </row>
    <row r="159" spans="1:13" ht="15.75" thickBot="1" x14ac:dyDescent="0.3">
      <c r="A159" s="354" t="s">
        <v>147</v>
      </c>
      <c r="B159" s="355">
        <v>0</v>
      </c>
      <c r="C159" s="355">
        <v>135</v>
      </c>
      <c r="D159" s="355">
        <v>0</v>
      </c>
      <c r="E159" s="355">
        <v>106.9</v>
      </c>
      <c r="F159" s="355">
        <v>38.1</v>
      </c>
      <c r="G159" s="355">
        <v>96.9</v>
      </c>
      <c r="H159" s="355">
        <v>48.1</v>
      </c>
      <c r="I159" s="355">
        <v>112.9</v>
      </c>
      <c r="J159" s="355">
        <v>0</v>
      </c>
      <c r="K159" s="355">
        <v>101</v>
      </c>
      <c r="L159" s="2">
        <v>638.9</v>
      </c>
      <c r="M159" s="2">
        <v>63.89</v>
      </c>
    </row>
    <row r="160" spans="1:13" ht="15.75" thickBot="1" x14ac:dyDescent="0.3">
      <c r="A160" s="354" t="s">
        <v>148</v>
      </c>
      <c r="B160" s="355">
        <v>12.75</v>
      </c>
      <c r="C160" s="355">
        <v>0</v>
      </c>
      <c r="D160" s="355">
        <v>15.3</v>
      </c>
      <c r="E160" s="355">
        <v>10</v>
      </c>
      <c r="F160" s="355">
        <v>0</v>
      </c>
      <c r="G160" s="355">
        <v>12.75</v>
      </c>
      <c r="H160" s="355">
        <v>10</v>
      </c>
      <c r="I160" s="355">
        <v>28.75</v>
      </c>
      <c r="J160" s="355">
        <v>0</v>
      </c>
      <c r="K160" s="355">
        <v>15.3</v>
      </c>
      <c r="L160" s="2">
        <v>104.85</v>
      </c>
      <c r="M160" s="2">
        <v>10.484999999999999</v>
      </c>
    </row>
    <row r="161" spans="1:13" ht="15.75" thickBot="1" x14ac:dyDescent="0.3">
      <c r="A161" s="354" t="s">
        <v>149</v>
      </c>
      <c r="B161" s="355">
        <v>178.5</v>
      </c>
      <c r="C161" s="355">
        <v>291.94</v>
      </c>
      <c r="D161" s="355">
        <v>220.64</v>
      </c>
      <c r="E161" s="355">
        <v>245.36</v>
      </c>
      <c r="F161" s="355">
        <v>238.5</v>
      </c>
      <c r="G161" s="355">
        <v>224.24</v>
      </c>
      <c r="H161" s="355">
        <v>245.36</v>
      </c>
      <c r="I161" s="355">
        <v>239.5</v>
      </c>
      <c r="J161" s="355">
        <v>280.08</v>
      </c>
      <c r="K161" s="355">
        <v>282.56</v>
      </c>
      <c r="L161" s="2">
        <v>2446.6799999999998</v>
      </c>
      <c r="M161" s="2">
        <v>244.66799999999998</v>
      </c>
    </row>
    <row r="162" spans="1:13" ht="15.75" thickBot="1" x14ac:dyDescent="0.3">
      <c r="A162" s="356" t="s">
        <v>37</v>
      </c>
      <c r="B162" s="355">
        <v>34.299999999999997</v>
      </c>
      <c r="C162" s="355">
        <v>11.4</v>
      </c>
      <c r="D162" s="355">
        <v>20</v>
      </c>
      <c r="E162" s="355">
        <v>34</v>
      </c>
      <c r="F162" s="355">
        <v>38.5</v>
      </c>
      <c r="G162" s="355">
        <v>47.8</v>
      </c>
      <c r="H162" s="355">
        <v>50.2</v>
      </c>
      <c r="I162" s="355">
        <v>33.799999999999997</v>
      </c>
      <c r="J162" s="355">
        <v>0</v>
      </c>
      <c r="K162" s="355">
        <v>0</v>
      </c>
      <c r="L162" s="2">
        <v>270</v>
      </c>
      <c r="M162" s="2">
        <v>27</v>
      </c>
    </row>
    <row r="163" spans="1:13" ht="15.75" thickBot="1" x14ac:dyDescent="0.3">
      <c r="A163" s="356" t="s">
        <v>181</v>
      </c>
      <c r="B163" s="355">
        <v>65.69</v>
      </c>
      <c r="C163" s="355">
        <v>56</v>
      </c>
      <c r="D163" s="355">
        <v>21.649000000000001</v>
      </c>
      <c r="E163" s="355">
        <v>0</v>
      </c>
      <c r="F163" s="355">
        <v>107.62</v>
      </c>
      <c r="G163" s="355">
        <v>60.15</v>
      </c>
      <c r="H163" s="355">
        <v>22.61</v>
      </c>
      <c r="I163" s="355">
        <v>48.46</v>
      </c>
      <c r="J163" s="355">
        <v>22.61</v>
      </c>
      <c r="K163" s="355">
        <v>75.87</v>
      </c>
      <c r="L163" s="2">
        <v>480.65899999999999</v>
      </c>
      <c r="M163" s="2">
        <v>48.065899999999999</v>
      </c>
    </row>
    <row r="164" spans="1:13" ht="15.75" thickBot="1" x14ac:dyDescent="0.3">
      <c r="A164" s="356" t="s">
        <v>81</v>
      </c>
      <c r="B164" s="355">
        <v>6</v>
      </c>
      <c r="C164" s="355">
        <v>0</v>
      </c>
      <c r="D164" s="355">
        <v>38.5</v>
      </c>
      <c r="E164" s="355">
        <v>0</v>
      </c>
      <c r="F164" s="355">
        <v>0</v>
      </c>
      <c r="G164" s="355">
        <v>38.5</v>
      </c>
      <c r="H164" s="355">
        <v>0</v>
      </c>
      <c r="I164" s="355">
        <v>14</v>
      </c>
      <c r="J164" s="355">
        <v>0</v>
      </c>
      <c r="K164" s="355">
        <v>0</v>
      </c>
      <c r="L164" s="2">
        <v>97</v>
      </c>
      <c r="M164" s="2">
        <v>9.6999999999999993</v>
      </c>
    </row>
    <row r="165" spans="1:13" ht="15.75" thickBot="1" x14ac:dyDescent="0.3">
      <c r="A165" s="356" t="s">
        <v>123</v>
      </c>
      <c r="B165" s="355">
        <v>49</v>
      </c>
      <c r="C165" s="355">
        <v>54</v>
      </c>
      <c r="D165" s="355">
        <v>45</v>
      </c>
      <c r="E165" s="355">
        <v>45</v>
      </c>
      <c r="F165" s="355">
        <v>45</v>
      </c>
      <c r="G165" s="355">
        <v>45</v>
      </c>
      <c r="H165" s="355">
        <v>59.4</v>
      </c>
      <c r="I165" s="355">
        <v>45</v>
      </c>
      <c r="J165" s="355">
        <v>45</v>
      </c>
      <c r="K165" s="357">
        <v>45</v>
      </c>
      <c r="L165" s="2">
        <v>477.4</v>
      </c>
      <c r="M165" s="2">
        <v>47.739999999999995</v>
      </c>
    </row>
    <row r="166" spans="1:13" ht="15.75" thickBot="1" x14ac:dyDescent="0.3">
      <c r="A166" s="356" t="s">
        <v>71</v>
      </c>
      <c r="B166" s="355">
        <v>0</v>
      </c>
      <c r="C166" s="355">
        <v>10</v>
      </c>
      <c r="D166" s="355">
        <v>0</v>
      </c>
      <c r="E166" s="355">
        <v>21</v>
      </c>
      <c r="F166" s="355">
        <v>10</v>
      </c>
      <c r="G166" s="355">
        <v>0</v>
      </c>
      <c r="H166" s="355">
        <v>10</v>
      </c>
      <c r="I166" s="355">
        <v>0</v>
      </c>
      <c r="J166" s="355">
        <v>10</v>
      </c>
      <c r="K166" s="355">
        <v>0</v>
      </c>
      <c r="L166" s="2">
        <v>61</v>
      </c>
      <c r="M166" s="2">
        <v>6.1</v>
      </c>
    </row>
    <row r="168" spans="1:13" x14ac:dyDescent="0.25">
      <c r="A168" s="351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K1167"/>
  <sheetViews>
    <sheetView workbookViewId="0">
      <selection activeCell="N874" sqref="N874"/>
    </sheetView>
  </sheetViews>
  <sheetFormatPr defaultRowHeight="15" x14ac:dyDescent="0.25"/>
  <cols>
    <col min="1" max="1" width="30.85546875" style="361" customWidth="1"/>
    <col min="2" max="2" width="21.5703125" style="80" customWidth="1"/>
    <col min="3" max="3" width="13.42578125" style="402" customWidth="1"/>
    <col min="4" max="4" width="8.28515625" style="402" customWidth="1"/>
    <col min="5" max="5" width="10" style="80" customWidth="1"/>
    <col min="6" max="6" width="11.42578125" style="82" customWidth="1"/>
    <col min="7" max="7" width="10" style="82" customWidth="1"/>
    <col min="8" max="8" width="11.42578125" style="82" customWidth="1"/>
    <col min="9" max="9" width="12.140625" style="82" customWidth="1"/>
    <col min="10" max="10" width="19.85546875" style="389" customWidth="1"/>
    <col min="11" max="19" width="9.140625" style="88"/>
    <col min="20" max="98" width="9.140625" style="71"/>
  </cols>
  <sheetData>
    <row r="1" spans="1:181" s="41" customFormat="1" x14ac:dyDescent="0.25">
      <c r="A1" s="358"/>
      <c r="B1" s="88"/>
      <c r="C1" s="132" t="s">
        <v>282</v>
      </c>
      <c r="D1" s="132"/>
      <c r="E1" s="132"/>
      <c r="F1" s="132"/>
      <c r="G1" s="132"/>
      <c r="H1" s="132"/>
      <c r="I1" s="132"/>
      <c r="J1" s="359"/>
      <c r="K1" s="88"/>
      <c r="L1" s="88"/>
      <c r="M1" s="88"/>
      <c r="N1" s="88"/>
      <c r="O1" s="88"/>
      <c r="P1" s="88"/>
      <c r="Q1" s="88"/>
      <c r="R1" s="88"/>
      <c r="S1" s="88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</row>
    <row r="2" spans="1:181" s="41" customFormat="1" x14ac:dyDescent="0.25">
      <c r="A2" s="358"/>
      <c r="B2" s="88"/>
      <c r="C2" s="89" t="s">
        <v>251</v>
      </c>
      <c r="D2" s="89"/>
      <c r="E2" s="89"/>
      <c r="F2" s="89"/>
      <c r="G2" s="89"/>
      <c r="H2" s="89"/>
      <c r="I2" s="89"/>
      <c r="J2" s="359"/>
      <c r="K2" s="88"/>
      <c r="L2" s="88"/>
      <c r="M2" s="88"/>
      <c r="N2" s="88"/>
      <c r="O2" s="88"/>
      <c r="P2" s="88"/>
      <c r="Q2" s="88"/>
      <c r="R2" s="88"/>
      <c r="S2" s="88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</row>
    <row r="3" spans="1:181" s="41" customFormat="1" x14ac:dyDescent="0.25">
      <c r="A3" s="358"/>
      <c r="B3" s="88"/>
      <c r="C3" s="89" t="s">
        <v>287</v>
      </c>
      <c r="D3" s="89"/>
      <c r="E3" s="89"/>
      <c r="F3" s="89"/>
      <c r="G3" s="89"/>
      <c r="H3" s="89"/>
      <c r="I3" s="89"/>
      <c r="J3" s="359"/>
      <c r="K3" s="88"/>
      <c r="L3" s="88"/>
      <c r="M3" s="88"/>
      <c r="N3" s="88"/>
      <c r="O3" s="88"/>
      <c r="P3" s="88"/>
      <c r="Q3" s="88"/>
      <c r="R3" s="88"/>
      <c r="S3" s="88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</row>
    <row r="4" spans="1:181" x14ac:dyDescent="0.25">
      <c r="A4" s="358"/>
      <c r="B4" s="88"/>
      <c r="C4" s="88"/>
      <c r="D4" s="88"/>
      <c r="E4" s="89"/>
      <c r="F4" s="89"/>
      <c r="G4" s="89"/>
      <c r="H4" s="89"/>
      <c r="I4" s="89"/>
      <c r="J4" s="360"/>
    </row>
    <row r="5" spans="1:181" ht="15.75" thickBot="1" x14ac:dyDescent="0.3">
      <c r="A5" s="361" t="s">
        <v>2</v>
      </c>
      <c r="C5" s="183"/>
      <c r="D5" s="80"/>
      <c r="J5" s="359"/>
    </row>
    <row r="6" spans="1:181" ht="26.25" customHeight="1" x14ac:dyDescent="0.25">
      <c r="A6" s="521" t="s">
        <v>239</v>
      </c>
      <c r="B6" s="522"/>
      <c r="C6" s="514" t="s">
        <v>235</v>
      </c>
      <c r="D6" s="137" t="s">
        <v>3</v>
      </c>
      <c r="E6" s="138" t="s">
        <v>3</v>
      </c>
      <c r="F6" s="489" t="s">
        <v>236</v>
      </c>
      <c r="G6" s="490"/>
      <c r="H6" s="491"/>
      <c r="I6" s="137" t="s">
        <v>4</v>
      </c>
      <c r="J6" s="362" t="s">
        <v>237</v>
      </c>
    </row>
    <row r="7" spans="1:181" ht="15.75" thickBot="1" x14ac:dyDescent="0.3">
      <c r="A7" s="517" t="s">
        <v>238</v>
      </c>
      <c r="B7" s="518"/>
      <c r="C7" s="515"/>
      <c r="D7" s="143" t="s">
        <v>5</v>
      </c>
      <c r="E7" s="144" t="s">
        <v>5</v>
      </c>
      <c r="F7" s="145"/>
      <c r="G7" s="146"/>
      <c r="H7" s="147"/>
      <c r="I7" s="143" t="s">
        <v>6</v>
      </c>
      <c r="J7" s="363"/>
    </row>
    <row r="8" spans="1:181" ht="15.75" thickBot="1" x14ac:dyDescent="0.3">
      <c r="A8" s="519"/>
      <c r="B8" s="520"/>
      <c r="C8" s="516"/>
      <c r="D8" s="153" t="s">
        <v>7</v>
      </c>
      <c r="E8" s="153" t="s">
        <v>8</v>
      </c>
      <c r="F8" s="153" t="s">
        <v>9</v>
      </c>
      <c r="G8" s="153" t="s">
        <v>10</v>
      </c>
      <c r="H8" s="154" t="s">
        <v>11</v>
      </c>
      <c r="I8" s="154" t="s">
        <v>12</v>
      </c>
      <c r="J8" s="364"/>
    </row>
    <row r="9" spans="1:181" x14ac:dyDescent="0.25">
      <c r="A9" s="365"/>
      <c r="B9" s="173" t="s">
        <v>13</v>
      </c>
      <c r="C9" s="174"/>
      <c r="D9" s="85"/>
      <c r="E9" s="139"/>
      <c r="F9" s="83"/>
      <c r="G9" s="83"/>
      <c r="H9" s="158"/>
      <c r="I9" s="83"/>
      <c r="J9" s="362"/>
    </row>
    <row r="10" spans="1:181" s="26" customFormat="1" ht="30" x14ac:dyDescent="0.25">
      <c r="A10" s="366" t="s">
        <v>174</v>
      </c>
      <c r="B10" s="80"/>
      <c r="C10" s="81" t="s">
        <v>256</v>
      </c>
      <c r="D10" s="83"/>
      <c r="E10" s="83"/>
      <c r="F10" s="157">
        <v>7.5</v>
      </c>
      <c r="G10" s="83">
        <v>7.5</v>
      </c>
      <c r="H10" s="83">
        <v>18.399999999999999</v>
      </c>
      <c r="I10" s="157">
        <v>171.1</v>
      </c>
      <c r="J10" s="363" t="s">
        <v>56</v>
      </c>
      <c r="K10" s="88"/>
      <c r="L10" s="88"/>
      <c r="M10" s="88"/>
      <c r="N10" s="88"/>
      <c r="O10" s="88"/>
      <c r="P10" s="88"/>
      <c r="Q10" s="88"/>
      <c r="R10" s="88"/>
      <c r="S10" s="88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</row>
    <row r="11" spans="1:181" s="26" customFormat="1" x14ac:dyDescent="0.25">
      <c r="A11" s="366"/>
      <c r="B11" s="80" t="s">
        <v>97</v>
      </c>
      <c r="C11" s="81"/>
      <c r="D11" s="83">
        <v>15</v>
      </c>
      <c r="E11" s="83">
        <v>15</v>
      </c>
      <c r="F11" s="83"/>
      <c r="G11" s="82"/>
      <c r="H11" s="83"/>
      <c r="I11" s="82"/>
      <c r="J11" s="363"/>
      <c r="K11" s="88"/>
      <c r="L11" s="88"/>
      <c r="M11" s="88"/>
      <c r="N11" s="88"/>
      <c r="O11" s="88"/>
      <c r="P11" s="88"/>
      <c r="Q11" s="88"/>
      <c r="R11" s="88"/>
      <c r="S11" s="88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</row>
    <row r="12" spans="1:181" s="26" customFormat="1" x14ac:dyDescent="0.25">
      <c r="A12" s="366"/>
      <c r="B12" s="80" t="s">
        <v>16</v>
      </c>
      <c r="C12" s="81"/>
      <c r="D12" s="83">
        <v>75</v>
      </c>
      <c r="E12" s="83">
        <v>75</v>
      </c>
      <c r="F12" s="83"/>
      <c r="G12" s="82"/>
      <c r="H12" s="83"/>
      <c r="I12" s="82"/>
      <c r="J12" s="363"/>
      <c r="K12" s="88"/>
      <c r="L12" s="88"/>
      <c r="M12" s="88"/>
      <c r="N12" s="88"/>
      <c r="O12" s="88"/>
      <c r="P12" s="88"/>
      <c r="Q12" s="88"/>
      <c r="R12" s="88"/>
      <c r="S12" s="88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</row>
    <row r="13" spans="1:181" s="26" customFormat="1" x14ac:dyDescent="0.25">
      <c r="A13" s="366"/>
      <c r="B13" s="80" t="s">
        <v>17</v>
      </c>
      <c r="C13" s="81"/>
      <c r="D13" s="83">
        <v>57</v>
      </c>
      <c r="E13" s="83">
        <v>57</v>
      </c>
      <c r="F13" s="83"/>
      <c r="G13" s="82"/>
      <c r="H13" s="83"/>
      <c r="I13" s="82"/>
      <c r="J13" s="363"/>
      <c r="K13" s="88"/>
      <c r="L13" s="88"/>
      <c r="M13" s="88"/>
      <c r="N13" s="88"/>
      <c r="O13" s="88"/>
      <c r="P13" s="88"/>
      <c r="Q13" s="88"/>
      <c r="R13" s="88"/>
      <c r="S13" s="88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</row>
    <row r="14" spans="1:181" s="26" customFormat="1" x14ac:dyDescent="0.25">
      <c r="A14" s="366"/>
      <c r="B14" s="80" t="s">
        <v>18</v>
      </c>
      <c r="C14" s="81"/>
      <c r="D14" s="83">
        <v>2</v>
      </c>
      <c r="E14" s="83">
        <v>2</v>
      </c>
      <c r="F14" s="83"/>
      <c r="G14" s="82"/>
      <c r="H14" s="83"/>
      <c r="I14" s="82"/>
      <c r="J14" s="363"/>
      <c r="K14" s="88"/>
      <c r="L14" s="88"/>
      <c r="M14" s="88"/>
      <c r="N14" s="88"/>
      <c r="O14" s="88"/>
      <c r="P14" s="88"/>
      <c r="Q14" s="88"/>
      <c r="R14" s="88"/>
      <c r="S14" s="88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</row>
    <row r="15" spans="1:181" s="26" customFormat="1" x14ac:dyDescent="0.25">
      <c r="A15" s="366"/>
      <c r="B15" s="80" t="s">
        <v>19</v>
      </c>
      <c r="C15" s="81"/>
      <c r="D15" s="83">
        <v>0.8</v>
      </c>
      <c r="E15" s="83">
        <v>0.8</v>
      </c>
      <c r="F15" s="83"/>
      <c r="G15" s="82"/>
      <c r="H15" s="83"/>
      <c r="I15" s="82"/>
      <c r="J15" s="363"/>
      <c r="K15" s="88"/>
      <c r="L15" s="88"/>
      <c r="M15" s="88"/>
      <c r="N15" s="88"/>
      <c r="O15" s="88"/>
      <c r="P15" s="88"/>
      <c r="Q15" s="88"/>
      <c r="R15" s="88"/>
      <c r="S15" s="88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</row>
    <row r="16" spans="1:181" s="26" customFormat="1" x14ac:dyDescent="0.25">
      <c r="A16" s="366"/>
      <c r="B16" s="80" t="s">
        <v>20</v>
      </c>
      <c r="C16" s="81"/>
      <c r="D16" s="83">
        <v>3</v>
      </c>
      <c r="E16" s="83">
        <v>3</v>
      </c>
      <c r="F16" s="83"/>
      <c r="G16" s="82"/>
      <c r="H16" s="83"/>
      <c r="I16" s="82"/>
      <c r="J16" s="363"/>
      <c r="K16" s="88"/>
      <c r="L16" s="88"/>
      <c r="M16" s="88"/>
      <c r="N16" s="88"/>
      <c r="O16" s="88"/>
      <c r="P16" s="88"/>
      <c r="Q16" s="88"/>
      <c r="R16" s="88"/>
      <c r="S16" s="88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</row>
    <row r="17" spans="1:181" s="35" customFormat="1" x14ac:dyDescent="0.25">
      <c r="A17" s="107" t="s">
        <v>161</v>
      </c>
      <c r="B17" s="88"/>
      <c r="C17" s="90" t="s">
        <v>269</v>
      </c>
      <c r="D17" s="163"/>
      <c r="E17" s="164"/>
      <c r="F17" s="99">
        <v>0.05</v>
      </c>
      <c r="G17" s="165">
        <v>0.01</v>
      </c>
      <c r="H17" s="132">
        <v>4.42</v>
      </c>
      <c r="I17" s="165">
        <v>18</v>
      </c>
      <c r="J17" s="363" t="s">
        <v>262</v>
      </c>
      <c r="K17" s="88"/>
      <c r="L17" s="88"/>
      <c r="M17" s="88"/>
      <c r="N17" s="88"/>
      <c r="O17" s="88"/>
      <c r="P17" s="88"/>
      <c r="Q17" s="88"/>
      <c r="R17" s="88"/>
      <c r="S17" s="88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</row>
    <row r="18" spans="1:181" s="35" customFormat="1" x14ac:dyDescent="0.25">
      <c r="A18" s="107"/>
      <c r="B18" s="88" t="s">
        <v>59</v>
      </c>
      <c r="C18" s="100"/>
      <c r="D18" s="89">
        <v>0.2</v>
      </c>
      <c r="E18" s="90">
        <v>0.2</v>
      </c>
      <c r="F18" s="99"/>
      <c r="G18" s="99"/>
      <c r="H18" s="165"/>
      <c r="I18" s="165"/>
      <c r="J18" s="363"/>
      <c r="K18" s="88"/>
      <c r="L18" s="88"/>
      <c r="M18" s="88"/>
      <c r="N18" s="88"/>
      <c r="O18" s="88"/>
      <c r="P18" s="88"/>
      <c r="Q18" s="88"/>
      <c r="R18" s="88"/>
      <c r="S18" s="88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</row>
    <row r="19" spans="1:181" s="35" customFormat="1" x14ac:dyDescent="0.25">
      <c r="A19" s="107"/>
      <c r="B19" s="88" t="s">
        <v>50</v>
      </c>
      <c r="C19" s="100"/>
      <c r="D19" s="89">
        <v>4</v>
      </c>
      <c r="E19" s="90">
        <v>4</v>
      </c>
      <c r="F19" s="99"/>
      <c r="G19" s="99"/>
      <c r="H19" s="165"/>
      <c r="I19" s="99"/>
      <c r="J19" s="363"/>
      <c r="K19" s="88"/>
      <c r="L19" s="88"/>
      <c r="M19" s="88"/>
      <c r="N19" s="88"/>
      <c r="O19" s="88"/>
      <c r="P19" s="88"/>
      <c r="Q19" s="88"/>
      <c r="R19" s="88"/>
      <c r="S19" s="88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</row>
    <row r="20" spans="1:181" s="35" customFormat="1" x14ac:dyDescent="0.25">
      <c r="A20" s="107"/>
      <c r="B20" s="88" t="s">
        <v>17</v>
      </c>
      <c r="C20" s="100"/>
      <c r="D20" s="89">
        <v>160</v>
      </c>
      <c r="E20" s="90">
        <v>160</v>
      </c>
      <c r="F20" s="99"/>
      <c r="G20" s="99"/>
      <c r="H20" s="165"/>
      <c r="I20" s="99"/>
      <c r="J20" s="363"/>
      <c r="K20" s="88"/>
      <c r="L20" s="88"/>
      <c r="M20" s="88"/>
      <c r="N20" s="88"/>
      <c r="O20" s="88"/>
      <c r="P20" s="88"/>
      <c r="Q20" s="88"/>
      <c r="R20" s="88"/>
      <c r="S20" s="88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</row>
    <row r="21" spans="1:181" ht="24.75" customHeight="1" x14ac:dyDescent="0.25">
      <c r="A21" s="366" t="s">
        <v>23</v>
      </c>
      <c r="C21" s="166" t="s">
        <v>159</v>
      </c>
      <c r="D21" s="156"/>
      <c r="E21" s="149"/>
      <c r="F21" s="85">
        <v>1.9</v>
      </c>
      <c r="G21" s="81">
        <v>4.4000000000000004</v>
      </c>
      <c r="H21" s="86">
        <v>13</v>
      </c>
      <c r="I21" s="81">
        <v>99</v>
      </c>
      <c r="J21" s="363" t="s">
        <v>24</v>
      </c>
    </row>
    <row r="22" spans="1:181" x14ac:dyDescent="0.25">
      <c r="A22" s="366"/>
      <c r="B22" s="80" t="s">
        <v>25</v>
      </c>
      <c r="C22" s="81"/>
      <c r="D22" s="85">
        <v>25</v>
      </c>
      <c r="E22" s="81">
        <v>25</v>
      </c>
      <c r="F22" s="85"/>
      <c r="G22" s="81"/>
      <c r="H22" s="81"/>
      <c r="I22" s="81"/>
      <c r="J22" s="363"/>
    </row>
    <row r="23" spans="1:181" ht="15.75" thickBot="1" x14ac:dyDescent="0.3">
      <c r="A23" s="366"/>
      <c r="B23" s="80" t="s">
        <v>20</v>
      </c>
      <c r="C23" s="81"/>
      <c r="D23" s="85">
        <v>5</v>
      </c>
      <c r="E23" s="81">
        <v>5</v>
      </c>
      <c r="F23" s="85" t="s">
        <v>1</v>
      </c>
      <c r="G23" s="81"/>
      <c r="H23" s="81"/>
      <c r="I23" s="81"/>
      <c r="J23" s="363"/>
    </row>
    <row r="24" spans="1:181" ht="15.75" thickBot="1" x14ac:dyDescent="0.3">
      <c r="A24" s="367" t="s">
        <v>26</v>
      </c>
      <c r="B24" s="169"/>
      <c r="C24" s="170">
        <v>347</v>
      </c>
      <c r="D24" s="223"/>
      <c r="E24" s="170"/>
      <c r="F24" s="153">
        <f>SUM(F9:F23)</f>
        <v>9.4499999999999993</v>
      </c>
      <c r="G24" s="153">
        <f>SUM(G9:G23)</f>
        <v>11.91</v>
      </c>
      <c r="H24" s="153">
        <f>SUM(H9:H23)</f>
        <v>35.82</v>
      </c>
      <c r="I24" s="153">
        <f>SUM(I9:I23)</f>
        <v>288.10000000000002</v>
      </c>
      <c r="J24" s="364"/>
    </row>
    <row r="25" spans="1:181" s="26" customFormat="1" x14ac:dyDescent="0.25">
      <c r="A25" s="366" t="s">
        <v>27</v>
      </c>
      <c r="B25" s="80"/>
      <c r="C25" s="81">
        <v>125</v>
      </c>
      <c r="D25" s="86">
        <v>125</v>
      </c>
      <c r="E25" s="81">
        <v>125</v>
      </c>
      <c r="F25" s="157">
        <v>0.6</v>
      </c>
      <c r="G25" s="83">
        <v>0.3</v>
      </c>
      <c r="H25" s="82">
        <v>13</v>
      </c>
      <c r="I25" s="83">
        <v>57</v>
      </c>
      <c r="J25" s="363" t="s">
        <v>276</v>
      </c>
      <c r="K25" s="88"/>
      <c r="L25" s="88"/>
      <c r="M25" s="88"/>
      <c r="N25" s="88"/>
      <c r="O25" s="88"/>
      <c r="P25" s="88"/>
      <c r="Q25" s="88"/>
      <c r="R25" s="88"/>
      <c r="S25" s="88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</row>
    <row r="26" spans="1:181" s="26" customFormat="1" ht="15.75" thickBot="1" x14ac:dyDescent="0.3">
      <c r="A26" s="366" t="s">
        <v>298</v>
      </c>
      <c r="B26" s="80"/>
      <c r="C26" s="81"/>
      <c r="D26" s="86"/>
      <c r="E26" s="81"/>
      <c r="F26" s="157"/>
      <c r="G26" s="83"/>
      <c r="H26" s="82"/>
      <c r="I26" s="83"/>
      <c r="J26" s="363"/>
      <c r="K26" s="88"/>
      <c r="L26" s="88"/>
      <c r="M26" s="88"/>
      <c r="N26" s="88"/>
      <c r="O26" s="88"/>
      <c r="P26" s="88"/>
      <c r="Q26" s="88"/>
      <c r="R26" s="88"/>
      <c r="S26" s="88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</row>
    <row r="27" spans="1:181" ht="15.75" thickBot="1" x14ac:dyDescent="0.3">
      <c r="A27" s="367" t="s">
        <v>26</v>
      </c>
      <c r="B27" s="169"/>
      <c r="C27" s="170">
        <v>125</v>
      </c>
      <c r="D27" s="223"/>
      <c r="E27" s="155"/>
      <c r="F27" s="153">
        <f>SUM(F25)</f>
        <v>0.6</v>
      </c>
      <c r="G27" s="153">
        <f>SUM(G25)</f>
        <v>0.3</v>
      </c>
      <c r="H27" s="153">
        <f>SUM(H25)</f>
        <v>13</v>
      </c>
      <c r="I27" s="153">
        <f>SUM(I25)</f>
        <v>57</v>
      </c>
      <c r="J27" s="364"/>
    </row>
    <row r="28" spans="1:181" ht="15.75" thickBot="1" x14ac:dyDescent="0.3">
      <c r="A28" s="365"/>
      <c r="B28" s="173"/>
      <c r="C28" s="174">
        <v>472</v>
      </c>
      <c r="D28" s="222"/>
      <c r="E28" s="173"/>
      <c r="F28" s="138">
        <f>F24+F27</f>
        <v>10.049999999999999</v>
      </c>
      <c r="G28" s="138">
        <f>G24+G27</f>
        <v>12.21</v>
      </c>
      <c r="H28" s="138">
        <f>H24+H27</f>
        <v>48.82</v>
      </c>
      <c r="I28" s="138">
        <f>I24+I27</f>
        <v>345.1</v>
      </c>
      <c r="J28" s="362"/>
    </row>
    <row r="29" spans="1:181" x14ac:dyDescent="0.25">
      <c r="A29" s="365"/>
      <c r="B29" s="173" t="s">
        <v>28</v>
      </c>
      <c r="C29" s="174"/>
      <c r="D29" s="174"/>
      <c r="E29" s="218"/>
      <c r="F29" s="138"/>
      <c r="G29" s="175"/>
      <c r="H29" s="138"/>
      <c r="I29" s="175"/>
      <c r="J29" s="362"/>
    </row>
    <row r="30" spans="1:181" s="55" customFormat="1" ht="30" customHeight="1" x14ac:dyDescent="0.25">
      <c r="A30" s="366" t="s">
        <v>337</v>
      </c>
      <c r="B30" s="80"/>
      <c r="C30" s="81">
        <v>30</v>
      </c>
      <c r="D30" s="82"/>
      <c r="E30" s="83"/>
      <c r="F30" s="82">
        <v>0.5</v>
      </c>
      <c r="G30" s="83">
        <v>1.5</v>
      </c>
      <c r="H30" s="82">
        <v>2.8</v>
      </c>
      <c r="I30" s="157">
        <v>27</v>
      </c>
      <c r="J30" s="149" t="s">
        <v>426</v>
      </c>
      <c r="K30" s="88"/>
      <c r="L30" s="88"/>
      <c r="M30" s="88"/>
      <c r="N30" s="88"/>
      <c r="O30" s="88"/>
      <c r="P30" s="88"/>
      <c r="Q30" s="88"/>
      <c r="R30" s="88"/>
      <c r="S30" s="88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</row>
    <row r="31" spans="1:181" s="55" customFormat="1" ht="17.25" customHeight="1" x14ac:dyDescent="0.25">
      <c r="A31" s="366"/>
      <c r="B31" s="80" t="s">
        <v>42</v>
      </c>
      <c r="C31" s="81"/>
      <c r="D31" s="82">
        <v>33.380000000000003</v>
      </c>
      <c r="E31" s="83">
        <v>26.7</v>
      </c>
      <c r="F31" s="82"/>
      <c r="G31" s="83"/>
      <c r="H31" s="82"/>
      <c r="I31" s="157"/>
      <c r="J31" s="159"/>
      <c r="K31" s="88"/>
      <c r="L31" s="88"/>
      <c r="M31" s="88"/>
      <c r="N31" s="88"/>
      <c r="O31" s="88"/>
      <c r="P31" s="88"/>
      <c r="Q31" s="88"/>
      <c r="R31" s="88"/>
      <c r="S31" s="88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</row>
    <row r="32" spans="1:181" s="55" customFormat="1" ht="18" customHeight="1" x14ac:dyDescent="0.25">
      <c r="A32" s="366"/>
      <c r="B32" s="80" t="s">
        <v>19</v>
      </c>
      <c r="C32" s="81"/>
      <c r="D32" s="82">
        <v>0.3</v>
      </c>
      <c r="E32" s="83">
        <v>0.3</v>
      </c>
      <c r="F32" s="82"/>
      <c r="G32" s="83"/>
      <c r="H32" s="82"/>
      <c r="I32" s="157"/>
      <c r="J32" s="159"/>
      <c r="K32" s="88"/>
      <c r="L32" s="88"/>
      <c r="M32" s="88"/>
      <c r="N32" s="88"/>
      <c r="O32" s="88"/>
      <c r="P32" s="88"/>
      <c r="Q32" s="88"/>
      <c r="R32" s="88"/>
      <c r="S32" s="88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</row>
    <row r="33" spans="1:180" s="55" customFormat="1" ht="23.25" customHeight="1" x14ac:dyDescent="0.25">
      <c r="A33" s="366"/>
      <c r="B33" s="80" t="s">
        <v>34</v>
      </c>
      <c r="C33" s="81"/>
      <c r="D33" s="82">
        <v>1.5</v>
      </c>
      <c r="E33" s="83">
        <v>1.5</v>
      </c>
      <c r="F33" s="82"/>
      <c r="G33" s="83"/>
      <c r="H33" s="82"/>
      <c r="I33" s="157"/>
      <c r="J33" s="159"/>
      <c r="K33" s="88"/>
      <c r="L33" s="88"/>
      <c r="M33" s="88"/>
      <c r="N33" s="88"/>
      <c r="O33" s="88"/>
      <c r="P33" s="88"/>
      <c r="Q33" s="88"/>
      <c r="R33" s="88"/>
      <c r="S33" s="88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</row>
    <row r="34" spans="1:180" s="55" customFormat="1" ht="15.75" x14ac:dyDescent="0.25">
      <c r="A34" s="366"/>
      <c r="B34" s="88" t="s">
        <v>50</v>
      </c>
      <c r="C34" s="81"/>
      <c r="D34" s="82">
        <v>1.5</v>
      </c>
      <c r="E34" s="83">
        <v>1.5</v>
      </c>
      <c r="F34" s="82"/>
      <c r="G34" s="83"/>
      <c r="H34" s="82"/>
      <c r="I34" s="157"/>
      <c r="J34" s="178"/>
      <c r="K34" s="88"/>
      <c r="L34" s="88"/>
      <c r="M34" s="88"/>
      <c r="N34" s="88"/>
      <c r="O34" s="88"/>
      <c r="P34" s="88"/>
      <c r="Q34" s="88"/>
      <c r="R34" s="88"/>
      <c r="S34" s="88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</row>
    <row r="35" spans="1:180" s="26" customFormat="1" ht="36.75" customHeight="1" x14ac:dyDescent="0.25">
      <c r="A35" s="366" t="s">
        <v>375</v>
      </c>
      <c r="B35" s="80"/>
      <c r="C35" s="81" t="s">
        <v>234</v>
      </c>
      <c r="D35" s="179"/>
      <c r="E35" s="180"/>
      <c r="F35" s="82">
        <v>3</v>
      </c>
      <c r="G35" s="83">
        <v>4.32</v>
      </c>
      <c r="H35" s="82">
        <v>11.34</v>
      </c>
      <c r="I35" s="157">
        <v>99</v>
      </c>
      <c r="J35" s="363" t="s">
        <v>213</v>
      </c>
      <c r="K35" s="88"/>
      <c r="L35" s="88"/>
      <c r="M35" s="88"/>
      <c r="N35" s="88"/>
      <c r="O35" s="88"/>
      <c r="P35" s="88"/>
      <c r="Q35" s="88"/>
      <c r="R35" s="88"/>
      <c r="S35" s="88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</row>
    <row r="36" spans="1:180" s="26" customFormat="1" ht="17.25" customHeight="1" x14ac:dyDescent="0.25">
      <c r="A36" s="366"/>
      <c r="B36" s="80" t="s">
        <v>206</v>
      </c>
      <c r="C36" s="166"/>
      <c r="D36" s="81">
        <v>22.61</v>
      </c>
      <c r="E36" s="86">
        <v>14.7</v>
      </c>
      <c r="F36" s="157"/>
      <c r="G36" s="157"/>
      <c r="H36" s="157"/>
      <c r="I36" s="157"/>
      <c r="J36" s="363"/>
      <c r="K36" s="88"/>
      <c r="L36" s="88"/>
      <c r="M36" s="88"/>
      <c r="N36" s="88"/>
      <c r="O36" s="88"/>
      <c r="P36" s="88"/>
      <c r="Q36" s="88"/>
      <c r="R36" s="88"/>
      <c r="S36" s="88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</row>
    <row r="37" spans="1:180" s="26" customFormat="1" ht="17.25" customHeight="1" x14ac:dyDescent="0.25">
      <c r="A37" s="366"/>
      <c r="B37" s="80" t="s">
        <v>30</v>
      </c>
      <c r="C37" s="166"/>
      <c r="D37" s="82">
        <v>75.150000000000006</v>
      </c>
      <c r="E37" s="180">
        <v>45</v>
      </c>
      <c r="F37" s="82"/>
      <c r="G37" s="83"/>
      <c r="H37" s="82"/>
      <c r="I37" s="157"/>
      <c r="J37" s="363"/>
      <c r="K37" s="88"/>
      <c r="L37" s="88"/>
      <c r="M37" s="88"/>
      <c r="N37" s="88"/>
      <c r="O37" s="88"/>
      <c r="P37" s="88"/>
      <c r="Q37" s="88"/>
      <c r="R37" s="88"/>
      <c r="S37" s="88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</row>
    <row r="38" spans="1:180" s="26" customFormat="1" ht="17.25" customHeight="1" x14ac:dyDescent="0.25">
      <c r="A38" s="366"/>
      <c r="B38" s="80" t="s">
        <v>32</v>
      </c>
      <c r="C38" s="166"/>
      <c r="D38" s="179">
        <v>7.98</v>
      </c>
      <c r="E38" s="180">
        <v>6</v>
      </c>
      <c r="F38" s="82"/>
      <c r="G38" s="83"/>
      <c r="H38" s="82"/>
      <c r="I38" s="157"/>
      <c r="J38" s="363"/>
      <c r="K38" s="88"/>
      <c r="L38" s="88"/>
      <c r="M38" s="88"/>
      <c r="N38" s="88"/>
      <c r="O38" s="88"/>
      <c r="P38" s="88"/>
      <c r="Q38" s="88"/>
      <c r="R38" s="88"/>
      <c r="S38" s="88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</row>
    <row r="39" spans="1:180" s="26" customFormat="1" ht="17.25" customHeight="1" x14ac:dyDescent="0.25">
      <c r="A39" s="366"/>
      <c r="B39" s="80" t="s">
        <v>33</v>
      </c>
      <c r="C39" s="166"/>
      <c r="D39" s="179">
        <v>7.14</v>
      </c>
      <c r="E39" s="180">
        <v>6</v>
      </c>
      <c r="F39" s="82"/>
      <c r="G39" s="83"/>
      <c r="H39" s="82"/>
      <c r="I39" s="157"/>
      <c r="J39" s="363"/>
      <c r="K39" s="88"/>
      <c r="L39" s="88"/>
      <c r="M39" s="88"/>
      <c r="N39" s="88"/>
      <c r="O39" s="88"/>
      <c r="P39" s="88"/>
      <c r="Q39" s="88"/>
      <c r="R39" s="88"/>
      <c r="S39" s="88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</row>
    <row r="40" spans="1:180" s="26" customFormat="1" ht="17.25" customHeight="1" x14ac:dyDescent="0.25">
      <c r="A40" s="366"/>
      <c r="B40" s="80" t="s">
        <v>302</v>
      </c>
      <c r="C40" s="166"/>
      <c r="D40" s="179">
        <v>6</v>
      </c>
      <c r="E40" s="180">
        <v>6</v>
      </c>
      <c r="F40" s="82"/>
      <c r="G40" s="83"/>
      <c r="H40" s="82"/>
      <c r="I40" s="157"/>
      <c r="J40" s="363"/>
      <c r="K40" s="88"/>
      <c r="L40" s="88"/>
      <c r="M40" s="88"/>
      <c r="N40" s="88"/>
      <c r="O40" s="88"/>
      <c r="P40" s="88"/>
      <c r="Q40" s="88"/>
      <c r="R40" s="88"/>
      <c r="S40" s="88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</row>
    <row r="41" spans="1:180" s="26" customFormat="1" ht="17.25" customHeight="1" x14ac:dyDescent="0.25">
      <c r="A41" s="366"/>
      <c r="B41" s="80" t="s">
        <v>34</v>
      </c>
      <c r="C41" s="166"/>
      <c r="D41" s="179">
        <v>1.8</v>
      </c>
      <c r="E41" s="180">
        <v>1.8</v>
      </c>
      <c r="F41" s="82"/>
      <c r="G41" s="83"/>
      <c r="H41" s="82"/>
      <c r="I41" s="157"/>
      <c r="J41" s="363"/>
      <c r="K41" s="88"/>
      <c r="L41" s="88"/>
      <c r="M41" s="88"/>
      <c r="N41" s="88"/>
      <c r="O41" s="88"/>
      <c r="P41" s="88"/>
      <c r="Q41" s="88"/>
      <c r="R41" s="88"/>
      <c r="S41" s="88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</row>
    <row r="42" spans="1:180" s="26" customFormat="1" ht="17.25" customHeight="1" x14ac:dyDescent="0.25">
      <c r="A42" s="366"/>
      <c r="B42" s="80" t="s">
        <v>19</v>
      </c>
      <c r="C42" s="166"/>
      <c r="D42" s="179">
        <v>0.5</v>
      </c>
      <c r="E42" s="180">
        <v>0.5</v>
      </c>
      <c r="F42" s="82"/>
      <c r="G42" s="83"/>
      <c r="H42" s="82"/>
      <c r="I42" s="157"/>
      <c r="J42" s="363"/>
      <c r="K42" s="88"/>
      <c r="L42" s="88"/>
      <c r="M42" s="88"/>
      <c r="N42" s="88"/>
      <c r="O42" s="88"/>
      <c r="P42" s="88"/>
      <c r="Q42" s="88"/>
      <c r="R42" s="88"/>
      <c r="S42" s="88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</row>
    <row r="43" spans="1:180" s="26" customFormat="1" ht="17.25" customHeight="1" x14ac:dyDescent="0.25">
      <c r="A43" s="366"/>
      <c r="B43" s="80" t="s">
        <v>17</v>
      </c>
      <c r="C43" s="166"/>
      <c r="D43" s="179">
        <v>114</v>
      </c>
      <c r="E43" s="180">
        <v>114</v>
      </c>
      <c r="F43" s="82"/>
      <c r="G43" s="83"/>
      <c r="H43" s="82"/>
      <c r="I43" s="157"/>
      <c r="J43" s="363"/>
      <c r="K43" s="88"/>
      <c r="L43" s="88"/>
      <c r="M43" s="88"/>
      <c r="N43" s="88"/>
      <c r="O43" s="88"/>
      <c r="P43" s="88"/>
      <c r="Q43" s="88"/>
      <c r="R43" s="88"/>
      <c r="S43" s="88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</row>
    <row r="44" spans="1:180" s="35" customFormat="1" ht="30" x14ac:dyDescent="0.25">
      <c r="A44" s="366" t="s">
        <v>378</v>
      </c>
      <c r="B44" s="80"/>
      <c r="C44" s="81">
        <v>50</v>
      </c>
      <c r="D44" s="81"/>
      <c r="E44" s="86"/>
      <c r="F44" s="81">
        <v>3.87</v>
      </c>
      <c r="G44" s="86">
        <v>5</v>
      </c>
      <c r="H44" s="81">
        <v>3.13</v>
      </c>
      <c r="I44" s="86">
        <v>73</v>
      </c>
      <c r="J44" s="363" t="s">
        <v>392</v>
      </c>
      <c r="K44" s="88"/>
      <c r="L44" s="88"/>
      <c r="M44" s="88"/>
      <c r="N44" s="88"/>
      <c r="O44" s="88"/>
      <c r="P44" s="88"/>
      <c r="Q44" s="88"/>
      <c r="R44" s="88"/>
      <c r="S44" s="88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</row>
    <row r="45" spans="1:180" s="35" customFormat="1" x14ac:dyDescent="0.25">
      <c r="A45" s="366"/>
      <c r="B45" s="80" t="s">
        <v>185</v>
      </c>
      <c r="C45" s="81"/>
      <c r="D45" s="81">
        <v>34.299999999999997</v>
      </c>
      <c r="E45" s="86">
        <v>34.299999999999997</v>
      </c>
      <c r="F45" s="81"/>
      <c r="G45" s="86"/>
      <c r="H45" s="81"/>
      <c r="I45" s="86"/>
      <c r="J45" s="363"/>
      <c r="K45" s="88"/>
      <c r="L45" s="88"/>
      <c r="M45" s="88"/>
      <c r="N45" s="88"/>
      <c r="O45" s="88"/>
      <c r="P45" s="88"/>
      <c r="Q45" s="88"/>
      <c r="R45" s="88"/>
      <c r="S45" s="88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</row>
    <row r="46" spans="1:180" s="35" customFormat="1" x14ac:dyDescent="0.25">
      <c r="A46" s="366"/>
      <c r="B46" s="80" t="s">
        <v>38</v>
      </c>
      <c r="C46" s="81"/>
      <c r="D46" s="81">
        <v>4</v>
      </c>
      <c r="E46" s="86">
        <v>4</v>
      </c>
      <c r="F46" s="81"/>
      <c r="G46" s="86"/>
      <c r="H46" s="81"/>
      <c r="I46" s="86"/>
      <c r="J46" s="363"/>
      <c r="K46" s="88"/>
      <c r="L46" s="88"/>
      <c r="M46" s="88"/>
      <c r="N46" s="88"/>
      <c r="O46" s="88"/>
      <c r="P46" s="88"/>
      <c r="Q46" s="88"/>
      <c r="R46" s="88"/>
      <c r="S46" s="88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</row>
    <row r="47" spans="1:180" s="35" customFormat="1" x14ac:dyDescent="0.25">
      <c r="A47" s="366"/>
      <c r="B47" s="80" t="s">
        <v>17</v>
      </c>
      <c r="C47" s="81"/>
      <c r="D47" s="81">
        <v>4</v>
      </c>
      <c r="E47" s="86">
        <v>4</v>
      </c>
      <c r="F47" s="81"/>
      <c r="G47" s="86"/>
      <c r="H47" s="81"/>
      <c r="I47" s="86"/>
      <c r="J47" s="363"/>
      <c r="K47" s="88"/>
      <c r="L47" s="88"/>
      <c r="M47" s="88"/>
      <c r="N47" s="88"/>
      <c r="O47" s="88"/>
      <c r="P47" s="88"/>
      <c r="Q47" s="88"/>
      <c r="R47" s="88"/>
      <c r="S47" s="88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</row>
    <row r="48" spans="1:180" s="35" customFormat="1" x14ac:dyDescent="0.25">
      <c r="A48" s="366"/>
      <c r="B48" s="80" t="s">
        <v>33</v>
      </c>
      <c r="C48" s="81"/>
      <c r="D48" s="81">
        <v>10.199999999999999</v>
      </c>
      <c r="E48" s="86">
        <v>8.6</v>
      </c>
      <c r="F48" s="81"/>
      <c r="G48" s="86"/>
      <c r="H48" s="81"/>
      <c r="I48" s="86"/>
      <c r="J48" s="363"/>
      <c r="K48" s="88"/>
      <c r="L48" s="88"/>
      <c r="M48" s="88"/>
      <c r="N48" s="88"/>
      <c r="O48" s="88"/>
      <c r="P48" s="88"/>
      <c r="Q48" s="88"/>
      <c r="R48" s="88"/>
      <c r="S48" s="88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</row>
    <row r="49" spans="1:98" s="35" customFormat="1" x14ac:dyDescent="0.25">
      <c r="A49" s="366"/>
      <c r="B49" s="80" t="s">
        <v>97</v>
      </c>
      <c r="C49" s="81"/>
      <c r="D49" s="81">
        <v>2</v>
      </c>
      <c r="E49" s="86">
        <v>2</v>
      </c>
      <c r="F49" s="81"/>
      <c r="G49" s="86"/>
      <c r="H49" s="81"/>
      <c r="I49" s="86"/>
      <c r="J49" s="363"/>
      <c r="K49" s="88"/>
      <c r="L49" s="88"/>
      <c r="M49" s="88"/>
      <c r="N49" s="88"/>
      <c r="O49" s="88"/>
      <c r="P49" s="88"/>
      <c r="Q49" s="88"/>
      <c r="R49" s="88"/>
      <c r="S49" s="88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</row>
    <row r="50" spans="1:98" s="35" customFormat="1" x14ac:dyDescent="0.25">
      <c r="A50" s="366"/>
      <c r="B50" s="80" t="s">
        <v>19</v>
      </c>
      <c r="C50" s="81"/>
      <c r="D50" s="81">
        <v>0.3</v>
      </c>
      <c r="E50" s="86">
        <v>0.3</v>
      </c>
      <c r="F50" s="81"/>
      <c r="G50" s="86"/>
      <c r="H50" s="81"/>
      <c r="I50" s="86"/>
      <c r="J50" s="363"/>
      <c r="K50" s="88"/>
      <c r="L50" s="88"/>
      <c r="M50" s="88"/>
      <c r="N50" s="88"/>
      <c r="O50" s="88"/>
      <c r="P50" s="88"/>
      <c r="Q50" s="88"/>
      <c r="R50" s="88"/>
      <c r="S50" s="88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</row>
    <row r="51" spans="1:98" s="35" customFormat="1" x14ac:dyDescent="0.25">
      <c r="A51" s="366"/>
      <c r="B51" s="80" t="s">
        <v>41</v>
      </c>
      <c r="C51" s="81"/>
      <c r="D51" s="81"/>
      <c r="E51" s="86">
        <v>53</v>
      </c>
      <c r="F51" s="81"/>
      <c r="G51" s="86"/>
      <c r="H51" s="81"/>
      <c r="I51" s="86"/>
      <c r="J51" s="363"/>
      <c r="K51" s="88"/>
      <c r="L51" s="88"/>
      <c r="M51" s="88"/>
      <c r="N51" s="88"/>
      <c r="O51" s="88"/>
      <c r="P51" s="88"/>
      <c r="Q51" s="88"/>
      <c r="R51" s="88"/>
      <c r="S51" s="88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</row>
    <row r="52" spans="1:98" s="35" customFormat="1" x14ac:dyDescent="0.25">
      <c r="A52" s="366"/>
      <c r="B52" s="80" t="s">
        <v>34</v>
      </c>
      <c r="C52" s="81"/>
      <c r="D52" s="81">
        <v>1</v>
      </c>
      <c r="E52" s="86">
        <v>1</v>
      </c>
      <c r="F52" s="81"/>
      <c r="G52" s="86"/>
      <c r="H52" s="81"/>
      <c r="I52" s="86"/>
      <c r="J52" s="363"/>
      <c r="K52" s="88"/>
      <c r="L52" s="88"/>
      <c r="M52" s="88"/>
      <c r="N52" s="88"/>
      <c r="O52" s="88"/>
      <c r="P52" s="88"/>
      <c r="Q52" s="88"/>
      <c r="R52" s="88"/>
      <c r="S52" s="88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</row>
    <row r="53" spans="1:98" s="55" customFormat="1" ht="15.75" x14ac:dyDescent="0.25">
      <c r="A53" s="366" t="s">
        <v>255</v>
      </c>
      <c r="B53" s="80"/>
      <c r="C53" s="81" t="s">
        <v>407</v>
      </c>
      <c r="D53" s="83"/>
      <c r="E53" s="83"/>
      <c r="F53" s="83">
        <v>5.5</v>
      </c>
      <c r="G53" s="83">
        <v>5</v>
      </c>
      <c r="H53" s="83">
        <v>32</v>
      </c>
      <c r="I53" s="83">
        <v>195</v>
      </c>
      <c r="J53" s="363" t="s">
        <v>277</v>
      </c>
      <c r="K53" s="88"/>
      <c r="L53" s="88"/>
      <c r="M53" s="88"/>
      <c r="N53" s="88"/>
      <c r="O53" s="88"/>
      <c r="P53" s="88"/>
      <c r="Q53" s="88"/>
      <c r="R53" s="88"/>
      <c r="S53" s="88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CT53" s="59"/>
    </row>
    <row r="54" spans="1:98" s="55" customFormat="1" ht="15.75" x14ac:dyDescent="0.25">
      <c r="A54" s="366"/>
      <c r="B54" s="80" t="s">
        <v>121</v>
      </c>
      <c r="C54" s="81"/>
      <c r="D54" s="82">
        <v>27.5</v>
      </c>
      <c r="E54" s="83">
        <v>27.5</v>
      </c>
      <c r="F54" s="82"/>
      <c r="G54" s="83"/>
      <c r="H54" s="82"/>
      <c r="I54" s="157"/>
      <c r="J54" s="363"/>
      <c r="K54" s="88"/>
      <c r="L54" s="88"/>
      <c r="M54" s="88"/>
      <c r="N54" s="88"/>
      <c r="O54" s="88"/>
      <c r="P54" s="88"/>
      <c r="Q54" s="88"/>
      <c r="R54" s="88"/>
      <c r="S54" s="88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</row>
    <row r="55" spans="1:98" s="55" customFormat="1" ht="15.75" x14ac:dyDescent="0.25">
      <c r="A55" s="366"/>
      <c r="B55" s="80" t="s">
        <v>17</v>
      </c>
      <c r="C55" s="81"/>
      <c r="D55" s="82">
        <v>91.3</v>
      </c>
      <c r="E55" s="83">
        <v>91.3</v>
      </c>
      <c r="F55" s="82"/>
      <c r="G55" s="83"/>
      <c r="H55" s="82"/>
      <c r="I55" s="157"/>
      <c r="J55" s="363"/>
      <c r="K55" s="88"/>
      <c r="L55" s="88"/>
      <c r="M55" s="88"/>
      <c r="N55" s="88"/>
      <c r="O55" s="88"/>
      <c r="P55" s="88"/>
      <c r="Q55" s="88"/>
      <c r="R55" s="88"/>
      <c r="S55" s="88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</row>
    <row r="56" spans="1:98" s="55" customFormat="1" ht="15.75" x14ac:dyDescent="0.25">
      <c r="A56" s="366"/>
      <c r="B56" s="80" t="s">
        <v>20</v>
      </c>
      <c r="C56" s="81"/>
      <c r="D56" s="82">
        <v>2.5</v>
      </c>
      <c r="E56" s="83">
        <v>2.5</v>
      </c>
      <c r="F56" s="82"/>
      <c r="G56" s="83"/>
      <c r="H56" s="82"/>
      <c r="I56" s="157"/>
      <c r="J56" s="363"/>
      <c r="K56" s="88"/>
      <c r="L56" s="88"/>
      <c r="M56" s="88"/>
      <c r="N56" s="88"/>
      <c r="O56" s="88"/>
      <c r="P56" s="88"/>
      <c r="Q56" s="88"/>
      <c r="R56" s="88"/>
      <c r="S56" s="88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9"/>
      <c r="CO56" s="59"/>
      <c r="CP56" s="59"/>
      <c r="CQ56" s="59"/>
      <c r="CR56" s="59"/>
      <c r="CS56" s="59"/>
      <c r="CT56" s="59"/>
    </row>
    <row r="57" spans="1:98" s="55" customFormat="1" ht="15.75" x14ac:dyDescent="0.25">
      <c r="A57" s="366"/>
      <c r="B57" s="80" t="s">
        <v>19</v>
      </c>
      <c r="C57" s="81"/>
      <c r="D57" s="82">
        <v>0.4</v>
      </c>
      <c r="E57" s="83">
        <v>0.4</v>
      </c>
      <c r="F57" s="82"/>
      <c r="G57" s="83"/>
      <c r="H57" s="82"/>
      <c r="I57" s="157"/>
      <c r="J57" s="363"/>
      <c r="K57" s="88"/>
      <c r="L57" s="88"/>
      <c r="M57" s="88"/>
      <c r="N57" s="88"/>
      <c r="O57" s="88"/>
      <c r="P57" s="88"/>
      <c r="Q57" s="88"/>
      <c r="R57" s="88"/>
      <c r="S57" s="88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</row>
    <row r="58" spans="1:98" s="54" customFormat="1" ht="15.75" x14ac:dyDescent="0.25">
      <c r="A58" s="366" t="s">
        <v>345</v>
      </c>
      <c r="B58" s="80"/>
      <c r="C58" s="81">
        <v>150</v>
      </c>
      <c r="D58" s="82"/>
      <c r="E58" s="83"/>
      <c r="F58" s="157"/>
      <c r="G58" s="83"/>
      <c r="H58" s="82">
        <v>8.34</v>
      </c>
      <c r="I58" s="157">
        <v>33.340000000000003</v>
      </c>
      <c r="J58" s="363" t="s">
        <v>350</v>
      </c>
      <c r="K58" s="88"/>
      <c r="L58" s="88"/>
      <c r="M58" s="88"/>
      <c r="N58" s="88"/>
      <c r="O58" s="88"/>
      <c r="P58" s="88"/>
      <c r="Q58" s="88"/>
      <c r="R58" s="88"/>
      <c r="S58" s="88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O58" s="70"/>
      <c r="CP58" s="70"/>
      <c r="CQ58" s="70"/>
      <c r="CR58" s="70"/>
      <c r="CS58" s="70"/>
      <c r="CT58" s="70"/>
    </row>
    <row r="59" spans="1:98" s="54" customFormat="1" ht="15.75" x14ac:dyDescent="0.25">
      <c r="A59" s="366"/>
      <c r="B59" s="80" t="s">
        <v>70</v>
      </c>
      <c r="C59" s="81"/>
      <c r="D59" s="82">
        <v>17.5</v>
      </c>
      <c r="E59" s="83">
        <v>17.5</v>
      </c>
      <c r="F59" s="157"/>
      <c r="G59" s="83"/>
      <c r="H59" s="82"/>
      <c r="I59" s="157"/>
      <c r="J59" s="363"/>
      <c r="K59" s="88"/>
      <c r="L59" s="88"/>
      <c r="M59" s="88"/>
      <c r="N59" s="88"/>
      <c r="O59" s="88"/>
      <c r="P59" s="88"/>
      <c r="Q59" s="88"/>
      <c r="R59" s="88"/>
      <c r="S59" s="88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/>
      <c r="CP59" s="70"/>
      <c r="CQ59" s="70"/>
      <c r="CR59" s="70"/>
      <c r="CS59" s="70"/>
      <c r="CT59" s="70"/>
    </row>
    <row r="60" spans="1:98" s="54" customFormat="1" ht="15.75" x14ac:dyDescent="0.25">
      <c r="A60" s="366"/>
      <c r="B60" s="80" t="s">
        <v>18</v>
      </c>
      <c r="C60" s="81"/>
      <c r="D60" s="82">
        <v>4</v>
      </c>
      <c r="E60" s="83">
        <v>4</v>
      </c>
      <c r="F60" s="157"/>
      <c r="G60" s="83"/>
      <c r="H60" s="82"/>
      <c r="I60" s="157"/>
      <c r="J60" s="363"/>
      <c r="K60" s="88"/>
      <c r="L60" s="88"/>
      <c r="M60" s="88"/>
      <c r="N60" s="88"/>
      <c r="O60" s="88"/>
      <c r="P60" s="88"/>
      <c r="Q60" s="88"/>
      <c r="R60" s="88"/>
      <c r="S60" s="88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</row>
    <row r="61" spans="1:98" s="54" customFormat="1" ht="15.75" x14ac:dyDescent="0.25">
      <c r="A61" s="366"/>
      <c r="B61" s="80" t="s">
        <v>52</v>
      </c>
      <c r="C61" s="81"/>
      <c r="D61" s="83">
        <v>150</v>
      </c>
      <c r="E61" s="83">
        <v>150</v>
      </c>
      <c r="F61" s="83"/>
      <c r="G61" s="83"/>
      <c r="H61" s="83"/>
      <c r="I61" s="83"/>
      <c r="J61" s="363"/>
      <c r="K61" s="88"/>
      <c r="L61" s="88"/>
      <c r="M61" s="88"/>
      <c r="N61" s="88"/>
      <c r="O61" s="88"/>
      <c r="P61" s="88"/>
      <c r="Q61" s="88"/>
      <c r="R61" s="88"/>
      <c r="S61" s="88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70"/>
      <c r="CJ61" s="70"/>
      <c r="CK61" s="70"/>
      <c r="CL61" s="70"/>
      <c r="CM61" s="70"/>
      <c r="CN61" s="70"/>
      <c r="CO61" s="70"/>
      <c r="CP61" s="70"/>
      <c r="CQ61" s="70"/>
      <c r="CR61" s="70"/>
      <c r="CS61" s="70"/>
      <c r="CT61" s="70"/>
    </row>
    <row r="62" spans="1:98" ht="15.75" thickBot="1" x14ac:dyDescent="0.3">
      <c r="A62" s="366" t="s">
        <v>46</v>
      </c>
      <c r="C62" s="81">
        <v>30</v>
      </c>
      <c r="D62" s="81">
        <v>30</v>
      </c>
      <c r="E62" s="86">
        <v>30</v>
      </c>
      <c r="F62" s="81">
        <v>1.5</v>
      </c>
      <c r="G62" s="86">
        <v>0.3</v>
      </c>
      <c r="H62" s="81">
        <v>14.3</v>
      </c>
      <c r="I62" s="86">
        <v>66</v>
      </c>
      <c r="J62" s="363"/>
    </row>
    <row r="63" spans="1:98" ht="15.75" thickBot="1" x14ac:dyDescent="0.3">
      <c r="A63" s="367" t="s">
        <v>26</v>
      </c>
      <c r="B63" s="169"/>
      <c r="C63" s="153">
        <v>532.5</v>
      </c>
      <c r="D63" s="368"/>
      <c r="E63" s="170"/>
      <c r="F63" s="154">
        <f>SUM(F30:F62)</f>
        <v>14.370000000000001</v>
      </c>
      <c r="G63" s="154">
        <f t="shared" ref="G63:I63" si="0">SUM(G30:G62)</f>
        <v>16.12</v>
      </c>
      <c r="H63" s="154">
        <f t="shared" si="0"/>
        <v>71.91</v>
      </c>
      <c r="I63" s="154">
        <f t="shared" si="0"/>
        <v>493.34000000000003</v>
      </c>
      <c r="J63" s="364"/>
    </row>
    <row r="64" spans="1:98" x14ac:dyDescent="0.25">
      <c r="A64" s="366"/>
      <c r="B64" s="80" t="s">
        <v>47</v>
      </c>
      <c r="C64" s="81"/>
      <c r="D64" s="81"/>
      <c r="E64" s="86"/>
      <c r="F64" s="157"/>
      <c r="G64" s="83"/>
      <c r="H64" s="158"/>
      <c r="J64" s="363"/>
    </row>
    <row r="65" spans="1:181" ht="30" x14ac:dyDescent="0.25">
      <c r="A65" s="366" t="s">
        <v>85</v>
      </c>
      <c r="C65" s="81">
        <v>40</v>
      </c>
      <c r="D65" s="82"/>
      <c r="E65" s="83"/>
      <c r="F65" s="83">
        <v>3.6</v>
      </c>
      <c r="G65" s="82">
        <v>4</v>
      </c>
      <c r="H65" s="83">
        <v>29</v>
      </c>
      <c r="I65" s="82">
        <v>167</v>
      </c>
      <c r="J65" s="363" t="s">
        <v>331</v>
      </c>
    </row>
    <row r="66" spans="1:181" x14ac:dyDescent="0.25">
      <c r="A66" s="366"/>
      <c r="B66" s="80" t="s">
        <v>43</v>
      </c>
      <c r="C66" s="81"/>
      <c r="D66" s="82">
        <v>27</v>
      </c>
      <c r="E66" s="83">
        <v>27</v>
      </c>
      <c r="F66" s="83"/>
      <c r="H66" s="83"/>
      <c r="J66" s="363"/>
    </row>
    <row r="67" spans="1:181" ht="19.5" customHeight="1" x14ac:dyDescent="0.25">
      <c r="A67" s="366"/>
      <c r="B67" s="80" t="s">
        <v>18</v>
      </c>
      <c r="C67" s="81"/>
      <c r="D67" s="82">
        <v>5.6</v>
      </c>
      <c r="E67" s="83">
        <v>5.6</v>
      </c>
      <c r="F67" s="83"/>
      <c r="G67" s="83"/>
      <c r="H67" s="83"/>
      <c r="I67" s="157"/>
      <c r="J67" s="363"/>
    </row>
    <row r="68" spans="1:181" ht="15.75" customHeight="1" x14ac:dyDescent="0.25">
      <c r="A68" s="366"/>
      <c r="B68" s="80" t="s">
        <v>52</v>
      </c>
      <c r="C68" s="81"/>
      <c r="D68" s="82">
        <v>11.2</v>
      </c>
      <c r="E68" s="83">
        <v>11.2</v>
      </c>
      <c r="F68" s="83"/>
      <c r="H68" s="83"/>
      <c r="J68" s="363"/>
    </row>
    <row r="69" spans="1:181" x14ac:dyDescent="0.25">
      <c r="A69" s="366"/>
      <c r="B69" s="80" t="s">
        <v>34</v>
      </c>
      <c r="C69" s="81"/>
      <c r="D69" s="82">
        <v>5.6</v>
      </c>
      <c r="E69" s="83">
        <v>5.6</v>
      </c>
      <c r="F69" s="83"/>
      <c r="H69" s="83"/>
      <c r="J69" s="363"/>
    </row>
    <row r="70" spans="1:181" x14ac:dyDescent="0.25">
      <c r="A70" s="366"/>
      <c r="B70" s="80" t="s">
        <v>86</v>
      </c>
      <c r="C70" s="81"/>
      <c r="D70" s="82">
        <v>0.16</v>
      </c>
      <c r="E70" s="83">
        <v>0.16</v>
      </c>
      <c r="F70" s="83"/>
      <c r="H70" s="83"/>
      <c r="J70" s="363"/>
    </row>
    <row r="71" spans="1:181" x14ac:dyDescent="0.25">
      <c r="A71" s="366"/>
      <c r="B71" s="80" t="s">
        <v>19</v>
      </c>
      <c r="C71" s="81"/>
      <c r="D71" s="82">
        <v>0.2</v>
      </c>
      <c r="E71" s="83">
        <v>0.2</v>
      </c>
      <c r="F71" s="83"/>
      <c r="H71" s="83"/>
      <c r="J71" s="363"/>
    </row>
    <row r="72" spans="1:181" x14ac:dyDescent="0.25">
      <c r="A72" s="366"/>
      <c r="B72" s="80" t="s">
        <v>51</v>
      </c>
      <c r="C72" s="81"/>
      <c r="D72" s="82">
        <v>0.8</v>
      </c>
      <c r="E72" s="157">
        <v>0.8</v>
      </c>
      <c r="F72" s="83" t="s">
        <v>1</v>
      </c>
      <c r="H72" s="83"/>
      <c r="J72" s="363"/>
    </row>
    <row r="73" spans="1:181" x14ac:dyDescent="0.25">
      <c r="A73" s="366"/>
      <c r="B73" s="80" t="s">
        <v>80</v>
      </c>
      <c r="C73" s="81"/>
      <c r="D73" s="82"/>
      <c r="E73" s="157">
        <v>48.4</v>
      </c>
      <c r="F73" s="83"/>
      <c r="H73" s="83"/>
      <c r="J73" s="363"/>
    </row>
    <row r="74" spans="1:181" x14ac:dyDescent="0.25">
      <c r="A74" s="366"/>
      <c r="B74" s="80" t="s">
        <v>34</v>
      </c>
      <c r="C74" s="81"/>
      <c r="D74" s="82">
        <v>0.1</v>
      </c>
      <c r="E74" s="157">
        <v>0.1</v>
      </c>
      <c r="F74" s="83"/>
      <c r="H74" s="83"/>
      <c r="J74" s="363"/>
    </row>
    <row r="75" spans="1:181" x14ac:dyDescent="0.25">
      <c r="A75" s="366" t="s">
        <v>83</v>
      </c>
      <c r="C75" s="90">
        <v>100</v>
      </c>
      <c r="D75" s="211"/>
      <c r="E75" s="90"/>
      <c r="F75" s="165">
        <v>3</v>
      </c>
      <c r="G75" s="165">
        <v>2.5</v>
      </c>
      <c r="H75" s="165">
        <v>4.5</v>
      </c>
      <c r="I75" s="165">
        <v>54.3</v>
      </c>
      <c r="J75" s="363" t="s">
        <v>160</v>
      </c>
    </row>
    <row r="76" spans="1:181" x14ac:dyDescent="0.25">
      <c r="A76" s="366"/>
      <c r="B76" s="80" t="s">
        <v>84</v>
      </c>
      <c r="C76" s="90"/>
      <c r="D76" s="211">
        <v>103.5</v>
      </c>
      <c r="E76" s="90">
        <v>100</v>
      </c>
      <c r="F76" s="165"/>
      <c r="G76" s="132"/>
      <c r="H76" s="165"/>
      <c r="I76" s="132"/>
      <c r="J76" s="363"/>
    </row>
    <row r="77" spans="1:181" s="35" customFormat="1" x14ac:dyDescent="0.25">
      <c r="A77" s="366" t="s">
        <v>309</v>
      </c>
      <c r="B77" s="80"/>
      <c r="C77" s="81" t="s">
        <v>379</v>
      </c>
      <c r="D77" s="82"/>
      <c r="E77" s="83"/>
      <c r="F77" s="82">
        <v>4.5</v>
      </c>
      <c r="G77" s="83">
        <v>7.6</v>
      </c>
      <c r="H77" s="82">
        <v>13</v>
      </c>
      <c r="I77" s="157">
        <v>138</v>
      </c>
      <c r="J77" s="363" t="s">
        <v>325</v>
      </c>
      <c r="K77" s="88"/>
      <c r="L77" s="88"/>
      <c r="M77" s="88"/>
      <c r="N77" s="88"/>
      <c r="O77" s="88"/>
      <c r="P77" s="88"/>
      <c r="Q77" s="88"/>
      <c r="R77" s="88"/>
      <c r="S77" s="88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  <c r="FF77" s="27"/>
      <c r="FG77" s="27"/>
      <c r="FH77" s="27"/>
      <c r="FI77" s="27"/>
      <c r="FJ77" s="27"/>
      <c r="FK77" s="27"/>
      <c r="FL77" s="27"/>
      <c r="FM77" s="27"/>
      <c r="FN77" s="27"/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</row>
    <row r="78" spans="1:181" s="35" customFormat="1" x14ac:dyDescent="0.25">
      <c r="A78" s="366"/>
      <c r="B78" s="80" t="s">
        <v>206</v>
      </c>
      <c r="C78" s="81"/>
      <c r="D78" s="82">
        <v>43.08</v>
      </c>
      <c r="E78" s="83">
        <v>28</v>
      </c>
      <c r="F78" s="82"/>
      <c r="G78" s="83"/>
      <c r="H78" s="82"/>
      <c r="I78" s="157"/>
      <c r="J78" s="363"/>
      <c r="K78" s="88"/>
      <c r="L78" s="88"/>
      <c r="M78" s="88"/>
      <c r="N78" s="88"/>
      <c r="O78" s="88"/>
      <c r="P78" s="88"/>
      <c r="Q78" s="88"/>
      <c r="R78" s="88"/>
      <c r="S78" s="88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</row>
    <row r="79" spans="1:181" s="35" customFormat="1" x14ac:dyDescent="0.25">
      <c r="A79" s="366"/>
      <c r="B79" s="80" t="s">
        <v>30</v>
      </c>
      <c r="C79" s="81"/>
      <c r="D79" s="82">
        <v>122.411</v>
      </c>
      <c r="E79" s="83">
        <v>73.3</v>
      </c>
      <c r="F79" s="82"/>
      <c r="G79" s="83"/>
      <c r="H79" s="82"/>
      <c r="I79" s="157"/>
      <c r="J79" s="363"/>
      <c r="K79" s="88"/>
      <c r="L79" s="88"/>
      <c r="M79" s="88"/>
      <c r="N79" s="88"/>
      <c r="O79" s="88"/>
      <c r="P79" s="88"/>
      <c r="Q79" s="88"/>
      <c r="R79" s="88"/>
      <c r="S79" s="88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  <c r="CP79" s="73"/>
      <c r="CQ79" s="73"/>
      <c r="CR79" s="73"/>
      <c r="CS79" s="73"/>
      <c r="CT79" s="73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</row>
    <row r="80" spans="1:181" s="35" customFormat="1" x14ac:dyDescent="0.25">
      <c r="A80" s="366"/>
      <c r="B80" s="80" t="s">
        <v>32</v>
      </c>
      <c r="C80" s="81"/>
      <c r="D80" s="82">
        <v>12.4</v>
      </c>
      <c r="E80" s="83">
        <v>9.33</v>
      </c>
      <c r="F80" s="82"/>
      <c r="G80" s="83"/>
      <c r="H80" s="82"/>
      <c r="I80" s="157"/>
      <c r="J80" s="363"/>
      <c r="K80" s="88"/>
      <c r="L80" s="88"/>
      <c r="M80" s="88"/>
      <c r="N80" s="88"/>
      <c r="O80" s="88"/>
      <c r="P80" s="88"/>
      <c r="Q80" s="88"/>
      <c r="R80" s="88"/>
      <c r="S80" s="88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</row>
    <row r="81" spans="1:181" s="35" customFormat="1" x14ac:dyDescent="0.25">
      <c r="A81" s="366"/>
      <c r="B81" s="80" t="s">
        <v>19</v>
      </c>
      <c r="C81" s="81"/>
      <c r="D81" s="82">
        <v>0.4</v>
      </c>
      <c r="E81" s="83">
        <v>0.4</v>
      </c>
      <c r="F81" s="82"/>
      <c r="G81" s="83"/>
      <c r="H81" s="82"/>
      <c r="I81" s="83"/>
      <c r="J81" s="363"/>
      <c r="K81" s="88"/>
      <c r="L81" s="88"/>
      <c r="M81" s="88"/>
      <c r="N81" s="88"/>
      <c r="O81" s="88"/>
      <c r="P81" s="88"/>
      <c r="Q81" s="88"/>
      <c r="R81" s="88"/>
      <c r="S81" s="88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</row>
    <row r="82" spans="1:181" s="35" customFormat="1" x14ac:dyDescent="0.25">
      <c r="A82" s="366"/>
      <c r="B82" s="80" t="s">
        <v>52</v>
      </c>
      <c r="C82" s="81"/>
      <c r="D82" s="82">
        <v>26.7</v>
      </c>
      <c r="E82" s="83">
        <v>26.7</v>
      </c>
      <c r="F82" s="82"/>
      <c r="G82" s="83"/>
      <c r="H82" s="82"/>
      <c r="I82" s="83"/>
      <c r="J82" s="363"/>
      <c r="K82" s="88"/>
      <c r="L82" s="88"/>
      <c r="M82" s="88"/>
      <c r="N82" s="88"/>
      <c r="O82" s="88"/>
      <c r="P82" s="88"/>
      <c r="Q82" s="88"/>
      <c r="R82" s="88"/>
      <c r="S82" s="88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  <c r="CG82" s="73"/>
      <c r="CH82" s="73"/>
      <c r="CI82" s="73"/>
      <c r="CJ82" s="73"/>
      <c r="CK82" s="73"/>
      <c r="CL82" s="73"/>
      <c r="CM82" s="73"/>
      <c r="CN82" s="73"/>
      <c r="CO82" s="73"/>
      <c r="CP82" s="73"/>
      <c r="CQ82" s="73"/>
      <c r="CR82" s="73"/>
      <c r="CS82" s="73"/>
      <c r="CT82" s="73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</row>
    <row r="83" spans="1:181" s="35" customFormat="1" x14ac:dyDescent="0.25">
      <c r="A83" s="366"/>
      <c r="B83" s="80" t="s">
        <v>34</v>
      </c>
      <c r="C83" s="81"/>
      <c r="D83" s="82">
        <v>3</v>
      </c>
      <c r="E83" s="83">
        <v>3</v>
      </c>
      <c r="F83" s="82"/>
      <c r="G83" s="83"/>
      <c r="H83" s="82"/>
      <c r="I83" s="83"/>
      <c r="J83" s="363"/>
      <c r="K83" s="88"/>
      <c r="L83" s="88"/>
      <c r="M83" s="88"/>
      <c r="N83" s="88"/>
      <c r="O83" s="88"/>
      <c r="P83" s="88"/>
      <c r="Q83" s="88"/>
      <c r="R83" s="88"/>
      <c r="S83" s="88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</row>
    <row r="84" spans="1:181" s="35" customFormat="1" x14ac:dyDescent="0.25">
      <c r="A84" s="366"/>
      <c r="B84" s="80" t="s">
        <v>43</v>
      </c>
      <c r="C84" s="81"/>
      <c r="D84" s="82">
        <v>1.7</v>
      </c>
      <c r="E84" s="83">
        <v>1.7</v>
      </c>
      <c r="F84" s="82"/>
      <c r="G84" s="83"/>
      <c r="H84" s="82"/>
      <c r="I84" s="83"/>
      <c r="J84" s="363"/>
      <c r="K84" s="88"/>
      <c r="L84" s="88"/>
      <c r="M84" s="88"/>
      <c r="N84" s="88"/>
      <c r="O84" s="88"/>
      <c r="P84" s="88"/>
      <c r="Q84" s="88"/>
      <c r="R84" s="88"/>
      <c r="S84" s="88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73"/>
      <c r="CS84" s="73"/>
      <c r="CT84" s="73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</row>
    <row r="85" spans="1:181" s="35" customFormat="1" x14ac:dyDescent="0.25">
      <c r="A85" s="366"/>
      <c r="B85" s="80" t="s">
        <v>50</v>
      </c>
      <c r="C85" s="81"/>
      <c r="D85" s="82">
        <v>0.3</v>
      </c>
      <c r="E85" s="83">
        <v>0.3</v>
      </c>
      <c r="F85" s="82"/>
      <c r="G85" s="83"/>
      <c r="H85" s="82"/>
      <c r="I85" s="83"/>
      <c r="J85" s="363"/>
      <c r="K85" s="88"/>
      <c r="L85" s="88"/>
      <c r="M85" s="88"/>
      <c r="N85" s="88"/>
      <c r="O85" s="88"/>
      <c r="P85" s="88"/>
      <c r="Q85" s="88"/>
      <c r="R85" s="88"/>
      <c r="S85" s="88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</row>
    <row r="86" spans="1:181" s="26" customFormat="1" x14ac:dyDescent="0.25">
      <c r="A86" s="366" t="s">
        <v>329</v>
      </c>
      <c r="B86" s="80"/>
      <c r="C86" s="81">
        <v>150</v>
      </c>
      <c r="D86" s="188"/>
      <c r="E86" s="81"/>
      <c r="F86" s="157">
        <v>0.5</v>
      </c>
      <c r="G86" s="83">
        <v>2.5000000000000001E-2</v>
      </c>
      <c r="H86" s="82">
        <v>12.5</v>
      </c>
      <c r="I86" s="83">
        <v>52.1</v>
      </c>
      <c r="J86" s="363" t="s">
        <v>330</v>
      </c>
      <c r="K86" s="88"/>
      <c r="L86" s="88"/>
      <c r="M86" s="88"/>
      <c r="N86" s="88"/>
      <c r="O86" s="88"/>
      <c r="P86" s="88"/>
      <c r="Q86" s="88"/>
      <c r="R86" s="88"/>
      <c r="S86" s="88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</row>
    <row r="87" spans="1:181" s="26" customFormat="1" x14ac:dyDescent="0.25">
      <c r="A87" s="366"/>
      <c r="B87" s="80" t="s">
        <v>290</v>
      </c>
      <c r="C87" s="166"/>
      <c r="D87" s="188">
        <v>12.75</v>
      </c>
      <c r="E87" s="81">
        <v>12.5</v>
      </c>
      <c r="F87" s="157"/>
      <c r="G87" s="83"/>
      <c r="H87" s="82"/>
      <c r="I87" s="83"/>
      <c r="J87" s="363"/>
      <c r="K87" s="88"/>
      <c r="L87" s="88"/>
      <c r="M87" s="88"/>
      <c r="N87" s="88"/>
      <c r="O87" s="88"/>
      <c r="P87" s="88"/>
      <c r="Q87" s="88"/>
      <c r="R87" s="88"/>
      <c r="S87" s="88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</row>
    <row r="88" spans="1:181" s="26" customFormat="1" x14ac:dyDescent="0.25">
      <c r="A88" s="366"/>
      <c r="B88" s="80" t="s">
        <v>18</v>
      </c>
      <c r="C88" s="166"/>
      <c r="D88" s="188">
        <v>4</v>
      </c>
      <c r="E88" s="81">
        <v>4</v>
      </c>
      <c r="F88" s="157"/>
      <c r="G88" s="83"/>
      <c r="H88" s="82"/>
      <c r="I88" s="83"/>
      <c r="J88" s="363"/>
      <c r="K88" s="88"/>
      <c r="L88" s="88"/>
      <c r="M88" s="88"/>
      <c r="N88" s="88"/>
      <c r="O88" s="88"/>
      <c r="P88" s="88"/>
      <c r="Q88" s="88"/>
      <c r="R88" s="88"/>
      <c r="S88" s="88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</row>
    <row r="89" spans="1:181" s="26" customFormat="1" x14ac:dyDescent="0.25">
      <c r="A89" s="366"/>
      <c r="B89" s="80" t="s">
        <v>17</v>
      </c>
      <c r="C89" s="166"/>
      <c r="D89" s="188">
        <v>150</v>
      </c>
      <c r="E89" s="81">
        <v>150</v>
      </c>
      <c r="F89" s="157"/>
      <c r="G89" s="83"/>
      <c r="H89" s="82"/>
      <c r="I89" s="83"/>
      <c r="J89" s="363"/>
      <c r="K89" s="88"/>
      <c r="L89" s="88"/>
      <c r="M89" s="88"/>
      <c r="N89" s="88"/>
      <c r="O89" s="88"/>
      <c r="P89" s="88"/>
      <c r="Q89" s="88"/>
      <c r="R89" s="88"/>
      <c r="S89" s="88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</row>
    <row r="90" spans="1:181" s="28" customFormat="1" ht="15.75" thickBot="1" x14ac:dyDescent="0.3">
      <c r="A90" s="366" t="s">
        <v>38</v>
      </c>
      <c r="B90" s="80"/>
      <c r="C90" s="81">
        <v>20</v>
      </c>
      <c r="D90" s="188">
        <v>20</v>
      </c>
      <c r="E90" s="81">
        <v>20</v>
      </c>
      <c r="F90" s="180">
        <v>1.6</v>
      </c>
      <c r="G90" s="179">
        <v>0.2</v>
      </c>
      <c r="H90" s="210">
        <v>9.8000000000000007</v>
      </c>
      <c r="I90" s="369">
        <v>47</v>
      </c>
      <c r="J90" s="363"/>
      <c r="K90" s="80"/>
      <c r="L90" s="80"/>
      <c r="M90" s="80"/>
      <c r="N90" s="80"/>
      <c r="O90" s="80"/>
      <c r="P90" s="80"/>
      <c r="Q90" s="80"/>
      <c r="R90" s="80"/>
      <c r="S90" s="80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</row>
    <row r="91" spans="1:181" ht="15.75" thickBot="1" x14ac:dyDescent="0.3">
      <c r="A91" s="370" t="s">
        <v>26</v>
      </c>
      <c r="B91" s="195"/>
      <c r="C91" s="217">
        <v>430</v>
      </c>
      <c r="D91" s="197"/>
      <c r="E91" s="196"/>
      <c r="F91" s="198">
        <f>SUM(F65:F90)</f>
        <v>13.2</v>
      </c>
      <c r="G91" s="198">
        <f t="shared" ref="G91:I91" si="1">SUM(G65:G90)</f>
        <v>14.324999999999999</v>
      </c>
      <c r="H91" s="198">
        <f t="shared" si="1"/>
        <v>68.8</v>
      </c>
      <c r="I91" s="198">
        <f t="shared" si="1"/>
        <v>458.40000000000003</v>
      </c>
      <c r="J91" s="364"/>
    </row>
    <row r="92" spans="1:181" ht="15.75" thickBot="1" x14ac:dyDescent="0.3">
      <c r="A92" s="367" t="s">
        <v>60</v>
      </c>
      <c r="B92" s="169"/>
      <c r="C92" s="201">
        <f>C24+C27+C63+C91</f>
        <v>1434.5</v>
      </c>
      <c r="D92" s="200"/>
      <c r="E92" s="153"/>
      <c r="F92" s="201">
        <f>F24+F27+F63+F91</f>
        <v>37.620000000000005</v>
      </c>
      <c r="G92" s="201">
        <f>G24+G27+G63+G91</f>
        <v>42.655000000000001</v>
      </c>
      <c r="H92" s="201">
        <f>H24+H27+H63+H91</f>
        <v>189.52999999999997</v>
      </c>
      <c r="I92" s="201">
        <f>I24+I27+I63+I91</f>
        <v>1296.8400000000001</v>
      </c>
      <c r="J92" s="362"/>
    </row>
    <row r="93" spans="1:181" x14ac:dyDescent="0.25">
      <c r="C93" s="371"/>
      <c r="D93" s="372"/>
      <c r="E93" s="373"/>
      <c r="J93" s="374"/>
    </row>
    <row r="94" spans="1:181" ht="15.75" thickBot="1" x14ac:dyDescent="0.3">
      <c r="A94" s="361" t="s">
        <v>61</v>
      </c>
      <c r="C94" s="183"/>
      <c r="D94" s="80"/>
      <c r="J94" s="375"/>
    </row>
    <row r="95" spans="1:181" ht="21" customHeight="1" x14ac:dyDescent="0.25">
      <c r="A95" s="521" t="s">
        <v>239</v>
      </c>
      <c r="B95" s="522"/>
      <c r="C95" s="514" t="s">
        <v>235</v>
      </c>
      <c r="D95" s="137" t="s">
        <v>3</v>
      </c>
      <c r="E95" s="138" t="s">
        <v>3</v>
      </c>
      <c r="F95" s="489" t="s">
        <v>236</v>
      </c>
      <c r="G95" s="490"/>
      <c r="H95" s="491"/>
      <c r="I95" s="137" t="s">
        <v>4</v>
      </c>
      <c r="J95" s="362" t="s">
        <v>237</v>
      </c>
    </row>
    <row r="96" spans="1:181" ht="15.75" thickBot="1" x14ac:dyDescent="0.3">
      <c r="A96" s="517" t="s">
        <v>238</v>
      </c>
      <c r="B96" s="518"/>
      <c r="C96" s="515"/>
      <c r="D96" s="143" t="s">
        <v>5</v>
      </c>
      <c r="E96" s="144" t="s">
        <v>5</v>
      </c>
      <c r="F96" s="145"/>
      <c r="G96" s="146"/>
      <c r="H96" s="147"/>
      <c r="I96" s="143" t="s">
        <v>6</v>
      </c>
      <c r="J96" s="363"/>
    </row>
    <row r="97" spans="1:181" ht="26.25" customHeight="1" thickBot="1" x14ac:dyDescent="0.3">
      <c r="A97" s="519"/>
      <c r="B97" s="520"/>
      <c r="C97" s="516"/>
      <c r="D97" s="153" t="s">
        <v>7</v>
      </c>
      <c r="E97" s="153" t="s">
        <v>8</v>
      </c>
      <c r="F97" s="153" t="s">
        <v>9</v>
      </c>
      <c r="G97" s="153" t="s">
        <v>10</v>
      </c>
      <c r="H97" s="154" t="s">
        <v>11</v>
      </c>
      <c r="I97" s="154" t="s">
        <v>12</v>
      </c>
      <c r="J97" s="364"/>
    </row>
    <row r="98" spans="1:181" ht="34.5" customHeight="1" x14ac:dyDescent="0.25">
      <c r="A98" s="365"/>
      <c r="B98" s="173" t="s">
        <v>13</v>
      </c>
      <c r="C98" s="174"/>
      <c r="D98" s="174"/>
      <c r="E98" s="139"/>
      <c r="F98" s="137"/>
      <c r="G98" s="138"/>
      <c r="H98" s="138"/>
      <c r="I98" s="137"/>
      <c r="J98" s="362"/>
    </row>
    <row r="99" spans="1:181" s="26" customFormat="1" ht="30" x14ac:dyDescent="0.25">
      <c r="A99" s="366" t="s">
        <v>101</v>
      </c>
      <c r="B99" s="80"/>
      <c r="C99" s="81" t="s">
        <v>256</v>
      </c>
      <c r="D99" s="85"/>
      <c r="E99" s="81"/>
      <c r="F99" s="157">
        <v>3.9</v>
      </c>
      <c r="G99" s="83">
        <v>4.3499999999999996</v>
      </c>
      <c r="H99" s="83">
        <v>19</v>
      </c>
      <c r="I99" s="157">
        <v>131</v>
      </c>
      <c r="J99" s="363" t="s">
        <v>191</v>
      </c>
      <c r="K99" s="88"/>
      <c r="L99" s="88"/>
      <c r="M99" s="88"/>
      <c r="N99" s="88"/>
      <c r="O99" s="88"/>
      <c r="P99" s="88"/>
      <c r="Q99" s="88"/>
      <c r="R99" s="88"/>
      <c r="S99" s="88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</row>
    <row r="100" spans="1:181" s="26" customFormat="1" x14ac:dyDescent="0.25">
      <c r="A100" s="366"/>
      <c r="B100" s="80" t="s">
        <v>68</v>
      </c>
      <c r="C100" s="81"/>
      <c r="D100" s="85">
        <v>11</v>
      </c>
      <c r="E100" s="81">
        <v>11</v>
      </c>
      <c r="F100" s="83"/>
      <c r="G100" s="83"/>
      <c r="H100" s="83"/>
      <c r="I100" s="157"/>
      <c r="J100" s="363"/>
      <c r="K100" s="88"/>
      <c r="L100" s="88"/>
      <c r="M100" s="88"/>
      <c r="N100" s="88"/>
      <c r="O100" s="88"/>
      <c r="P100" s="88"/>
      <c r="Q100" s="88"/>
      <c r="R100" s="88"/>
      <c r="S100" s="88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</row>
    <row r="101" spans="1:181" s="26" customFormat="1" x14ac:dyDescent="0.25">
      <c r="A101" s="366"/>
      <c r="B101" s="80" t="s">
        <v>102</v>
      </c>
      <c r="C101" s="81"/>
      <c r="D101" s="85">
        <v>8</v>
      </c>
      <c r="E101" s="81">
        <v>8</v>
      </c>
      <c r="F101" s="83"/>
      <c r="G101" s="82"/>
      <c r="H101" s="83"/>
      <c r="I101" s="82"/>
      <c r="J101" s="363"/>
      <c r="K101" s="88"/>
      <c r="L101" s="88"/>
      <c r="M101" s="88"/>
      <c r="N101" s="88"/>
      <c r="O101" s="88"/>
      <c r="P101" s="88"/>
      <c r="Q101" s="88"/>
      <c r="R101" s="88"/>
      <c r="S101" s="88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</row>
    <row r="102" spans="1:181" s="26" customFormat="1" x14ac:dyDescent="0.25">
      <c r="A102" s="366"/>
      <c r="B102" s="80" t="s">
        <v>16</v>
      </c>
      <c r="C102" s="81"/>
      <c r="D102" s="85">
        <v>65</v>
      </c>
      <c r="E102" s="81">
        <v>65</v>
      </c>
      <c r="F102" s="83"/>
      <c r="G102" s="82"/>
      <c r="H102" s="83"/>
      <c r="I102" s="82"/>
      <c r="J102" s="363"/>
      <c r="K102" s="88"/>
      <c r="L102" s="88"/>
      <c r="M102" s="88"/>
      <c r="N102" s="88"/>
      <c r="O102" s="88"/>
      <c r="P102" s="88"/>
      <c r="Q102" s="88"/>
      <c r="R102" s="88"/>
      <c r="S102" s="88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</row>
    <row r="103" spans="1:181" s="26" customFormat="1" x14ac:dyDescent="0.25">
      <c r="A103" s="366"/>
      <c r="B103" s="80" t="s">
        <v>17</v>
      </c>
      <c r="C103" s="81"/>
      <c r="D103" s="85">
        <v>65</v>
      </c>
      <c r="E103" s="81">
        <v>65</v>
      </c>
      <c r="F103" s="83"/>
      <c r="G103" s="82"/>
      <c r="H103" s="83"/>
      <c r="I103" s="82"/>
      <c r="J103" s="363"/>
      <c r="K103" s="88"/>
      <c r="L103" s="88"/>
      <c r="M103" s="88"/>
      <c r="N103" s="88"/>
      <c r="O103" s="88"/>
      <c r="P103" s="88"/>
      <c r="Q103" s="88"/>
      <c r="R103" s="88"/>
      <c r="S103" s="88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</row>
    <row r="104" spans="1:181" s="26" customFormat="1" x14ac:dyDescent="0.25">
      <c r="A104" s="366"/>
      <c r="B104" s="80" t="s">
        <v>18</v>
      </c>
      <c r="C104" s="81"/>
      <c r="D104" s="85">
        <v>0.75</v>
      </c>
      <c r="E104" s="81">
        <v>0.75</v>
      </c>
      <c r="F104" s="83"/>
      <c r="G104" s="82"/>
      <c r="H104" s="83"/>
      <c r="I104" s="82"/>
      <c r="J104" s="363"/>
      <c r="K104" s="88"/>
      <c r="L104" s="88"/>
      <c r="M104" s="88"/>
      <c r="N104" s="88"/>
      <c r="O104" s="88"/>
      <c r="P104" s="88"/>
      <c r="Q104" s="88"/>
      <c r="R104" s="88"/>
      <c r="S104" s="88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</row>
    <row r="105" spans="1:181" s="26" customFormat="1" x14ac:dyDescent="0.25">
      <c r="A105" s="366"/>
      <c r="B105" s="80" t="s">
        <v>19</v>
      </c>
      <c r="C105" s="81"/>
      <c r="D105" s="85">
        <v>0.5</v>
      </c>
      <c r="E105" s="81">
        <v>0.5</v>
      </c>
      <c r="F105" s="83"/>
      <c r="G105" s="82"/>
      <c r="H105" s="83"/>
      <c r="I105" s="82"/>
      <c r="J105" s="363"/>
      <c r="K105" s="88"/>
      <c r="L105" s="88"/>
      <c r="M105" s="88"/>
      <c r="N105" s="88"/>
      <c r="O105" s="88"/>
      <c r="P105" s="88"/>
      <c r="Q105" s="88"/>
      <c r="R105" s="88"/>
      <c r="S105" s="88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</row>
    <row r="106" spans="1:181" s="26" customFormat="1" x14ac:dyDescent="0.25">
      <c r="A106" s="366"/>
      <c r="B106" s="80" t="s">
        <v>20</v>
      </c>
      <c r="C106" s="81"/>
      <c r="D106" s="85">
        <v>3</v>
      </c>
      <c r="E106" s="81">
        <v>3</v>
      </c>
      <c r="F106" s="83"/>
      <c r="G106" s="82"/>
      <c r="H106" s="83"/>
      <c r="I106" s="82"/>
      <c r="J106" s="363"/>
      <c r="K106" s="88"/>
      <c r="L106" s="88"/>
      <c r="M106" s="88"/>
      <c r="N106" s="88"/>
      <c r="O106" s="88"/>
      <c r="P106" s="88"/>
      <c r="Q106" s="88"/>
      <c r="R106" s="88"/>
      <c r="S106" s="88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</row>
    <row r="107" spans="1:181" s="26" customFormat="1" ht="30" x14ac:dyDescent="0.25">
      <c r="A107" s="366" t="s">
        <v>63</v>
      </c>
      <c r="B107" s="80"/>
      <c r="C107" s="81">
        <v>160</v>
      </c>
      <c r="D107" s="156"/>
      <c r="E107" s="149"/>
      <c r="F107" s="157">
        <v>2.15</v>
      </c>
      <c r="G107" s="83">
        <v>2.29</v>
      </c>
      <c r="H107" s="83">
        <v>12.09</v>
      </c>
      <c r="I107" s="157">
        <v>65.16</v>
      </c>
      <c r="J107" s="363" t="s">
        <v>334</v>
      </c>
      <c r="K107" s="88"/>
      <c r="L107" s="88"/>
      <c r="M107" s="88"/>
      <c r="N107" s="88"/>
      <c r="O107" s="88"/>
      <c r="P107" s="88"/>
      <c r="Q107" s="88"/>
      <c r="R107" s="88"/>
      <c r="S107" s="88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</row>
    <row r="108" spans="1:181" s="26" customFormat="1" x14ac:dyDescent="0.25">
      <c r="A108" s="366"/>
      <c r="B108" s="80" t="s">
        <v>64</v>
      </c>
      <c r="C108" s="81"/>
      <c r="D108" s="85">
        <v>1.3</v>
      </c>
      <c r="E108" s="81">
        <v>1.3</v>
      </c>
      <c r="F108" s="157"/>
      <c r="G108" s="83"/>
      <c r="H108" s="83"/>
      <c r="I108" s="157"/>
      <c r="J108" s="363"/>
      <c r="K108" s="88"/>
      <c r="L108" s="88"/>
      <c r="M108" s="88"/>
      <c r="N108" s="88"/>
      <c r="O108" s="88"/>
      <c r="P108" s="88"/>
      <c r="Q108" s="88"/>
      <c r="R108" s="88"/>
      <c r="S108" s="88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</row>
    <row r="109" spans="1:181" s="26" customFormat="1" x14ac:dyDescent="0.25">
      <c r="A109" s="361"/>
      <c r="B109" s="80" t="s">
        <v>18</v>
      </c>
      <c r="C109" s="81"/>
      <c r="D109" s="85">
        <v>7</v>
      </c>
      <c r="E109" s="81">
        <v>7</v>
      </c>
      <c r="F109" s="157"/>
      <c r="G109" s="83"/>
      <c r="H109" s="83"/>
      <c r="I109" s="157"/>
      <c r="J109" s="363"/>
      <c r="K109" s="88"/>
      <c r="L109" s="88"/>
      <c r="M109" s="88"/>
      <c r="N109" s="88"/>
      <c r="O109" s="88"/>
      <c r="P109" s="88"/>
      <c r="Q109" s="88"/>
      <c r="R109" s="88"/>
      <c r="S109" s="88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</row>
    <row r="110" spans="1:181" s="26" customFormat="1" x14ac:dyDescent="0.25">
      <c r="A110" s="140"/>
      <c r="B110" s="80" t="s">
        <v>16</v>
      </c>
      <c r="C110" s="81"/>
      <c r="D110" s="85">
        <v>80</v>
      </c>
      <c r="E110" s="81">
        <v>80</v>
      </c>
      <c r="F110" s="157"/>
      <c r="G110" s="83"/>
      <c r="H110" s="83"/>
      <c r="I110" s="157"/>
      <c r="J110" s="363"/>
      <c r="K110" s="88"/>
      <c r="L110" s="88"/>
      <c r="M110" s="88"/>
      <c r="N110" s="88"/>
      <c r="O110" s="88"/>
      <c r="P110" s="88"/>
      <c r="Q110" s="88"/>
      <c r="R110" s="88"/>
      <c r="S110" s="88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</row>
    <row r="111" spans="1:181" s="26" customFormat="1" x14ac:dyDescent="0.25">
      <c r="A111" s="140"/>
      <c r="B111" s="80" t="s">
        <v>52</v>
      </c>
      <c r="C111" s="81"/>
      <c r="D111" s="85">
        <v>90</v>
      </c>
      <c r="E111" s="81">
        <v>90</v>
      </c>
      <c r="F111" s="157"/>
      <c r="G111" s="83"/>
      <c r="H111" s="82"/>
      <c r="I111" s="157"/>
      <c r="J111" s="363"/>
      <c r="K111" s="88"/>
      <c r="L111" s="88"/>
      <c r="M111" s="88"/>
      <c r="N111" s="88"/>
      <c r="O111" s="88"/>
      <c r="P111" s="88"/>
      <c r="Q111" s="88"/>
      <c r="R111" s="88"/>
      <c r="S111" s="88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</row>
    <row r="112" spans="1:181" s="26" customFormat="1" x14ac:dyDescent="0.25">
      <c r="A112" s="366" t="s">
        <v>162</v>
      </c>
      <c r="B112" s="80"/>
      <c r="C112" s="166" t="s">
        <v>324</v>
      </c>
      <c r="D112" s="156"/>
      <c r="E112" s="149"/>
      <c r="F112" s="157">
        <v>3.5</v>
      </c>
      <c r="G112" s="83">
        <v>5.95</v>
      </c>
      <c r="H112" s="82">
        <v>12.9</v>
      </c>
      <c r="I112" s="157">
        <v>119.6</v>
      </c>
      <c r="J112" s="363" t="s">
        <v>163</v>
      </c>
      <c r="K112" s="88"/>
      <c r="L112" s="88"/>
      <c r="M112" s="88"/>
      <c r="N112" s="88"/>
      <c r="O112" s="88"/>
      <c r="P112" s="88"/>
      <c r="Q112" s="88"/>
      <c r="R112" s="88"/>
      <c r="S112" s="88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</row>
    <row r="113" spans="1:181" s="26" customFormat="1" x14ac:dyDescent="0.25">
      <c r="A113" s="366"/>
      <c r="B113" s="80" t="s">
        <v>25</v>
      </c>
      <c r="C113" s="81"/>
      <c r="D113" s="85">
        <v>25</v>
      </c>
      <c r="E113" s="81">
        <v>25</v>
      </c>
      <c r="F113" s="157"/>
      <c r="G113" s="83"/>
      <c r="H113" s="83"/>
      <c r="I113" s="157"/>
      <c r="J113" s="363"/>
      <c r="K113" s="88"/>
      <c r="L113" s="88"/>
      <c r="M113" s="88"/>
      <c r="N113" s="88"/>
      <c r="O113" s="88"/>
      <c r="P113" s="88"/>
      <c r="Q113" s="88"/>
      <c r="R113" s="88"/>
      <c r="S113" s="88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</row>
    <row r="114" spans="1:181" s="26" customFormat="1" x14ac:dyDescent="0.25">
      <c r="A114" s="366"/>
      <c r="B114" s="80" t="s">
        <v>66</v>
      </c>
      <c r="C114" s="81"/>
      <c r="D114" s="85">
        <v>5.0999999999999996</v>
      </c>
      <c r="E114" s="81">
        <v>5</v>
      </c>
      <c r="F114" s="157"/>
      <c r="G114" s="83"/>
      <c r="H114" s="83"/>
      <c r="I114" s="157"/>
      <c r="J114" s="363"/>
      <c r="K114" s="88"/>
      <c r="L114" s="88"/>
      <c r="M114" s="88"/>
      <c r="N114" s="88"/>
      <c r="O114" s="88"/>
      <c r="P114" s="88"/>
      <c r="Q114" s="88"/>
      <c r="R114" s="88"/>
      <c r="S114" s="88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</row>
    <row r="115" spans="1:181" s="26" customFormat="1" ht="15.75" thickBot="1" x14ac:dyDescent="0.3">
      <c r="A115" s="366"/>
      <c r="B115" s="80" t="s">
        <v>20</v>
      </c>
      <c r="C115" s="81"/>
      <c r="D115" s="85">
        <v>3</v>
      </c>
      <c r="E115" s="81">
        <v>3</v>
      </c>
      <c r="F115" s="157" t="s">
        <v>1</v>
      </c>
      <c r="G115" s="83"/>
      <c r="H115" s="83"/>
      <c r="I115" s="157"/>
      <c r="J115" s="363"/>
      <c r="K115" s="88"/>
      <c r="L115" s="88"/>
      <c r="M115" s="88"/>
      <c r="N115" s="88"/>
      <c r="O115" s="88"/>
      <c r="P115" s="88"/>
      <c r="Q115" s="88"/>
      <c r="R115" s="88"/>
      <c r="S115" s="88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</row>
    <row r="116" spans="1:181" ht="15.75" thickBot="1" x14ac:dyDescent="0.3">
      <c r="A116" s="367" t="s">
        <v>26</v>
      </c>
      <c r="B116" s="169"/>
      <c r="C116" s="170">
        <v>346</v>
      </c>
      <c r="D116" s="368"/>
      <c r="E116" s="170"/>
      <c r="F116" s="154">
        <f>SUM(F98:F115)</f>
        <v>9.5500000000000007</v>
      </c>
      <c r="G116" s="154">
        <v>12.33</v>
      </c>
      <c r="H116" s="154">
        <f>SUM(H98:H115)</f>
        <v>43.99</v>
      </c>
      <c r="I116" s="154">
        <f>SUM(I98:I115)</f>
        <v>315.76</v>
      </c>
      <c r="J116" s="364"/>
    </row>
    <row r="117" spans="1:181" x14ac:dyDescent="0.25">
      <c r="A117" s="366" t="s">
        <v>48</v>
      </c>
      <c r="C117" s="81">
        <v>85</v>
      </c>
      <c r="D117" s="86">
        <v>96.9</v>
      </c>
      <c r="E117" s="81">
        <v>85</v>
      </c>
      <c r="F117" s="157">
        <v>0.4</v>
      </c>
      <c r="G117" s="83">
        <v>0.34</v>
      </c>
      <c r="H117" s="82">
        <v>10.5</v>
      </c>
      <c r="I117" s="83">
        <v>47</v>
      </c>
      <c r="J117" s="363" t="s">
        <v>278</v>
      </c>
    </row>
    <row r="118" spans="1:181" ht="15.75" thickBot="1" x14ac:dyDescent="0.3">
      <c r="A118" s="366" t="s">
        <v>195</v>
      </c>
      <c r="C118" s="81"/>
      <c r="D118" s="86"/>
      <c r="E118" s="81"/>
      <c r="F118" s="157"/>
      <c r="G118" s="83"/>
      <c r="I118" s="83"/>
      <c r="J118" s="363"/>
    </row>
    <row r="119" spans="1:181" ht="15.75" thickBot="1" x14ac:dyDescent="0.3">
      <c r="A119" s="367" t="s">
        <v>26</v>
      </c>
      <c r="B119" s="169"/>
      <c r="C119" s="170">
        <v>85</v>
      </c>
      <c r="D119" s="223"/>
      <c r="E119" s="155"/>
      <c r="F119" s="153">
        <f>SUM(F117)</f>
        <v>0.4</v>
      </c>
      <c r="G119" s="153">
        <f>SUM(G117)</f>
        <v>0.34</v>
      </c>
      <c r="H119" s="153">
        <f>SUM(H117)</f>
        <v>10.5</v>
      </c>
      <c r="I119" s="153">
        <f>SUM(I117)</f>
        <v>47</v>
      </c>
      <c r="J119" s="364"/>
    </row>
    <row r="120" spans="1:181" ht="15.75" thickBot="1" x14ac:dyDescent="0.3">
      <c r="A120" s="365"/>
      <c r="B120" s="173"/>
      <c r="C120" s="174">
        <v>431</v>
      </c>
      <c r="D120" s="222"/>
      <c r="E120" s="139"/>
      <c r="F120" s="137">
        <f>F116+F119</f>
        <v>9.9500000000000011</v>
      </c>
      <c r="G120" s="137">
        <f>G116+G119</f>
        <v>12.67</v>
      </c>
      <c r="H120" s="137">
        <f>H116+H119</f>
        <v>54.49</v>
      </c>
      <c r="I120" s="137">
        <f>I116+I119</f>
        <v>362.76</v>
      </c>
      <c r="J120" s="362"/>
    </row>
    <row r="121" spans="1:181" x14ac:dyDescent="0.25">
      <c r="A121" s="365"/>
      <c r="B121" s="173" t="s">
        <v>28</v>
      </c>
      <c r="C121" s="376"/>
      <c r="D121" s="174"/>
      <c r="E121" s="377"/>
      <c r="F121" s="137"/>
      <c r="G121" s="137"/>
      <c r="H121" s="138"/>
      <c r="I121" s="137"/>
      <c r="J121" s="362"/>
    </row>
    <row r="122" spans="1:181" s="43" customFormat="1" x14ac:dyDescent="0.25">
      <c r="A122" s="366" t="s">
        <v>421</v>
      </c>
      <c r="B122" s="159"/>
      <c r="C122" s="160">
        <v>30</v>
      </c>
      <c r="D122" s="161"/>
      <c r="E122" s="83"/>
      <c r="F122" s="161">
        <v>0.21</v>
      </c>
      <c r="G122" s="83">
        <v>0.03</v>
      </c>
      <c r="H122" s="161">
        <v>0.56999999999999995</v>
      </c>
      <c r="I122" s="157">
        <v>3.39</v>
      </c>
      <c r="J122" s="83" t="s">
        <v>355</v>
      </c>
      <c r="K122" s="88"/>
      <c r="L122" s="88"/>
      <c r="M122" s="88"/>
      <c r="N122" s="88"/>
      <c r="O122" s="88"/>
      <c r="P122" s="88"/>
      <c r="Q122" s="88"/>
      <c r="R122" s="88"/>
      <c r="S122" s="88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  <c r="BY122" s="73"/>
      <c r="BZ122" s="73"/>
      <c r="CA122" s="73"/>
      <c r="CB122" s="73"/>
      <c r="CC122" s="73"/>
      <c r="CD122" s="73"/>
      <c r="CE122" s="73"/>
      <c r="CF122" s="73"/>
      <c r="CG122" s="73"/>
      <c r="CH122" s="73"/>
      <c r="CI122" s="73"/>
      <c r="CJ122" s="73"/>
      <c r="CK122" s="73"/>
      <c r="CL122" s="73"/>
      <c r="CM122" s="73"/>
      <c r="CN122" s="73"/>
      <c r="CO122" s="73"/>
      <c r="CP122" s="73"/>
      <c r="CQ122" s="73"/>
      <c r="CR122" s="73"/>
      <c r="CS122" s="73"/>
      <c r="CT122" s="73"/>
      <c r="CU122" s="73"/>
      <c r="CV122" s="73"/>
      <c r="CW122" s="73"/>
      <c r="CX122" s="73"/>
      <c r="CY122" s="73"/>
      <c r="CZ122" s="73"/>
      <c r="DA122" s="73"/>
      <c r="DB122" s="73"/>
      <c r="DC122" s="73"/>
      <c r="DD122" s="73"/>
      <c r="DE122" s="73"/>
      <c r="DF122" s="73"/>
      <c r="DG122" s="73"/>
      <c r="DH122" s="73"/>
      <c r="DI122" s="73"/>
      <c r="DJ122" s="73"/>
      <c r="DK122" s="73"/>
      <c r="DL122" s="73"/>
      <c r="DM122" s="73"/>
      <c r="DN122" s="73"/>
      <c r="DO122" s="73"/>
      <c r="DP122" s="73"/>
      <c r="DQ122" s="73"/>
      <c r="DR122" s="73"/>
      <c r="DS122" s="73"/>
      <c r="DT122" s="73"/>
      <c r="DU122" s="73"/>
      <c r="DV122" s="73"/>
      <c r="DW122" s="73"/>
      <c r="DX122" s="73"/>
      <c r="DY122" s="73"/>
      <c r="DZ122" s="73"/>
      <c r="EA122" s="73"/>
      <c r="EB122" s="73"/>
      <c r="EC122" s="73"/>
      <c r="ED122" s="73"/>
      <c r="EE122" s="73"/>
      <c r="EF122" s="73"/>
      <c r="EG122" s="73"/>
      <c r="EH122" s="73"/>
      <c r="EI122" s="73"/>
      <c r="EJ122" s="73"/>
      <c r="EK122" s="73"/>
      <c r="EL122" s="73"/>
      <c r="EM122" s="73"/>
      <c r="EN122" s="73"/>
      <c r="EO122" s="73"/>
      <c r="EP122" s="73"/>
      <c r="EQ122" s="73"/>
      <c r="ER122" s="73"/>
      <c r="ES122" s="73"/>
      <c r="ET122" s="73"/>
      <c r="EU122" s="73"/>
      <c r="EV122" s="73"/>
      <c r="EW122" s="73"/>
      <c r="EX122" s="73"/>
      <c r="EY122" s="73"/>
      <c r="EZ122" s="73"/>
      <c r="FA122" s="73"/>
      <c r="FB122" s="73"/>
      <c r="FC122" s="73"/>
      <c r="FD122" s="73"/>
      <c r="FE122" s="73"/>
      <c r="FF122" s="73"/>
      <c r="FG122" s="73"/>
      <c r="FH122" s="73"/>
      <c r="FI122" s="73"/>
      <c r="FJ122" s="73"/>
      <c r="FK122" s="73"/>
      <c r="FL122" s="73"/>
      <c r="FM122" s="73"/>
      <c r="FN122" s="73"/>
      <c r="FO122" s="73"/>
      <c r="FP122" s="73"/>
      <c r="FQ122" s="73"/>
      <c r="FR122" s="73"/>
      <c r="FS122" s="73"/>
      <c r="FT122" s="73"/>
    </row>
    <row r="123" spans="1:181" s="43" customFormat="1" x14ac:dyDescent="0.25">
      <c r="A123" s="366"/>
      <c r="B123" s="159" t="s">
        <v>422</v>
      </c>
      <c r="C123" s="160"/>
      <c r="D123" s="161">
        <v>30.6</v>
      </c>
      <c r="E123" s="83">
        <v>30</v>
      </c>
      <c r="F123" s="161"/>
      <c r="G123" s="83"/>
      <c r="H123" s="161"/>
      <c r="I123" s="157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73"/>
      <c r="CB123" s="73"/>
      <c r="CC123" s="73"/>
      <c r="CD123" s="73"/>
      <c r="CE123" s="73"/>
      <c r="CF123" s="73"/>
      <c r="CG123" s="73"/>
      <c r="CH123" s="73"/>
      <c r="CI123" s="73"/>
      <c r="CJ123" s="73"/>
      <c r="CK123" s="73"/>
      <c r="CL123" s="73"/>
      <c r="CM123" s="73"/>
      <c r="CN123" s="73"/>
      <c r="CO123" s="73"/>
      <c r="CP123" s="73"/>
      <c r="CQ123" s="73"/>
      <c r="CR123" s="73"/>
      <c r="CS123" s="73"/>
      <c r="CT123" s="73"/>
      <c r="CU123" s="73"/>
      <c r="CV123" s="73"/>
      <c r="CW123" s="73"/>
      <c r="CX123" s="73"/>
      <c r="CY123" s="73"/>
      <c r="CZ123" s="73"/>
      <c r="DA123" s="73"/>
      <c r="DB123" s="73"/>
      <c r="DC123" s="73"/>
      <c r="DD123" s="73"/>
      <c r="DE123" s="73"/>
      <c r="DF123" s="73"/>
      <c r="DG123" s="73"/>
      <c r="DH123" s="73"/>
      <c r="DI123" s="73"/>
      <c r="DJ123" s="73"/>
      <c r="DK123" s="73"/>
      <c r="DL123" s="73"/>
      <c r="DM123" s="73"/>
      <c r="DN123" s="73"/>
      <c r="DO123" s="73"/>
      <c r="DP123" s="73"/>
      <c r="DQ123" s="73"/>
      <c r="DR123" s="73"/>
      <c r="DS123" s="73"/>
      <c r="DT123" s="73"/>
      <c r="DU123" s="73"/>
      <c r="DV123" s="73"/>
      <c r="DW123" s="73"/>
      <c r="DX123" s="73"/>
      <c r="DY123" s="73"/>
      <c r="DZ123" s="73"/>
      <c r="EA123" s="73"/>
      <c r="EB123" s="73"/>
      <c r="EC123" s="73"/>
      <c r="ED123" s="73"/>
      <c r="EE123" s="73"/>
      <c r="EF123" s="73"/>
      <c r="EG123" s="73"/>
      <c r="EH123" s="73"/>
      <c r="EI123" s="73"/>
      <c r="EJ123" s="73"/>
      <c r="EK123" s="73"/>
      <c r="EL123" s="73"/>
      <c r="EM123" s="73"/>
      <c r="EN123" s="73"/>
      <c r="EO123" s="73"/>
      <c r="EP123" s="73"/>
      <c r="EQ123" s="73"/>
      <c r="ER123" s="73"/>
      <c r="ES123" s="73"/>
      <c r="ET123" s="73"/>
      <c r="EU123" s="73"/>
      <c r="EV123" s="73"/>
      <c r="EW123" s="73"/>
      <c r="EX123" s="73"/>
      <c r="EY123" s="73"/>
      <c r="EZ123" s="73"/>
      <c r="FA123" s="73"/>
      <c r="FB123" s="73"/>
      <c r="FC123" s="73"/>
      <c r="FD123" s="73"/>
      <c r="FE123" s="73"/>
      <c r="FF123" s="73"/>
      <c r="FG123" s="73"/>
      <c r="FH123" s="73"/>
      <c r="FI123" s="73"/>
      <c r="FJ123" s="73"/>
      <c r="FK123" s="73"/>
      <c r="FL123" s="73"/>
      <c r="FM123" s="73"/>
      <c r="FN123" s="73"/>
      <c r="FO123" s="73"/>
      <c r="FP123" s="73"/>
      <c r="FQ123" s="73"/>
      <c r="FR123" s="73"/>
      <c r="FS123" s="73"/>
      <c r="FT123" s="73"/>
    </row>
    <row r="124" spans="1:181" ht="30.75" customHeight="1" x14ac:dyDescent="0.25">
      <c r="A124" s="366" t="s">
        <v>233</v>
      </c>
      <c r="C124" s="81" t="s">
        <v>212</v>
      </c>
      <c r="D124" s="82"/>
      <c r="E124" s="83"/>
      <c r="F124" s="157">
        <v>4.7</v>
      </c>
      <c r="G124" s="83">
        <v>3.9</v>
      </c>
      <c r="H124" s="82">
        <v>23</v>
      </c>
      <c r="I124" s="157">
        <v>146</v>
      </c>
      <c r="J124" s="363" t="s">
        <v>221</v>
      </c>
    </row>
    <row r="125" spans="1:181" s="26" customFormat="1" x14ac:dyDescent="0.25">
      <c r="A125" s="366"/>
      <c r="B125" s="80" t="s">
        <v>144</v>
      </c>
      <c r="C125" s="166"/>
      <c r="D125" s="81">
        <v>11.4</v>
      </c>
      <c r="E125" s="86">
        <v>11.4</v>
      </c>
      <c r="F125" s="157"/>
      <c r="G125" s="157"/>
      <c r="H125" s="157"/>
      <c r="I125" s="157"/>
      <c r="J125" s="363"/>
      <c r="K125" s="88"/>
      <c r="L125" s="88"/>
      <c r="M125" s="88"/>
      <c r="N125" s="88"/>
      <c r="O125" s="88"/>
      <c r="P125" s="88"/>
      <c r="Q125" s="88"/>
      <c r="R125" s="88"/>
      <c r="S125" s="88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</row>
    <row r="126" spans="1:181" s="26" customFormat="1" x14ac:dyDescent="0.25">
      <c r="A126" s="366"/>
      <c r="B126" s="80" t="s">
        <v>33</v>
      </c>
      <c r="C126" s="166"/>
      <c r="D126" s="81">
        <v>1.19</v>
      </c>
      <c r="E126" s="86">
        <v>1</v>
      </c>
      <c r="F126" s="83"/>
      <c r="G126" s="83"/>
      <c r="H126" s="82"/>
      <c r="I126" s="83"/>
      <c r="J126" s="363"/>
      <c r="K126" s="88"/>
      <c r="L126" s="88"/>
      <c r="M126" s="88"/>
      <c r="N126" s="88"/>
      <c r="O126" s="88"/>
      <c r="P126" s="88"/>
      <c r="Q126" s="88"/>
      <c r="R126" s="88"/>
      <c r="S126" s="88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</row>
    <row r="127" spans="1:181" s="26" customFormat="1" x14ac:dyDescent="0.25">
      <c r="A127" s="366"/>
      <c r="B127" s="80" t="s">
        <v>51</v>
      </c>
      <c r="C127" s="166"/>
      <c r="D127" s="81">
        <v>1</v>
      </c>
      <c r="E127" s="86">
        <v>1</v>
      </c>
      <c r="F127" s="83"/>
      <c r="G127" s="83"/>
      <c r="H127" s="82"/>
      <c r="I127" s="83"/>
      <c r="J127" s="363"/>
      <c r="K127" s="88"/>
      <c r="L127" s="88"/>
      <c r="M127" s="88"/>
      <c r="N127" s="88"/>
      <c r="O127" s="88"/>
      <c r="P127" s="88"/>
      <c r="Q127" s="88"/>
      <c r="R127" s="88"/>
      <c r="S127" s="88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</row>
    <row r="128" spans="1:181" s="26" customFormat="1" x14ac:dyDescent="0.25">
      <c r="A128" s="366"/>
      <c r="B128" s="80" t="s">
        <v>184</v>
      </c>
      <c r="C128" s="166"/>
      <c r="D128" s="81">
        <v>1.1399999999999999</v>
      </c>
      <c r="E128" s="86">
        <v>1.1399999999999999</v>
      </c>
      <c r="F128" s="83"/>
      <c r="G128" s="83"/>
      <c r="H128" s="82"/>
      <c r="I128" s="83"/>
      <c r="J128" s="363"/>
      <c r="K128" s="88"/>
      <c r="L128" s="88"/>
      <c r="M128" s="88"/>
      <c r="N128" s="88"/>
      <c r="O128" s="88"/>
      <c r="P128" s="88"/>
      <c r="Q128" s="88"/>
      <c r="R128" s="88"/>
      <c r="S128" s="88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</row>
    <row r="129" spans="1:117" s="26" customFormat="1" x14ac:dyDescent="0.25">
      <c r="A129" s="366"/>
      <c r="B129" s="80" t="s">
        <v>80</v>
      </c>
      <c r="C129" s="166"/>
      <c r="D129" s="166"/>
      <c r="E129" s="86">
        <v>13.4</v>
      </c>
      <c r="F129" s="83"/>
      <c r="G129" s="83"/>
      <c r="H129" s="82"/>
      <c r="I129" s="83"/>
      <c r="J129" s="363"/>
      <c r="K129" s="88"/>
      <c r="L129" s="88"/>
      <c r="M129" s="88"/>
      <c r="N129" s="88"/>
      <c r="O129" s="88"/>
      <c r="P129" s="88"/>
      <c r="Q129" s="88"/>
      <c r="R129" s="88"/>
      <c r="S129" s="88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</row>
    <row r="130" spans="1:117" x14ac:dyDescent="0.25">
      <c r="A130" s="366"/>
      <c r="B130" s="80" t="s">
        <v>42</v>
      </c>
      <c r="C130" s="81"/>
      <c r="D130" s="82">
        <v>15</v>
      </c>
      <c r="E130" s="83">
        <v>12</v>
      </c>
      <c r="F130" s="157"/>
      <c r="G130" s="157"/>
      <c r="H130" s="157"/>
      <c r="I130" s="157"/>
      <c r="J130" s="363"/>
    </row>
    <row r="131" spans="1:117" x14ac:dyDescent="0.25">
      <c r="A131" s="366"/>
      <c r="B131" s="80" t="s">
        <v>30</v>
      </c>
      <c r="C131" s="81"/>
      <c r="D131" s="82">
        <v>50.1</v>
      </c>
      <c r="E131" s="83">
        <v>30</v>
      </c>
      <c r="F131" s="157"/>
      <c r="G131" s="83"/>
      <c r="I131" s="157"/>
      <c r="J131" s="363"/>
    </row>
    <row r="132" spans="1:117" s="43" customFormat="1" x14ac:dyDescent="0.25">
      <c r="A132" s="366"/>
      <c r="B132" s="80" t="s">
        <v>32</v>
      </c>
      <c r="C132" s="81"/>
      <c r="D132" s="82">
        <v>7.98</v>
      </c>
      <c r="E132" s="83">
        <v>6</v>
      </c>
      <c r="F132" s="157"/>
      <c r="G132" s="83"/>
      <c r="H132" s="82"/>
      <c r="I132" s="157"/>
      <c r="J132" s="363"/>
      <c r="K132" s="88"/>
      <c r="L132" s="88"/>
      <c r="M132" s="88"/>
      <c r="N132" s="88"/>
      <c r="O132" s="88"/>
      <c r="P132" s="88"/>
      <c r="Q132" s="88"/>
      <c r="R132" s="88"/>
      <c r="S132" s="88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</row>
    <row r="133" spans="1:117" s="26" customFormat="1" x14ac:dyDescent="0.25">
      <c r="A133" s="366"/>
      <c r="B133" s="80" t="s">
        <v>33</v>
      </c>
      <c r="C133" s="81"/>
      <c r="D133" s="82">
        <v>7.14</v>
      </c>
      <c r="E133" s="83">
        <v>6</v>
      </c>
      <c r="F133" s="157"/>
      <c r="G133" s="83"/>
      <c r="H133" s="82"/>
      <c r="I133" s="157"/>
      <c r="J133" s="363"/>
      <c r="K133" s="88"/>
      <c r="L133" s="88"/>
      <c r="M133" s="88"/>
      <c r="N133" s="88"/>
      <c r="O133" s="88"/>
      <c r="P133" s="88"/>
      <c r="Q133" s="88"/>
      <c r="R133" s="88"/>
      <c r="S133" s="88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</row>
    <row r="134" spans="1:117" s="43" customFormat="1" x14ac:dyDescent="0.25">
      <c r="A134" s="366"/>
      <c r="B134" s="80" t="s">
        <v>34</v>
      </c>
      <c r="C134" s="81"/>
      <c r="D134" s="82">
        <v>2</v>
      </c>
      <c r="E134" s="83">
        <v>2</v>
      </c>
      <c r="F134" s="157"/>
      <c r="G134" s="83"/>
      <c r="H134" s="82"/>
      <c r="I134" s="157"/>
      <c r="J134" s="363"/>
      <c r="K134" s="88"/>
      <c r="L134" s="88"/>
      <c r="M134" s="88"/>
      <c r="N134" s="88"/>
      <c r="O134" s="88"/>
      <c r="P134" s="88"/>
      <c r="Q134" s="88"/>
      <c r="R134" s="88"/>
      <c r="S134" s="88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</row>
    <row r="135" spans="1:117" s="43" customFormat="1" x14ac:dyDescent="0.25">
      <c r="A135" s="366"/>
      <c r="B135" s="80" t="s">
        <v>19</v>
      </c>
      <c r="C135" s="81"/>
      <c r="D135" s="82">
        <v>0.5</v>
      </c>
      <c r="E135" s="83">
        <v>0.5</v>
      </c>
      <c r="F135" s="157"/>
      <c r="G135" s="83"/>
      <c r="H135" s="82"/>
      <c r="I135" s="157"/>
      <c r="J135" s="363"/>
      <c r="K135" s="88"/>
      <c r="L135" s="88"/>
      <c r="M135" s="88"/>
      <c r="N135" s="88"/>
      <c r="O135" s="88"/>
      <c r="P135" s="88"/>
      <c r="Q135" s="88"/>
      <c r="R135" s="88"/>
      <c r="S135" s="88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</row>
    <row r="136" spans="1:117" s="43" customFormat="1" x14ac:dyDescent="0.25">
      <c r="A136" s="366"/>
      <c r="B136" s="80" t="s">
        <v>119</v>
      </c>
      <c r="C136" s="81"/>
      <c r="D136" s="82">
        <v>114</v>
      </c>
      <c r="E136" s="83">
        <v>114</v>
      </c>
      <c r="F136" s="157"/>
      <c r="G136" s="83"/>
      <c r="H136" s="82"/>
      <c r="I136" s="157"/>
      <c r="J136" s="363"/>
      <c r="K136" s="88"/>
      <c r="L136" s="88"/>
      <c r="M136" s="88"/>
      <c r="N136" s="88"/>
      <c r="O136" s="88"/>
      <c r="P136" s="88"/>
      <c r="Q136" s="88"/>
      <c r="R136" s="88"/>
      <c r="S136" s="88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</row>
    <row r="137" spans="1:117" s="43" customFormat="1" x14ac:dyDescent="0.25">
      <c r="A137" s="366"/>
      <c r="B137" s="80" t="s">
        <v>36</v>
      </c>
      <c r="C137" s="81"/>
      <c r="D137" s="82">
        <v>5</v>
      </c>
      <c r="E137" s="83">
        <v>5</v>
      </c>
      <c r="F137" s="157"/>
      <c r="G137" s="83"/>
      <c r="H137" s="82"/>
      <c r="I137" s="157"/>
      <c r="J137" s="363"/>
      <c r="K137" s="88"/>
      <c r="L137" s="88"/>
      <c r="M137" s="88"/>
      <c r="N137" s="88"/>
      <c r="O137" s="88"/>
      <c r="P137" s="88"/>
      <c r="Q137" s="88"/>
      <c r="R137" s="88"/>
      <c r="S137" s="88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L137" s="73"/>
      <c r="BM137" s="73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/>
      <c r="CD137" s="73"/>
      <c r="CE137" s="73"/>
      <c r="CF137" s="73"/>
      <c r="CG137" s="73"/>
      <c r="CH137" s="73"/>
      <c r="CI137" s="73"/>
      <c r="CJ137" s="73"/>
      <c r="CK137" s="73"/>
      <c r="CL137" s="73"/>
      <c r="CM137" s="73"/>
      <c r="CN137" s="73"/>
      <c r="CO137" s="73"/>
      <c r="CP137" s="73"/>
      <c r="CQ137" s="73"/>
      <c r="CR137" s="73"/>
      <c r="CS137" s="73"/>
      <c r="CT137" s="73"/>
    </row>
    <row r="138" spans="1:117" s="26" customFormat="1" x14ac:dyDescent="0.25">
      <c r="A138" s="366" t="s">
        <v>370</v>
      </c>
      <c r="B138" s="80"/>
      <c r="C138" s="81">
        <v>50</v>
      </c>
      <c r="D138" s="81"/>
      <c r="E138" s="81"/>
      <c r="F138" s="157">
        <v>4.4000000000000004</v>
      </c>
      <c r="G138" s="83">
        <v>8.3000000000000007</v>
      </c>
      <c r="H138" s="82">
        <v>2</v>
      </c>
      <c r="I138" s="83">
        <v>100</v>
      </c>
      <c r="J138" s="363" t="s">
        <v>396</v>
      </c>
      <c r="K138" s="88"/>
      <c r="L138" s="88"/>
      <c r="M138" s="88"/>
      <c r="N138" s="88"/>
      <c r="O138" s="88"/>
      <c r="P138" s="88"/>
      <c r="Q138" s="88"/>
      <c r="R138" s="88"/>
      <c r="S138" s="88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</row>
    <row r="139" spans="1:117" s="26" customFormat="1" x14ac:dyDescent="0.25">
      <c r="A139" s="366"/>
      <c r="B139" s="80" t="s">
        <v>82</v>
      </c>
      <c r="C139" s="166"/>
      <c r="D139" s="403">
        <v>56</v>
      </c>
      <c r="E139" s="404">
        <v>36.4</v>
      </c>
      <c r="F139" s="157"/>
      <c r="G139" s="157"/>
      <c r="H139" s="157"/>
      <c r="I139" s="157"/>
      <c r="J139" s="363"/>
      <c r="K139" s="88"/>
      <c r="L139" s="88"/>
      <c r="M139" s="88"/>
      <c r="N139" s="88"/>
      <c r="O139" s="88"/>
      <c r="P139" s="88"/>
      <c r="Q139" s="88"/>
      <c r="R139" s="88"/>
      <c r="S139" s="88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</row>
    <row r="140" spans="1:117" s="26" customFormat="1" x14ac:dyDescent="0.25">
      <c r="A140" s="366"/>
      <c r="B140" s="80" t="s">
        <v>38</v>
      </c>
      <c r="C140" s="166"/>
      <c r="D140" s="403">
        <v>9</v>
      </c>
      <c r="E140" s="403">
        <v>9</v>
      </c>
      <c r="F140" s="157"/>
      <c r="G140" s="83"/>
      <c r="H140" s="82"/>
      <c r="I140" s="83"/>
      <c r="J140" s="363"/>
      <c r="K140" s="88"/>
      <c r="L140" s="88"/>
      <c r="M140" s="88"/>
      <c r="N140" s="88"/>
      <c r="O140" s="88"/>
      <c r="P140" s="88"/>
      <c r="Q140" s="88"/>
      <c r="R140" s="88"/>
      <c r="S140" s="88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</row>
    <row r="141" spans="1:117" s="26" customFormat="1" x14ac:dyDescent="0.25">
      <c r="A141" s="366"/>
      <c r="B141" s="80" t="s">
        <v>17</v>
      </c>
      <c r="C141" s="166"/>
      <c r="D141" s="81">
        <v>13</v>
      </c>
      <c r="E141" s="180">
        <v>13</v>
      </c>
      <c r="F141" s="157"/>
      <c r="G141" s="83"/>
      <c r="H141" s="82"/>
      <c r="I141" s="83"/>
      <c r="J141" s="363"/>
      <c r="K141" s="88"/>
      <c r="L141" s="88"/>
      <c r="M141" s="88"/>
      <c r="N141" s="88"/>
      <c r="O141" s="88"/>
      <c r="P141" s="88"/>
      <c r="Q141" s="88"/>
      <c r="R141" s="88"/>
      <c r="S141" s="88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1"/>
      <c r="CH141" s="71"/>
      <c r="CI141" s="71"/>
      <c r="CJ141" s="71"/>
      <c r="CK141" s="71"/>
      <c r="CL141" s="71"/>
      <c r="CM141" s="71"/>
      <c r="CN141" s="71"/>
      <c r="CO141" s="71"/>
      <c r="CP141" s="71"/>
      <c r="CQ141" s="71"/>
      <c r="CR141" s="71"/>
      <c r="CS141" s="71"/>
      <c r="CT141" s="71"/>
    </row>
    <row r="142" spans="1:117" s="26" customFormat="1" x14ac:dyDescent="0.25">
      <c r="A142" s="366"/>
      <c r="B142" s="80" t="s">
        <v>98</v>
      </c>
      <c r="C142" s="166"/>
      <c r="D142" s="81">
        <v>5</v>
      </c>
      <c r="E142" s="180">
        <v>5</v>
      </c>
      <c r="F142" s="157"/>
      <c r="G142" s="83"/>
      <c r="H142" s="82"/>
      <c r="I142" s="83"/>
      <c r="J142" s="363"/>
      <c r="K142" s="88"/>
      <c r="L142" s="88"/>
      <c r="M142" s="88"/>
      <c r="N142" s="88"/>
      <c r="O142" s="88"/>
      <c r="P142" s="88"/>
      <c r="Q142" s="88"/>
      <c r="R142" s="88"/>
      <c r="S142" s="88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71"/>
      <c r="CB142" s="71"/>
      <c r="CC142" s="71"/>
      <c r="CD142" s="71"/>
      <c r="CE142" s="71"/>
      <c r="CF142" s="71"/>
      <c r="CG142" s="71"/>
      <c r="CH142" s="71"/>
      <c r="CI142" s="71"/>
      <c r="CJ142" s="71"/>
      <c r="CK142" s="71"/>
      <c r="CL142" s="71"/>
      <c r="CM142" s="71"/>
      <c r="CN142" s="71"/>
      <c r="CO142" s="71"/>
      <c r="CP142" s="71"/>
      <c r="CQ142" s="71"/>
      <c r="CR142" s="71"/>
      <c r="CS142" s="71"/>
      <c r="CT142" s="71"/>
    </row>
    <row r="143" spans="1:117" s="26" customFormat="1" x14ac:dyDescent="0.25">
      <c r="A143" s="361"/>
      <c r="B143" s="80" t="s">
        <v>41</v>
      </c>
      <c r="C143" s="241"/>
      <c r="D143" s="85"/>
      <c r="E143" s="180">
        <v>62.5</v>
      </c>
      <c r="F143" s="82"/>
      <c r="G143" s="157"/>
      <c r="H143" s="157"/>
      <c r="I143" s="157"/>
      <c r="J143" s="363"/>
      <c r="K143" s="88"/>
      <c r="L143" s="88"/>
      <c r="M143" s="88"/>
      <c r="N143" s="88"/>
      <c r="O143" s="88"/>
      <c r="P143" s="88"/>
      <c r="Q143" s="88"/>
      <c r="R143" s="88"/>
      <c r="S143" s="88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</row>
    <row r="144" spans="1:117" s="26" customFormat="1" x14ac:dyDescent="0.25">
      <c r="A144" s="361"/>
      <c r="B144" s="80" t="s">
        <v>34</v>
      </c>
      <c r="C144" s="241"/>
      <c r="D144" s="85">
        <v>0.6</v>
      </c>
      <c r="E144" s="210">
        <v>0.6</v>
      </c>
      <c r="F144" s="157"/>
      <c r="G144" s="157"/>
      <c r="H144" s="157"/>
      <c r="I144" s="157"/>
      <c r="J144" s="363"/>
      <c r="K144" s="88"/>
      <c r="L144" s="88"/>
      <c r="M144" s="88"/>
      <c r="N144" s="88"/>
      <c r="O144" s="88"/>
      <c r="P144" s="88"/>
      <c r="Q144" s="88"/>
      <c r="R144" s="88"/>
      <c r="S144" s="88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</row>
    <row r="145" spans="1:181" s="31" customFormat="1" ht="27" customHeight="1" x14ac:dyDescent="0.25">
      <c r="A145" s="366" t="s">
        <v>89</v>
      </c>
      <c r="B145" s="80"/>
      <c r="C145" s="81">
        <v>110</v>
      </c>
      <c r="D145" s="82"/>
      <c r="E145" s="83"/>
      <c r="F145" s="82">
        <v>3.13</v>
      </c>
      <c r="G145" s="83">
        <v>3.76</v>
      </c>
      <c r="H145" s="82">
        <v>13.03</v>
      </c>
      <c r="I145" s="157">
        <v>131.15</v>
      </c>
      <c r="J145" s="363" t="s">
        <v>219</v>
      </c>
      <c r="K145" s="88"/>
      <c r="L145" s="88"/>
      <c r="M145" s="88"/>
      <c r="N145" s="88"/>
      <c r="O145" s="88"/>
      <c r="P145" s="88"/>
      <c r="Q145" s="88"/>
      <c r="R145" s="88"/>
      <c r="S145" s="88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  <c r="AL145" s="73"/>
      <c r="AM145" s="73"/>
      <c r="AN145" s="73"/>
      <c r="AO145" s="73"/>
      <c r="AP145" s="73"/>
      <c r="AQ145" s="73"/>
      <c r="AR145" s="73"/>
      <c r="AS145" s="73"/>
      <c r="AT145" s="73"/>
      <c r="AU145" s="73"/>
      <c r="AV145" s="73"/>
      <c r="AW145" s="73"/>
      <c r="AX145" s="73"/>
      <c r="AY145" s="73"/>
      <c r="AZ145" s="73"/>
      <c r="BA145" s="73"/>
      <c r="BB145" s="73"/>
      <c r="BC145" s="73"/>
      <c r="BD145" s="73"/>
      <c r="BE145" s="73"/>
      <c r="BF145" s="73"/>
      <c r="BG145" s="73"/>
      <c r="BH145" s="73"/>
      <c r="BI145" s="73"/>
      <c r="BJ145" s="73"/>
      <c r="BK145" s="73"/>
      <c r="BL145" s="73"/>
      <c r="BM145" s="73"/>
      <c r="BN145" s="73"/>
      <c r="BO145" s="73"/>
      <c r="BP145" s="73"/>
      <c r="BQ145" s="73"/>
      <c r="BR145" s="73"/>
      <c r="BS145" s="73"/>
      <c r="BT145" s="73"/>
      <c r="BU145" s="73"/>
      <c r="BV145" s="73"/>
      <c r="BW145" s="73"/>
      <c r="BX145" s="73"/>
      <c r="BY145" s="73"/>
      <c r="BZ145" s="73"/>
      <c r="CA145" s="73"/>
      <c r="CB145" s="73"/>
      <c r="CC145" s="73"/>
      <c r="CD145" s="73"/>
      <c r="CE145" s="73"/>
      <c r="CF145" s="73"/>
      <c r="CG145" s="73"/>
      <c r="CH145" s="73"/>
      <c r="CI145" s="73"/>
      <c r="CJ145" s="73"/>
      <c r="CK145" s="73"/>
      <c r="CL145" s="73"/>
      <c r="CM145" s="73"/>
      <c r="CN145" s="73"/>
      <c r="CO145" s="73"/>
      <c r="CP145" s="73"/>
      <c r="CQ145" s="73"/>
      <c r="CR145" s="73"/>
      <c r="CS145" s="73"/>
      <c r="CT145" s="73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7"/>
      <c r="DY145" s="27"/>
      <c r="DZ145" s="27"/>
      <c r="EA145" s="27"/>
      <c r="EB145" s="27"/>
      <c r="EC145" s="27"/>
      <c r="ED145" s="27"/>
      <c r="EE145" s="27"/>
      <c r="EF145" s="27"/>
      <c r="EG145" s="27"/>
      <c r="EH145" s="27"/>
      <c r="EI145" s="27"/>
      <c r="EJ145" s="27"/>
      <c r="EK145" s="27"/>
      <c r="EL145" s="27"/>
      <c r="EM145" s="27"/>
      <c r="EN145" s="27"/>
      <c r="EO145" s="27"/>
      <c r="EP145" s="27"/>
      <c r="EQ145" s="27"/>
      <c r="ER145" s="27"/>
      <c r="ES145" s="27"/>
      <c r="ET145" s="27"/>
      <c r="EU145" s="27"/>
      <c r="EV145" s="27"/>
      <c r="EW145" s="27"/>
      <c r="EX145" s="27"/>
      <c r="EY145" s="27"/>
      <c r="EZ145" s="27"/>
      <c r="FA145" s="27"/>
      <c r="FB145" s="27"/>
      <c r="FC145" s="27"/>
      <c r="FD145" s="27"/>
      <c r="FE145" s="27"/>
      <c r="FF145" s="27"/>
      <c r="FG145" s="27"/>
      <c r="FH145" s="27"/>
      <c r="FI145" s="27"/>
      <c r="FJ145" s="27"/>
      <c r="FK145" s="27"/>
      <c r="FL145" s="27"/>
      <c r="FM145" s="27"/>
      <c r="FN145" s="27"/>
      <c r="FO145" s="27"/>
      <c r="FP145" s="27"/>
      <c r="FQ145" s="27"/>
      <c r="FR145" s="27"/>
      <c r="FS145" s="27"/>
      <c r="FT145" s="27"/>
      <c r="FU145" s="27"/>
      <c r="FV145" s="27"/>
      <c r="FW145" s="27"/>
      <c r="FX145" s="27"/>
      <c r="FY145" s="27"/>
    </row>
    <row r="146" spans="1:181" s="31" customFormat="1" ht="15" customHeight="1" x14ac:dyDescent="0.25">
      <c r="A146" s="366"/>
      <c r="B146" s="80" t="s">
        <v>30</v>
      </c>
      <c r="C146" s="81"/>
      <c r="D146" s="82">
        <v>157.69</v>
      </c>
      <c r="E146" s="83">
        <v>94.43</v>
      </c>
      <c r="F146" s="82"/>
      <c r="G146" s="83"/>
      <c r="H146" s="82"/>
      <c r="I146" s="157"/>
      <c r="J146" s="363"/>
      <c r="K146" s="88"/>
      <c r="L146" s="88"/>
      <c r="M146" s="88"/>
      <c r="N146" s="88"/>
      <c r="O146" s="88"/>
      <c r="P146" s="88"/>
      <c r="Q146" s="88"/>
      <c r="R146" s="88"/>
      <c r="S146" s="88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73"/>
      <c r="BY146" s="73"/>
      <c r="BZ146" s="73"/>
      <c r="CA146" s="73"/>
      <c r="CB146" s="73"/>
      <c r="CC146" s="73"/>
      <c r="CD146" s="73"/>
      <c r="CE146" s="73"/>
      <c r="CF146" s="73"/>
      <c r="CG146" s="73"/>
      <c r="CH146" s="73"/>
      <c r="CI146" s="73"/>
      <c r="CJ146" s="73"/>
      <c r="CK146" s="73"/>
      <c r="CL146" s="73"/>
      <c r="CM146" s="73"/>
      <c r="CN146" s="73"/>
      <c r="CO146" s="73"/>
      <c r="CP146" s="73"/>
      <c r="CQ146" s="73"/>
      <c r="CR146" s="73"/>
      <c r="CS146" s="73"/>
      <c r="CT146" s="73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  <c r="DE146" s="27"/>
      <c r="DF146" s="27"/>
      <c r="DG146" s="27"/>
      <c r="DH146" s="27"/>
      <c r="DI146" s="27"/>
      <c r="DJ146" s="27"/>
      <c r="DK146" s="27"/>
      <c r="DL146" s="27"/>
      <c r="DM146" s="27"/>
      <c r="DN146" s="27"/>
      <c r="DO146" s="27"/>
      <c r="DP146" s="27"/>
      <c r="DQ146" s="27"/>
      <c r="DR146" s="27"/>
      <c r="DS146" s="27"/>
      <c r="DT146" s="27"/>
      <c r="DU146" s="27"/>
      <c r="DV146" s="27"/>
      <c r="DW146" s="27"/>
      <c r="DX146" s="27"/>
      <c r="DY146" s="27"/>
      <c r="DZ146" s="27"/>
      <c r="EA146" s="27"/>
      <c r="EB146" s="27"/>
      <c r="EC146" s="27"/>
      <c r="ED146" s="27"/>
      <c r="EE146" s="27"/>
      <c r="EF146" s="27"/>
      <c r="EG146" s="27"/>
      <c r="EH146" s="27"/>
      <c r="EI146" s="27"/>
      <c r="EJ146" s="27"/>
      <c r="EK146" s="27"/>
      <c r="EL146" s="27"/>
      <c r="EM146" s="27"/>
      <c r="EN146" s="27"/>
      <c r="EO146" s="27"/>
      <c r="EP146" s="27"/>
      <c r="EQ146" s="27"/>
      <c r="ER146" s="27"/>
      <c r="ES146" s="27"/>
      <c r="ET146" s="27"/>
      <c r="EU146" s="27"/>
      <c r="EV146" s="27"/>
      <c r="EW146" s="27"/>
      <c r="EX146" s="27"/>
      <c r="EY146" s="27"/>
      <c r="EZ146" s="27"/>
      <c r="FA146" s="27"/>
      <c r="FB146" s="27"/>
      <c r="FC146" s="27"/>
      <c r="FD146" s="27"/>
      <c r="FE146" s="27"/>
      <c r="FF146" s="27"/>
      <c r="FG146" s="27"/>
      <c r="FH146" s="27"/>
      <c r="FI146" s="27"/>
      <c r="FJ146" s="27"/>
      <c r="FK146" s="27"/>
      <c r="FL146" s="27"/>
      <c r="FM146" s="27"/>
      <c r="FN146" s="27"/>
      <c r="FO146" s="27"/>
      <c r="FP146" s="27"/>
      <c r="FQ146" s="27"/>
      <c r="FR146" s="27"/>
      <c r="FS146" s="27"/>
      <c r="FT146" s="27"/>
      <c r="FU146" s="27"/>
      <c r="FV146" s="27"/>
      <c r="FW146" s="27"/>
      <c r="FX146" s="27"/>
      <c r="FY146" s="27"/>
    </row>
    <row r="147" spans="1:181" s="31" customFormat="1" ht="15" customHeight="1" x14ac:dyDescent="0.25">
      <c r="A147" s="366"/>
      <c r="B147" s="80" t="s">
        <v>16</v>
      </c>
      <c r="C147" s="81"/>
      <c r="D147" s="82">
        <v>17.38</v>
      </c>
      <c r="E147" s="83">
        <v>16.5</v>
      </c>
      <c r="F147" s="82"/>
      <c r="G147" s="83"/>
      <c r="H147" s="82"/>
      <c r="I147" s="157"/>
      <c r="J147" s="363"/>
      <c r="K147" s="88"/>
      <c r="L147" s="88"/>
      <c r="M147" s="88"/>
      <c r="N147" s="88"/>
      <c r="O147" s="88"/>
      <c r="P147" s="88"/>
      <c r="Q147" s="88"/>
      <c r="R147" s="88"/>
      <c r="S147" s="88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73"/>
      <c r="BY147" s="73"/>
      <c r="BZ147" s="73"/>
      <c r="CA147" s="73"/>
      <c r="CB147" s="73"/>
      <c r="CC147" s="73"/>
      <c r="CD147" s="73"/>
      <c r="CE147" s="73"/>
      <c r="CF147" s="73"/>
      <c r="CG147" s="73"/>
      <c r="CH147" s="73"/>
      <c r="CI147" s="73"/>
      <c r="CJ147" s="73"/>
      <c r="CK147" s="73"/>
      <c r="CL147" s="73"/>
      <c r="CM147" s="73"/>
      <c r="CN147" s="73"/>
      <c r="CO147" s="73"/>
      <c r="CP147" s="73"/>
      <c r="CQ147" s="73"/>
      <c r="CR147" s="73"/>
      <c r="CS147" s="73"/>
      <c r="CT147" s="73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  <c r="FV147" s="27"/>
      <c r="FW147" s="27"/>
      <c r="FX147" s="27"/>
      <c r="FY147" s="27"/>
    </row>
    <row r="148" spans="1:181" s="31" customFormat="1" ht="15" customHeight="1" x14ac:dyDescent="0.25">
      <c r="A148" s="366"/>
      <c r="B148" s="80" t="s">
        <v>20</v>
      </c>
      <c r="C148" s="81"/>
      <c r="D148" s="82">
        <v>3</v>
      </c>
      <c r="E148" s="83">
        <v>3</v>
      </c>
      <c r="F148" s="82"/>
      <c r="G148" s="83"/>
      <c r="H148" s="82"/>
      <c r="I148" s="157"/>
      <c r="J148" s="363"/>
      <c r="K148" s="88"/>
      <c r="L148" s="88"/>
      <c r="M148" s="88"/>
      <c r="N148" s="88"/>
      <c r="O148" s="88"/>
      <c r="P148" s="88"/>
      <c r="Q148" s="88"/>
      <c r="R148" s="88"/>
      <c r="S148" s="88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73"/>
      <c r="BY148" s="73"/>
      <c r="BZ148" s="73"/>
      <c r="CA148" s="73"/>
      <c r="CB148" s="73"/>
      <c r="CC148" s="73"/>
      <c r="CD148" s="73"/>
      <c r="CE148" s="73"/>
      <c r="CF148" s="73"/>
      <c r="CG148" s="73"/>
      <c r="CH148" s="73"/>
      <c r="CI148" s="73"/>
      <c r="CJ148" s="73"/>
      <c r="CK148" s="73"/>
      <c r="CL148" s="73"/>
      <c r="CM148" s="73"/>
      <c r="CN148" s="73"/>
      <c r="CO148" s="73"/>
      <c r="CP148" s="73"/>
      <c r="CQ148" s="73"/>
      <c r="CR148" s="73"/>
      <c r="CS148" s="73"/>
      <c r="CT148" s="73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  <c r="FV148" s="27"/>
      <c r="FW148" s="27"/>
      <c r="FX148" s="27"/>
      <c r="FY148" s="27"/>
    </row>
    <row r="149" spans="1:181" s="31" customFormat="1" ht="15.75" customHeight="1" x14ac:dyDescent="0.25">
      <c r="A149" s="366"/>
      <c r="B149" s="80" t="s">
        <v>19</v>
      </c>
      <c r="C149" s="81"/>
      <c r="D149" s="82">
        <v>0.9</v>
      </c>
      <c r="E149" s="83">
        <v>0.9</v>
      </c>
      <c r="F149" s="82"/>
      <c r="G149" s="83"/>
      <c r="H149" s="82"/>
      <c r="I149" s="157"/>
      <c r="J149" s="363"/>
      <c r="K149" s="88"/>
      <c r="L149" s="88"/>
      <c r="M149" s="88"/>
      <c r="N149" s="88"/>
      <c r="O149" s="88"/>
      <c r="P149" s="88"/>
      <c r="Q149" s="88"/>
      <c r="R149" s="88"/>
      <c r="S149" s="88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73"/>
      <c r="BO149" s="73"/>
      <c r="BP149" s="73"/>
      <c r="BQ149" s="73"/>
      <c r="BR149" s="73"/>
      <c r="BS149" s="73"/>
      <c r="BT149" s="73"/>
      <c r="BU149" s="73"/>
      <c r="BV149" s="73"/>
      <c r="BW149" s="73"/>
      <c r="BX149" s="73"/>
      <c r="BY149" s="73"/>
      <c r="BZ149" s="73"/>
      <c r="CA149" s="73"/>
      <c r="CB149" s="73"/>
      <c r="CC149" s="73"/>
      <c r="CD149" s="73"/>
      <c r="CE149" s="73"/>
      <c r="CF149" s="73"/>
      <c r="CG149" s="73"/>
      <c r="CH149" s="73"/>
      <c r="CI149" s="73"/>
      <c r="CJ149" s="73"/>
      <c r="CK149" s="73"/>
      <c r="CL149" s="73"/>
      <c r="CM149" s="73"/>
      <c r="CN149" s="73"/>
      <c r="CO149" s="73"/>
      <c r="CP149" s="73"/>
      <c r="CQ149" s="73"/>
      <c r="CR149" s="73"/>
      <c r="CS149" s="73"/>
      <c r="CT149" s="73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  <c r="EJ149" s="27"/>
      <c r="EK149" s="27"/>
      <c r="EL149" s="27"/>
      <c r="EM149" s="27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  <c r="FD149" s="27"/>
      <c r="FE149" s="27"/>
      <c r="FF149" s="27"/>
      <c r="FG149" s="27"/>
      <c r="FH149" s="27"/>
      <c r="FI149" s="27"/>
      <c r="FJ149" s="27"/>
      <c r="FK149" s="27"/>
      <c r="FL149" s="27"/>
      <c r="FM149" s="27"/>
      <c r="FN149" s="27"/>
      <c r="FO149" s="27"/>
      <c r="FP149" s="27"/>
      <c r="FQ149" s="27"/>
      <c r="FR149" s="27"/>
      <c r="FS149" s="27"/>
      <c r="FT149" s="27"/>
      <c r="FU149" s="27"/>
      <c r="FV149" s="27"/>
      <c r="FW149" s="27"/>
      <c r="FX149" s="27"/>
      <c r="FY149" s="27"/>
    </row>
    <row r="150" spans="1:181" s="26" customFormat="1" x14ac:dyDescent="0.25">
      <c r="A150" s="366" t="s">
        <v>177</v>
      </c>
      <c r="B150" s="80"/>
      <c r="C150" s="81">
        <v>150</v>
      </c>
      <c r="D150" s="188"/>
      <c r="E150" s="81"/>
      <c r="F150" s="157">
        <v>0.1</v>
      </c>
      <c r="G150" s="83">
        <v>0.1</v>
      </c>
      <c r="H150" s="82">
        <v>10.199999999999999</v>
      </c>
      <c r="I150" s="83">
        <v>42.1</v>
      </c>
      <c r="J150" s="363" t="s">
        <v>229</v>
      </c>
      <c r="K150" s="88"/>
      <c r="L150" s="88"/>
      <c r="M150" s="88"/>
      <c r="N150" s="88"/>
      <c r="O150" s="88"/>
      <c r="P150" s="88"/>
      <c r="Q150" s="88"/>
      <c r="R150" s="88"/>
      <c r="S150" s="88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</row>
    <row r="151" spans="1:181" s="26" customFormat="1" x14ac:dyDescent="0.25">
      <c r="A151" s="366"/>
      <c r="B151" s="80" t="s">
        <v>87</v>
      </c>
      <c r="C151" s="166"/>
      <c r="D151" s="188">
        <v>34</v>
      </c>
      <c r="E151" s="81">
        <v>30</v>
      </c>
      <c r="F151" s="157"/>
      <c r="G151" s="83"/>
      <c r="H151" s="82"/>
      <c r="I151" s="83"/>
      <c r="J151" s="363"/>
      <c r="K151" s="88"/>
      <c r="L151" s="88"/>
      <c r="M151" s="88"/>
      <c r="N151" s="88"/>
      <c r="O151" s="88"/>
      <c r="P151" s="88"/>
      <c r="Q151" s="88"/>
      <c r="R151" s="88"/>
      <c r="S151" s="88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</row>
    <row r="152" spans="1:181" s="26" customFormat="1" x14ac:dyDescent="0.25">
      <c r="A152" s="366"/>
      <c r="B152" s="80" t="s">
        <v>18</v>
      </c>
      <c r="C152" s="166"/>
      <c r="D152" s="188">
        <v>4</v>
      </c>
      <c r="E152" s="81">
        <v>4</v>
      </c>
      <c r="F152" s="157"/>
      <c r="G152" s="83"/>
      <c r="H152" s="82"/>
      <c r="I152" s="83"/>
      <c r="J152" s="363"/>
      <c r="K152" s="88"/>
      <c r="L152" s="88"/>
      <c r="M152" s="88"/>
      <c r="N152" s="88"/>
      <c r="O152" s="88"/>
      <c r="P152" s="88"/>
      <c r="Q152" s="88"/>
      <c r="R152" s="88"/>
      <c r="S152" s="88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</row>
    <row r="153" spans="1:181" s="26" customFormat="1" x14ac:dyDescent="0.25">
      <c r="A153" s="366"/>
      <c r="B153" s="80" t="s">
        <v>17</v>
      </c>
      <c r="C153" s="166"/>
      <c r="D153" s="188">
        <v>130</v>
      </c>
      <c r="E153" s="81">
        <v>130</v>
      </c>
      <c r="F153" s="157"/>
      <c r="G153" s="83"/>
      <c r="H153" s="82"/>
      <c r="I153" s="83"/>
      <c r="J153" s="363"/>
      <c r="K153" s="88"/>
      <c r="L153" s="88"/>
      <c r="M153" s="88"/>
      <c r="N153" s="88"/>
      <c r="O153" s="88"/>
      <c r="P153" s="88"/>
      <c r="Q153" s="88"/>
      <c r="R153" s="88"/>
      <c r="S153" s="88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</row>
    <row r="154" spans="1:181" ht="15.75" thickBot="1" x14ac:dyDescent="0.3">
      <c r="A154" s="366" t="s">
        <v>46</v>
      </c>
      <c r="C154" s="81">
        <v>30</v>
      </c>
      <c r="D154" s="81">
        <v>30</v>
      </c>
      <c r="E154" s="86">
        <v>30</v>
      </c>
      <c r="F154" s="81">
        <v>1.5</v>
      </c>
      <c r="G154" s="86">
        <v>0.3</v>
      </c>
      <c r="H154" s="81">
        <v>14.3</v>
      </c>
      <c r="I154" s="86">
        <v>66</v>
      </c>
      <c r="J154" s="363"/>
    </row>
    <row r="155" spans="1:181" ht="15.75" thickBot="1" x14ac:dyDescent="0.3">
      <c r="A155" s="367" t="s">
        <v>26</v>
      </c>
      <c r="B155" s="169"/>
      <c r="C155" s="153">
        <v>535</v>
      </c>
      <c r="D155" s="223"/>
      <c r="E155" s="170"/>
      <c r="F155" s="154">
        <f>SUM(F122:F154)</f>
        <v>14.040000000000001</v>
      </c>
      <c r="G155" s="154">
        <f>SUM(G122:G154)</f>
        <v>16.39</v>
      </c>
      <c r="H155" s="154">
        <f>SUM(H122:H154)</f>
        <v>63.099999999999994</v>
      </c>
      <c r="I155" s="154">
        <f>SUM(I122:I154)</f>
        <v>488.64</v>
      </c>
      <c r="J155" s="364"/>
    </row>
    <row r="156" spans="1:181" x14ac:dyDescent="0.25">
      <c r="A156" s="366"/>
      <c r="B156" s="80" t="s">
        <v>47</v>
      </c>
      <c r="C156" s="166"/>
      <c r="D156" s="85"/>
      <c r="E156" s="81"/>
      <c r="F156" s="83"/>
      <c r="G156" s="83"/>
      <c r="H156" s="83"/>
      <c r="I156" s="157"/>
      <c r="J156" s="363"/>
    </row>
    <row r="157" spans="1:181" s="26" customFormat="1" x14ac:dyDescent="0.25">
      <c r="A157" s="366" t="s">
        <v>71</v>
      </c>
      <c r="B157" s="80"/>
      <c r="C157" s="81">
        <v>10</v>
      </c>
      <c r="D157" s="157"/>
      <c r="E157" s="83"/>
      <c r="F157" s="83">
        <v>2.2000000000000002</v>
      </c>
      <c r="G157" s="82">
        <v>2.8</v>
      </c>
      <c r="H157" s="83">
        <v>20.5</v>
      </c>
      <c r="I157" s="82">
        <v>114</v>
      </c>
      <c r="J157" s="363"/>
      <c r="K157" s="88"/>
      <c r="L157" s="88"/>
      <c r="M157" s="88"/>
      <c r="N157" s="88"/>
      <c r="O157" s="88"/>
      <c r="P157" s="88"/>
      <c r="Q157" s="88"/>
      <c r="R157" s="88"/>
      <c r="S157" s="88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6"/>
      <c r="AP157" s="76"/>
      <c r="AQ157" s="76"/>
      <c r="AR157" s="76"/>
      <c r="AS157" s="76"/>
      <c r="AT157" s="76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</row>
    <row r="158" spans="1:181" s="26" customFormat="1" x14ac:dyDescent="0.25">
      <c r="A158" s="366" t="s">
        <v>390</v>
      </c>
      <c r="B158" s="80"/>
      <c r="C158" s="81"/>
      <c r="D158" s="82">
        <v>10</v>
      </c>
      <c r="E158" s="83">
        <v>10</v>
      </c>
      <c r="F158" s="157"/>
      <c r="G158" s="82"/>
      <c r="H158" s="82"/>
      <c r="I158" s="82"/>
      <c r="J158" s="363"/>
      <c r="K158" s="88"/>
      <c r="L158" s="88"/>
      <c r="M158" s="88"/>
      <c r="N158" s="88"/>
      <c r="O158" s="88"/>
      <c r="P158" s="88"/>
      <c r="Q158" s="88"/>
      <c r="R158" s="88"/>
      <c r="S158" s="88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  <c r="AR158" s="76"/>
      <c r="AS158" s="76"/>
      <c r="AT158" s="76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</row>
    <row r="159" spans="1:181" s="38" customFormat="1" x14ac:dyDescent="0.25">
      <c r="A159" s="366" t="s">
        <v>266</v>
      </c>
      <c r="B159" s="80"/>
      <c r="C159" s="81">
        <v>100</v>
      </c>
      <c r="D159" s="82"/>
      <c r="E159" s="83"/>
      <c r="F159" s="82">
        <v>2.2999999999999998</v>
      </c>
      <c r="G159" s="83">
        <v>2.5</v>
      </c>
      <c r="H159" s="82">
        <v>3.6</v>
      </c>
      <c r="I159" s="83">
        <v>46</v>
      </c>
      <c r="J159" s="363" t="s">
        <v>267</v>
      </c>
      <c r="K159" s="88"/>
      <c r="L159" s="88"/>
      <c r="M159" s="88"/>
      <c r="N159" s="88"/>
      <c r="O159" s="88"/>
      <c r="P159" s="88"/>
      <c r="Q159" s="88"/>
      <c r="R159" s="88"/>
      <c r="S159" s="88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73"/>
      <c r="BY159" s="73"/>
      <c r="BZ159" s="73"/>
      <c r="CA159" s="73"/>
      <c r="CB159" s="73"/>
      <c r="CC159" s="73"/>
      <c r="CD159" s="73"/>
      <c r="CE159" s="73"/>
      <c r="CF159" s="73"/>
      <c r="CG159" s="73"/>
      <c r="CH159" s="73"/>
      <c r="CI159" s="73"/>
      <c r="CJ159" s="73"/>
      <c r="CK159" s="73"/>
      <c r="CL159" s="73"/>
      <c r="CM159" s="73"/>
      <c r="CN159" s="73"/>
      <c r="CO159" s="73"/>
      <c r="CP159" s="73"/>
      <c r="CQ159" s="73"/>
      <c r="CR159" s="73"/>
      <c r="CS159" s="73"/>
      <c r="CT159" s="73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  <c r="EX159" s="27"/>
      <c r="EY159" s="27"/>
      <c r="EZ159" s="27"/>
      <c r="FA159" s="27"/>
      <c r="FB159" s="27"/>
      <c r="FC159" s="27"/>
      <c r="FD159" s="27"/>
      <c r="FE159" s="27"/>
      <c r="FF159" s="27"/>
      <c r="FG159" s="27"/>
      <c r="FH159" s="27"/>
      <c r="FI159" s="27"/>
      <c r="FJ159" s="27"/>
      <c r="FK159" s="27"/>
      <c r="FL159" s="27"/>
      <c r="FM159" s="27"/>
      <c r="FN159" s="27"/>
      <c r="FO159" s="27"/>
      <c r="FP159" s="27"/>
      <c r="FQ159" s="27"/>
      <c r="FR159" s="27"/>
      <c r="FS159" s="27"/>
      <c r="FT159" s="27"/>
      <c r="FU159" s="27"/>
      <c r="FV159" s="27"/>
      <c r="FW159" s="27"/>
      <c r="FX159" s="27"/>
      <c r="FY159" s="27"/>
    </row>
    <row r="160" spans="1:181" s="38" customFormat="1" x14ac:dyDescent="0.25">
      <c r="A160" s="366"/>
      <c r="B160" s="80" t="s">
        <v>57</v>
      </c>
      <c r="C160" s="81"/>
      <c r="D160" s="82">
        <v>105.36</v>
      </c>
      <c r="E160" s="83">
        <v>100</v>
      </c>
      <c r="F160" s="157"/>
      <c r="G160" s="83"/>
      <c r="H160" s="82"/>
      <c r="I160" s="157"/>
      <c r="J160" s="363"/>
      <c r="K160" s="88"/>
      <c r="L160" s="88"/>
      <c r="M160" s="88"/>
      <c r="N160" s="88"/>
      <c r="O160" s="88"/>
      <c r="P160" s="88"/>
      <c r="Q160" s="88"/>
      <c r="R160" s="88"/>
      <c r="S160" s="88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73"/>
      <c r="BY160" s="73"/>
      <c r="BZ160" s="73"/>
      <c r="CA160" s="73"/>
      <c r="CB160" s="73"/>
      <c r="CC160" s="73"/>
      <c r="CD160" s="73"/>
      <c r="CE160" s="73"/>
      <c r="CF160" s="73"/>
      <c r="CG160" s="73"/>
      <c r="CH160" s="73"/>
      <c r="CI160" s="73"/>
      <c r="CJ160" s="73"/>
      <c r="CK160" s="73"/>
      <c r="CL160" s="73"/>
      <c r="CM160" s="73"/>
      <c r="CN160" s="73"/>
      <c r="CO160" s="73"/>
      <c r="CP160" s="73"/>
      <c r="CQ160" s="73"/>
      <c r="CR160" s="73"/>
      <c r="CS160" s="73"/>
      <c r="CT160" s="73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7"/>
      <c r="FF160" s="27"/>
      <c r="FG160" s="27"/>
      <c r="FH160" s="27"/>
      <c r="FI160" s="27"/>
      <c r="FJ160" s="27"/>
      <c r="FK160" s="27"/>
      <c r="FL160" s="27"/>
      <c r="FM160" s="27"/>
      <c r="FN160" s="27"/>
      <c r="FO160" s="27"/>
      <c r="FP160" s="27"/>
      <c r="FQ160" s="27"/>
      <c r="FR160" s="27"/>
      <c r="FS160" s="27"/>
      <c r="FT160" s="27"/>
      <c r="FU160" s="27"/>
      <c r="FV160" s="27"/>
      <c r="FW160" s="27"/>
      <c r="FX160" s="27"/>
      <c r="FY160" s="27"/>
    </row>
    <row r="161" spans="1:98" s="26" customFormat="1" ht="27" customHeight="1" x14ac:dyDescent="0.25">
      <c r="A161" s="366" t="s">
        <v>409</v>
      </c>
      <c r="B161" s="80"/>
      <c r="C161" s="81" t="s">
        <v>380</v>
      </c>
      <c r="D161" s="82"/>
      <c r="E161" s="83"/>
      <c r="F161" s="132">
        <v>5.82</v>
      </c>
      <c r="G161" s="165">
        <v>8.1</v>
      </c>
      <c r="H161" s="132">
        <v>15.53</v>
      </c>
      <c r="I161" s="165">
        <v>158</v>
      </c>
      <c r="J161" s="363" t="s">
        <v>333</v>
      </c>
      <c r="K161" s="88"/>
      <c r="L161" s="88"/>
      <c r="M161" s="88"/>
      <c r="N161" s="88"/>
      <c r="O161" s="88"/>
      <c r="P161" s="88"/>
      <c r="Q161" s="88"/>
      <c r="R161" s="88"/>
      <c r="S161" s="88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</row>
    <row r="162" spans="1:98" s="26" customFormat="1" x14ac:dyDescent="0.25">
      <c r="A162" s="366"/>
      <c r="B162" s="80" t="s">
        <v>73</v>
      </c>
      <c r="C162" s="81"/>
      <c r="D162" s="82">
        <v>72.28</v>
      </c>
      <c r="E162" s="83">
        <v>71.33</v>
      </c>
      <c r="F162" s="82"/>
      <c r="G162" s="83"/>
      <c r="H162" s="82"/>
      <c r="I162" s="157"/>
      <c r="J162" s="363"/>
      <c r="K162" s="88"/>
      <c r="L162" s="88"/>
      <c r="M162" s="88"/>
      <c r="N162" s="88"/>
      <c r="O162" s="88"/>
      <c r="P162" s="88"/>
      <c r="Q162" s="88"/>
      <c r="R162" s="88"/>
      <c r="S162" s="88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</row>
    <row r="163" spans="1:98" s="26" customFormat="1" x14ac:dyDescent="0.25">
      <c r="A163" s="366"/>
      <c r="B163" s="80" t="s">
        <v>97</v>
      </c>
      <c r="C163" s="81"/>
      <c r="D163" s="82">
        <v>7.7</v>
      </c>
      <c r="E163" s="83">
        <v>7.7</v>
      </c>
      <c r="F163" s="82"/>
      <c r="G163" s="83"/>
      <c r="H163" s="82"/>
      <c r="I163" s="157"/>
      <c r="J163" s="363"/>
      <c r="K163" s="88"/>
      <c r="L163" s="88"/>
      <c r="M163" s="88"/>
      <c r="N163" s="88"/>
      <c r="O163" s="88"/>
      <c r="P163" s="88"/>
      <c r="Q163" s="88"/>
      <c r="R163" s="88"/>
      <c r="S163" s="88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</row>
    <row r="164" spans="1:98" s="26" customFormat="1" x14ac:dyDescent="0.25">
      <c r="A164" s="366"/>
      <c r="B164" s="80" t="s">
        <v>51</v>
      </c>
      <c r="C164" s="81"/>
      <c r="D164" s="82">
        <v>4.7</v>
      </c>
      <c r="E164" s="83">
        <v>4.7</v>
      </c>
      <c r="F164" s="82"/>
      <c r="G164" s="83"/>
      <c r="H164" s="82"/>
      <c r="I164" s="157"/>
      <c r="J164" s="363"/>
      <c r="K164" s="88"/>
      <c r="L164" s="88"/>
      <c r="M164" s="88"/>
      <c r="N164" s="88"/>
      <c r="O164" s="88"/>
      <c r="P164" s="88"/>
      <c r="Q164" s="88"/>
      <c r="R164" s="88"/>
      <c r="S164" s="88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</row>
    <row r="165" spans="1:98" s="26" customFormat="1" x14ac:dyDescent="0.25">
      <c r="A165" s="366"/>
      <c r="B165" s="80" t="s">
        <v>18</v>
      </c>
      <c r="C165" s="81"/>
      <c r="D165" s="82">
        <v>7.6</v>
      </c>
      <c r="E165" s="83">
        <v>7.6</v>
      </c>
      <c r="F165" s="82"/>
      <c r="G165" s="83"/>
      <c r="H165" s="82"/>
      <c r="I165" s="157"/>
      <c r="J165" s="363"/>
      <c r="K165" s="88"/>
      <c r="L165" s="88"/>
      <c r="M165" s="88"/>
      <c r="N165" s="88"/>
      <c r="O165" s="88"/>
      <c r="P165" s="88"/>
      <c r="Q165" s="88"/>
      <c r="R165" s="88"/>
      <c r="S165" s="88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</row>
    <row r="166" spans="1:98" s="26" customFormat="1" x14ac:dyDescent="0.25">
      <c r="A166" s="366"/>
      <c r="B166" s="80" t="s">
        <v>16</v>
      </c>
      <c r="C166" s="81"/>
      <c r="D166" s="82">
        <v>14.2</v>
      </c>
      <c r="E166" s="83">
        <v>14.2</v>
      </c>
      <c r="F166" s="82"/>
      <c r="G166" s="83"/>
      <c r="H166" s="82"/>
      <c r="I166" s="157"/>
      <c r="J166" s="363"/>
      <c r="K166" s="88"/>
      <c r="L166" s="88"/>
      <c r="M166" s="88"/>
      <c r="N166" s="88"/>
      <c r="O166" s="88"/>
      <c r="P166" s="88"/>
      <c r="Q166" s="88"/>
      <c r="R166" s="88"/>
      <c r="S166" s="88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</row>
    <row r="167" spans="1:98" s="26" customFormat="1" x14ac:dyDescent="0.25">
      <c r="A167" s="366"/>
      <c r="B167" s="80" t="s">
        <v>39</v>
      </c>
      <c r="C167" s="81"/>
      <c r="D167" s="82">
        <v>0.1</v>
      </c>
      <c r="E167" s="83">
        <v>0.1</v>
      </c>
      <c r="F167" s="82"/>
      <c r="G167" s="83"/>
      <c r="H167" s="82"/>
      <c r="I167" s="157"/>
      <c r="J167" s="363"/>
      <c r="K167" s="88"/>
      <c r="L167" s="88"/>
      <c r="M167" s="88"/>
      <c r="N167" s="88"/>
      <c r="O167" s="88"/>
      <c r="P167" s="88"/>
      <c r="Q167" s="88"/>
      <c r="R167" s="88"/>
      <c r="S167" s="88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</row>
    <row r="168" spans="1:98" s="26" customFormat="1" x14ac:dyDescent="0.25">
      <c r="A168" s="366"/>
      <c r="B168" s="80" t="s">
        <v>36</v>
      </c>
      <c r="C168" s="81"/>
      <c r="D168" s="82">
        <v>9.5</v>
      </c>
      <c r="E168" s="83">
        <v>9.5</v>
      </c>
      <c r="F168" s="82"/>
      <c r="G168" s="83"/>
      <c r="H168" s="82"/>
      <c r="I168" s="157"/>
      <c r="J168" s="363"/>
      <c r="K168" s="88"/>
      <c r="L168" s="88"/>
      <c r="M168" s="88"/>
      <c r="N168" s="88"/>
      <c r="O168" s="88"/>
      <c r="P168" s="88"/>
      <c r="Q168" s="88"/>
      <c r="R168" s="88"/>
      <c r="S168" s="88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</row>
    <row r="169" spans="1:98" s="26" customFormat="1" x14ac:dyDescent="0.25">
      <c r="A169" s="366"/>
      <c r="B169" s="80" t="s">
        <v>34</v>
      </c>
      <c r="C169" s="81"/>
      <c r="D169" s="82">
        <v>0.4</v>
      </c>
      <c r="E169" s="83">
        <v>0.4</v>
      </c>
      <c r="F169" s="82"/>
      <c r="G169" s="83"/>
      <c r="H169" s="82"/>
      <c r="I169" s="157"/>
      <c r="J169" s="363"/>
      <c r="K169" s="88"/>
      <c r="L169" s="88"/>
      <c r="M169" s="88"/>
      <c r="N169" s="88"/>
      <c r="O169" s="88"/>
      <c r="P169" s="88"/>
      <c r="Q169" s="88"/>
      <c r="R169" s="88"/>
      <c r="S169" s="88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</row>
    <row r="170" spans="1:98" s="26" customFormat="1" x14ac:dyDescent="0.25">
      <c r="A170" s="366"/>
      <c r="B170" s="212" t="s">
        <v>332</v>
      </c>
      <c r="C170" s="81"/>
      <c r="D170" s="82">
        <v>10</v>
      </c>
      <c r="E170" s="83">
        <v>10</v>
      </c>
      <c r="F170" s="82"/>
      <c r="G170" s="83"/>
      <c r="H170" s="82"/>
      <c r="I170" s="157"/>
      <c r="J170" s="363"/>
      <c r="K170" s="88"/>
      <c r="L170" s="88"/>
      <c r="M170" s="88"/>
      <c r="N170" s="88"/>
      <c r="O170" s="88"/>
      <c r="P170" s="88"/>
      <c r="Q170" s="88"/>
      <c r="R170" s="88"/>
      <c r="S170" s="88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</row>
    <row r="171" spans="1:98" x14ac:dyDescent="0.25">
      <c r="A171" s="366" t="s">
        <v>74</v>
      </c>
      <c r="C171" s="166" t="s">
        <v>320</v>
      </c>
      <c r="D171" s="179"/>
      <c r="E171" s="180"/>
      <c r="F171" s="157">
        <v>0.09</v>
      </c>
      <c r="G171" s="83">
        <v>0.01</v>
      </c>
      <c r="H171" s="82">
        <v>8.5</v>
      </c>
      <c r="I171" s="157">
        <v>34.5</v>
      </c>
      <c r="J171" s="363" t="s">
        <v>165</v>
      </c>
    </row>
    <row r="172" spans="1:98" x14ac:dyDescent="0.25">
      <c r="A172" s="366"/>
      <c r="B172" s="80" t="s">
        <v>59</v>
      </c>
      <c r="C172" s="166"/>
      <c r="D172" s="86">
        <v>0.3</v>
      </c>
      <c r="E172" s="81">
        <v>0.3</v>
      </c>
      <c r="F172" s="157"/>
      <c r="G172" s="83"/>
      <c r="I172" s="157"/>
      <c r="J172" s="363"/>
    </row>
    <row r="173" spans="1:98" x14ac:dyDescent="0.25">
      <c r="A173" s="366"/>
      <c r="B173" s="80" t="s">
        <v>18</v>
      </c>
      <c r="C173" s="166"/>
      <c r="D173" s="86">
        <v>4</v>
      </c>
      <c r="E173" s="81">
        <v>4</v>
      </c>
      <c r="F173" s="157"/>
      <c r="G173" s="83"/>
      <c r="H173" s="157"/>
      <c r="I173" s="157"/>
      <c r="J173" s="363"/>
    </row>
    <row r="174" spans="1:98" x14ac:dyDescent="0.25">
      <c r="A174" s="366"/>
      <c r="B174" s="80" t="s">
        <v>75</v>
      </c>
      <c r="C174" s="166"/>
      <c r="D174" s="188">
        <v>4.0999999999999996</v>
      </c>
      <c r="E174" s="81">
        <v>4</v>
      </c>
      <c r="F174" s="83"/>
      <c r="H174" s="83"/>
      <c r="J174" s="363"/>
    </row>
    <row r="175" spans="1:98" x14ac:dyDescent="0.25">
      <c r="A175" s="366"/>
      <c r="B175" s="80" t="s">
        <v>17</v>
      </c>
      <c r="C175" s="166"/>
      <c r="D175" s="180">
        <v>150</v>
      </c>
      <c r="E175" s="180">
        <v>150</v>
      </c>
      <c r="F175" s="83"/>
      <c r="H175" s="83"/>
      <c r="J175" s="363"/>
    </row>
    <row r="176" spans="1:98" s="28" customFormat="1" ht="15.75" thickBot="1" x14ac:dyDescent="0.3">
      <c r="A176" s="366" t="s">
        <v>38</v>
      </c>
      <c r="B176" s="80"/>
      <c r="C176" s="81">
        <v>20</v>
      </c>
      <c r="D176" s="188">
        <v>20</v>
      </c>
      <c r="E176" s="81">
        <v>20</v>
      </c>
      <c r="F176" s="180">
        <v>1.6</v>
      </c>
      <c r="G176" s="179">
        <v>0.2</v>
      </c>
      <c r="H176" s="210">
        <v>9.8000000000000007</v>
      </c>
      <c r="I176" s="369">
        <v>47</v>
      </c>
      <c r="J176" s="363"/>
      <c r="K176" s="80"/>
      <c r="L176" s="80"/>
      <c r="M176" s="80"/>
      <c r="N176" s="80"/>
      <c r="O176" s="80"/>
      <c r="P176" s="80"/>
      <c r="Q176" s="80"/>
      <c r="R176" s="80"/>
      <c r="S176" s="80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77"/>
      <c r="CB176" s="77"/>
      <c r="CC176" s="77"/>
      <c r="CD176" s="77"/>
      <c r="CE176" s="77"/>
      <c r="CF176" s="77"/>
      <c r="CG176" s="77"/>
      <c r="CH176" s="77"/>
      <c r="CI176" s="77"/>
      <c r="CJ176" s="77"/>
      <c r="CK176" s="77"/>
      <c r="CL176" s="77"/>
      <c r="CM176" s="77"/>
      <c r="CN176" s="77"/>
      <c r="CO176" s="77"/>
      <c r="CP176" s="77"/>
      <c r="CQ176" s="77"/>
      <c r="CR176" s="77"/>
      <c r="CS176" s="77"/>
      <c r="CT176" s="77"/>
    </row>
    <row r="177" spans="1:181" ht="15.75" thickBot="1" x14ac:dyDescent="0.3">
      <c r="A177" s="370" t="s">
        <v>26</v>
      </c>
      <c r="B177" s="195"/>
      <c r="C177" s="196">
        <v>398</v>
      </c>
      <c r="D177" s="213"/>
      <c r="E177" s="196"/>
      <c r="F177" s="198">
        <f>SUM(F157:F176)</f>
        <v>12.01</v>
      </c>
      <c r="G177" s="198">
        <f>SUM(G157:G176)</f>
        <v>13.609999999999998</v>
      </c>
      <c r="H177" s="198">
        <f>SUM(H157:H176)</f>
        <v>57.930000000000007</v>
      </c>
      <c r="I177" s="198">
        <f>SUM(I157:I176)</f>
        <v>399.5</v>
      </c>
      <c r="J177" s="364"/>
    </row>
    <row r="178" spans="1:181" ht="15.75" thickBot="1" x14ac:dyDescent="0.3">
      <c r="A178" s="367" t="s">
        <v>60</v>
      </c>
      <c r="B178" s="169"/>
      <c r="C178" s="153">
        <f>C116+C119+C155+C177</f>
        <v>1364</v>
      </c>
      <c r="D178" s="378"/>
      <c r="E178" s="379"/>
      <c r="F178" s="238">
        <f>F116+F119+F155+F177</f>
        <v>36</v>
      </c>
      <c r="G178" s="238">
        <f>G116+G119+G155+G177</f>
        <v>42.67</v>
      </c>
      <c r="H178" s="238">
        <f>H116+H119+H155+H177</f>
        <v>175.52</v>
      </c>
      <c r="I178" s="238">
        <f>I116+I119+I155+I177</f>
        <v>1250.9000000000001</v>
      </c>
      <c r="J178" s="364"/>
    </row>
    <row r="179" spans="1:181" x14ac:dyDescent="0.25">
      <c r="B179" s="173"/>
      <c r="C179" s="371"/>
      <c r="D179" s="372"/>
      <c r="E179" s="373"/>
      <c r="J179" s="374"/>
    </row>
    <row r="180" spans="1:181" ht="15.75" thickBot="1" x14ac:dyDescent="0.3">
      <c r="A180" s="361" t="s">
        <v>76</v>
      </c>
      <c r="C180" s="183"/>
      <c r="D180" s="80"/>
      <c r="J180" s="375"/>
    </row>
    <row r="181" spans="1:181" ht="22.5" customHeight="1" x14ac:dyDescent="0.25">
      <c r="A181" s="521" t="s">
        <v>239</v>
      </c>
      <c r="B181" s="522"/>
      <c r="C181" s="514" t="s">
        <v>235</v>
      </c>
      <c r="D181" s="137" t="s">
        <v>3</v>
      </c>
      <c r="E181" s="138" t="s">
        <v>3</v>
      </c>
      <c r="F181" s="489" t="s">
        <v>236</v>
      </c>
      <c r="G181" s="490"/>
      <c r="H181" s="491"/>
      <c r="I181" s="137" t="s">
        <v>4</v>
      </c>
      <c r="J181" s="362" t="s">
        <v>237</v>
      </c>
    </row>
    <row r="182" spans="1:181" ht="15.75" thickBot="1" x14ac:dyDescent="0.3">
      <c r="A182" s="517" t="s">
        <v>238</v>
      </c>
      <c r="B182" s="518"/>
      <c r="C182" s="515"/>
      <c r="D182" s="143" t="s">
        <v>5</v>
      </c>
      <c r="E182" s="144" t="s">
        <v>5</v>
      </c>
      <c r="F182" s="145"/>
      <c r="G182" s="146"/>
      <c r="H182" s="147"/>
      <c r="I182" s="143" t="s">
        <v>6</v>
      </c>
      <c r="J182" s="363"/>
    </row>
    <row r="183" spans="1:181" ht="15.75" thickBot="1" x14ac:dyDescent="0.3">
      <c r="A183" s="519"/>
      <c r="B183" s="520"/>
      <c r="C183" s="516"/>
      <c r="D183" s="153" t="s">
        <v>7</v>
      </c>
      <c r="E183" s="153" t="s">
        <v>8</v>
      </c>
      <c r="F183" s="153" t="s">
        <v>9</v>
      </c>
      <c r="G183" s="153" t="s">
        <v>10</v>
      </c>
      <c r="H183" s="154" t="s">
        <v>11</v>
      </c>
      <c r="I183" s="154" t="s">
        <v>12</v>
      </c>
      <c r="J183" s="364"/>
    </row>
    <row r="184" spans="1:181" x14ac:dyDescent="0.25">
      <c r="A184" s="365"/>
      <c r="B184" s="173" t="s">
        <v>13</v>
      </c>
      <c r="C184" s="174"/>
      <c r="D184" s="380"/>
      <c r="E184" s="139"/>
      <c r="F184" s="137"/>
      <c r="G184" s="138"/>
      <c r="H184" s="175"/>
      <c r="I184" s="138"/>
      <c r="J184" s="362"/>
    </row>
    <row r="185" spans="1:181" s="26" customFormat="1" ht="30" x14ac:dyDescent="0.25">
      <c r="A185" s="366" t="s">
        <v>175</v>
      </c>
      <c r="B185" s="80"/>
      <c r="C185" s="81" t="s">
        <v>256</v>
      </c>
      <c r="D185" s="81"/>
      <c r="E185" s="81"/>
      <c r="F185" s="83">
        <v>5</v>
      </c>
      <c r="G185" s="83">
        <v>5.63</v>
      </c>
      <c r="H185" s="83">
        <v>16.5</v>
      </c>
      <c r="I185" s="83">
        <v>136.5</v>
      </c>
      <c r="J185" s="363" t="s">
        <v>194</v>
      </c>
      <c r="K185" s="88"/>
      <c r="L185" s="88"/>
      <c r="M185" s="88"/>
      <c r="N185" s="88"/>
      <c r="O185" s="88"/>
      <c r="P185" s="88"/>
      <c r="Q185" s="88"/>
      <c r="R185" s="88"/>
      <c r="S185" s="88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</row>
    <row r="186" spans="1:181" s="26" customFormat="1" x14ac:dyDescent="0.25">
      <c r="A186" s="366"/>
      <c r="B186" s="80" t="s">
        <v>138</v>
      </c>
      <c r="C186" s="81"/>
      <c r="D186" s="81">
        <v>19</v>
      </c>
      <c r="E186" s="188">
        <v>19</v>
      </c>
      <c r="F186" s="157"/>
      <c r="G186" s="83"/>
      <c r="H186" s="83"/>
      <c r="I186" s="157"/>
      <c r="J186" s="363"/>
      <c r="K186" s="88"/>
      <c r="L186" s="88"/>
      <c r="M186" s="88"/>
      <c r="N186" s="88"/>
      <c r="O186" s="88"/>
      <c r="P186" s="88"/>
      <c r="Q186" s="88"/>
      <c r="R186" s="88"/>
      <c r="S186" s="88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</row>
    <row r="187" spans="1:181" s="26" customFormat="1" x14ac:dyDescent="0.25">
      <c r="A187" s="366"/>
      <c r="B187" s="80" t="s">
        <v>16</v>
      </c>
      <c r="C187" s="81"/>
      <c r="D187" s="83">
        <v>75</v>
      </c>
      <c r="E187" s="83">
        <v>75</v>
      </c>
      <c r="F187" s="83"/>
      <c r="G187" s="82"/>
      <c r="H187" s="83"/>
      <c r="I187" s="82"/>
      <c r="J187" s="363"/>
      <c r="K187" s="88"/>
      <c r="L187" s="88"/>
      <c r="M187" s="88"/>
      <c r="N187" s="88"/>
      <c r="O187" s="88"/>
      <c r="P187" s="88"/>
      <c r="Q187" s="88"/>
      <c r="R187" s="88"/>
      <c r="S187" s="88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</row>
    <row r="188" spans="1:181" s="26" customFormat="1" x14ac:dyDescent="0.25">
      <c r="A188" s="366"/>
      <c r="B188" s="80" t="s">
        <v>18</v>
      </c>
      <c r="C188" s="81"/>
      <c r="D188" s="83">
        <v>2</v>
      </c>
      <c r="E188" s="83">
        <v>2</v>
      </c>
      <c r="F188" s="83"/>
      <c r="G188" s="82"/>
      <c r="H188" s="83"/>
      <c r="I188" s="82"/>
      <c r="J188" s="363"/>
      <c r="K188" s="88"/>
      <c r="L188" s="88"/>
      <c r="M188" s="88"/>
      <c r="N188" s="88"/>
      <c r="O188" s="88"/>
      <c r="P188" s="88"/>
      <c r="Q188" s="88"/>
      <c r="R188" s="88"/>
      <c r="S188" s="88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</row>
    <row r="189" spans="1:181" s="26" customFormat="1" x14ac:dyDescent="0.25">
      <c r="A189" s="366"/>
      <c r="B189" s="80" t="s">
        <v>17</v>
      </c>
      <c r="C189" s="81"/>
      <c r="D189" s="83">
        <v>57</v>
      </c>
      <c r="E189" s="83">
        <v>57</v>
      </c>
      <c r="F189" s="83"/>
      <c r="G189" s="82"/>
      <c r="H189" s="83"/>
      <c r="I189" s="82"/>
      <c r="J189" s="363"/>
      <c r="K189" s="88"/>
      <c r="L189" s="88"/>
      <c r="M189" s="88"/>
      <c r="N189" s="88"/>
      <c r="O189" s="88"/>
      <c r="P189" s="88"/>
      <c r="Q189" s="88"/>
      <c r="R189" s="88"/>
      <c r="S189" s="88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</row>
    <row r="190" spans="1:181" s="26" customFormat="1" ht="15" customHeight="1" x14ac:dyDescent="0.25">
      <c r="A190" s="366"/>
      <c r="B190" s="80" t="s">
        <v>19</v>
      </c>
      <c r="C190" s="81"/>
      <c r="D190" s="85">
        <v>0.8</v>
      </c>
      <c r="E190" s="81">
        <v>0.8</v>
      </c>
      <c r="F190" s="83"/>
      <c r="G190" s="82"/>
      <c r="H190" s="83"/>
      <c r="I190" s="82"/>
      <c r="J190" s="363"/>
      <c r="K190" s="88"/>
      <c r="L190" s="88"/>
      <c r="M190" s="88"/>
      <c r="N190" s="88"/>
      <c r="O190" s="88"/>
      <c r="P190" s="88"/>
      <c r="Q190" s="88"/>
      <c r="R190" s="88"/>
      <c r="S190" s="88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</row>
    <row r="191" spans="1:181" s="26" customFormat="1" ht="15" customHeight="1" x14ac:dyDescent="0.25">
      <c r="A191" s="366"/>
      <c r="B191" s="80" t="s">
        <v>20</v>
      </c>
      <c r="C191" s="81"/>
      <c r="D191" s="85">
        <v>3</v>
      </c>
      <c r="E191" s="81">
        <v>3</v>
      </c>
      <c r="F191" s="83"/>
      <c r="G191" s="82"/>
      <c r="H191" s="83"/>
      <c r="I191" s="82"/>
      <c r="J191" s="363"/>
      <c r="K191" s="88"/>
      <c r="L191" s="88"/>
      <c r="M191" s="88"/>
      <c r="N191" s="88"/>
      <c r="O191" s="88"/>
      <c r="P191" s="88"/>
      <c r="Q191" s="88"/>
      <c r="R191" s="88"/>
      <c r="S191" s="88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</row>
    <row r="192" spans="1:181" s="26" customFormat="1" x14ac:dyDescent="0.25">
      <c r="A192" s="107" t="s">
        <v>90</v>
      </c>
      <c r="B192" s="88"/>
      <c r="C192" s="90" t="s">
        <v>269</v>
      </c>
      <c r="D192" s="163"/>
      <c r="E192" s="164"/>
      <c r="F192" s="99">
        <v>2.2999999999999998</v>
      </c>
      <c r="G192" s="165">
        <v>2</v>
      </c>
      <c r="H192" s="132">
        <v>11.9</v>
      </c>
      <c r="I192" s="165">
        <v>74.8</v>
      </c>
      <c r="J192" s="363" t="s">
        <v>166</v>
      </c>
      <c r="K192" s="88"/>
      <c r="L192" s="88"/>
      <c r="M192" s="88"/>
      <c r="N192" s="88"/>
      <c r="O192" s="88"/>
      <c r="P192" s="88"/>
      <c r="Q192" s="88"/>
      <c r="R192" s="88"/>
      <c r="S192" s="88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</row>
    <row r="193" spans="1:181" s="26" customFormat="1" x14ac:dyDescent="0.25">
      <c r="A193" s="107"/>
      <c r="B193" s="88" t="s">
        <v>59</v>
      </c>
      <c r="C193" s="100"/>
      <c r="D193" s="89">
        <v>0.2</v>
      </c>
      <c r="E193" s="90">
        <v>0.2</v>
      </c>
      <c r="F193" s="99"/>
      <c r="G193" s="99"/>
      <c r="H193" s="165"/>
      <c r="I193" s="165"/>
      <c r="J193" s="363"/>
      <c r="K193" s="88"/>
      <c r="L193" s="88"/>
      <c r="M193" s="88"/>
      <c r="N193" s="88"/>
      <c r="O193" s="88"/>
      <c r="P193" s="88"/>
      <c r="Q193" s="88"/>
      <c r="R193" s="88"/>
      <c r="S193" s="88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 s="71"/>
      <c r="CR193" s="71"/>
      <c r="CS193" s="71"/>
      <c r="CT193" s="71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</row>
    <row r="194" spans="1:181" s="26" customFormat="1" x14ac:dyDescent="0.25">
      <c r="A194" s="107"/>
      <c r="B194" s="88" t="s">
        <v>18</v>
      </c>
      <c r="C194" s="100"/>
      <c r="D194" s="89">
        <v>4</v>
      </c>
      <c r="E194" s="90">
        <v>4</v>
      </c>
      <c r="F194" s="99"/>
      <c r="G194" s="99"/>
      <c r="H194" s="165"/>
      <c r="I194" s="99"/>
      <c r="J194" s="363"/>
      <c r="K194" s="88"/>
      <c r="L194" s="88"/>
      <c r="M194" s="88"/>
      <c r="N194" s="88"/>
      <c r="O194" s="88"/>
      <c r="P194" s="88"/>
      <c r="Q194" s="88"/>
      <c r="R194" s="88"/>
      <c r="S194" s="88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 s="71"/>
      <c r="CR194" s="71"/>
      <c r="CS194" s="71"/>
      <c r="CT194" s="71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</row>
    <row r="195" spans="1:181" s="26" customFormat="1" x14ac:dyDescent="0.25">
      <c r="A195" s="107"/>
      <c r="B195" s="88" t="s">
        <v>16</v>
      </c>
      <c r="C195" s="100"/>
      <c r="D195" s="89">
        <v>42</v>
      </c>
      <c r="E195" s="90">
        <v>42</v>
      </c>
      <c r="F195" s="99"/>
      <c r="G195" s="99"/>
      <c r="H195" s="165"/>
      <c r="I195" s="99"/>
      <c r="J195" s="363"/>
      <c r="K195" s="88"/>
      <c r="L195" s="88"/>
      <c r="M195" s="88"/>
      <c r="N195" s="88"/>
      <c r="O195" s="88"/>
      <c r="P195" s="88"/>
      <c r="Q195" s="88"/>
      <c r="R195" s="88"/>
      <c r="S195" s="88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 s="71"/>
      <c r="CR195" s="71"/>
      <c r="CS195" s="71"/>
      <c r="CT195" s="71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</row>
    <row r="196" spans="1:181" s="26" customFormat="1" x14ac:dyDescent="0.25">
      <c r="A196" s="107"/>
      <c r="B196" s="88" t="s">
        <v>17</v>
      </c>
      <c r="C196" s="100"/>
      <c r="D196" s="89">
        <v>115</v>
      </c>
      <c r="E196" s="90">
        <v>115</v>
      </c>
      <c r="F196" s="99"/>
      <c r="G196" s="99"/>
      <c r="H196" s="165"/>
      <c r="I196" s="99"/>
      <c r="J196" s="363"/>
      <c r="K196" s="88"/>
      <c r="L196" s="88"/>
      <c r="M196" s="88"/>
      <c r="N196" s="88"/>
      <c r="O196" s="88"/>
      <c r="P196" s="88"/>
      <c r="Q196" s="88"/>
      <c r="R196" s="88"/>
      <c r="S196" s="88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</row>
    <row r="197" spans="1:181" ht="30" x14ac:dyDescent="0.25">
      <c r="A197" s="366" t="s">
        <v>23</v>
      </c>
      <c r="C197" s="166" t="s">
        <v>159</v>
      </c>
      <c r="D197" s="156"/>
      <c r="E197" s="149"/>
      <c r="F197" s="85">
        <v>1.9</v>
      </c>
      <c r="G197" s="81">
        <v>4.4000000000000004</v>
      </c>
      <c r="H197" s="86">
        <v>13</v>
      </c>
      <c r="I197" s="81">
        <v>99</v>
      </c>
      <c r="J197" s="363" t="s">
        <v>24</v>
      </c>
    </row>
    <row r="198" spans="1:181" x14ac:dyDescent="0.25">
      <c r="A198" s="366"/>
      <c r="B198" s="80" t="s">
        <v>25</v>
      </c>
      <c r="C198" s="81"/>
      <c r="D198" s="85">
        <v>25</v>
      </c>
      <c r="E198" s="81">
        <v>25</v>
      </c>
      <c r="F198" s="85"/>
      <c r="G198" s="81"/>
      <c r="H198" s="81"/>
      <c r="I198" s="81"/>
      <c r="J198" s="363"/>
    </row>
    <row r="199" spans="1:181" ht="15.75" thickBot="1" x14ac:dyDescent="0.3">
      <c r="A199" s="366"/>
      <c r="B199" s="80" t="s">
        <v>20</v>
      </c>
      <c r="C199" s="81"/>
      <c r="D199" s="85">
        <v>5</v>
      </c>
      <c r="E199" s="81">
        <v>5</v>
      </c>
      <c r="F199" s="85" t="s">
        <v>1</v>
      </c>
      <c r="G199" s="81"/>
      <c r="H199" s="81"/>
      <c r="I199" s="81"/>
      <c r="J199" s="363"/>
    </row>
    <row r="200" spans="1:181" ht="15.75" thickBot="1" x14ac:dyDescent="0.3">
      <c r="A200" s="367" t="s">
        <v>26</v>
      </c>
      <c r="B200" s="169"/>
      <c r="C200" s="170">
        <v>347</v>
      </c>
      <c r="D200" s="223"/>
      <c r="E200" s="170"/>
      <c r="F200" s="153">
        <f>SUM(F184:F199)</f>
        <v>9.1999999999999993</v>
      </c>
      <c r="G200" s="153">
        <f>SUM(G184:G199)</f>
        <v>12.030000000000001</v>
      </c>
      <c r="H200" s="153">
        <f>SUM(H184:H199)</f>
        <v>41.4</v>
      </c>
      <c r="I200" s="153">
        <f>SUM(I184:I199)</f>
        <v>310.3</v>
      </c>
      <c r="J200" s="364"/>
    </row>
    <row r="201" spans="1:181" x14ac:dyDescent="0.25">
      <c r="A201" s="366" t="s">
        <v>27</v>
      </c>
      <c r="C201" s="81">
        <v>125</v>
      </c>
      <c r="D201" s="86">
        <v>125</v>
      </c>
      <c r="E201" s="81">
        <v>125</v>
      </c>
      <c r="F201" s="157">
        <v>0.8</v>
      </c>
      <c r="G201" s="83">
        <v>0.2</v>
      </c>
      <c r="H201" s="82">
        <v>7</v>
      </c>
      <c r="I201" s="83">
        <v>33</v>
      </c>
      <c r="J201" s="363" t="s">
        <v>276</v>
      </c>
    </row>
    <row r="202" spans="1:181" ht="15.75" thickBot="1" x14ac:dyDescent="0.3">
      <c r="A202" s="366" t="s">
        <v>298</v>
      </c>
      <c r="C202" s="81"/>
      <c r="D202" s="86"/>
      <c r="E202" s="81"/>
      <c r="F202" s="157"/>
      <c r="G202" s="157"/>
      <c r="I202" s="157"/>
      <c r="J202" s="363"/>
    </row>
    <row r="203" spans="1:181" ht="15.75" thickBot="1" x14ac:dyDescent="0.3">
      <c r="A203" s="367" t="s">
        <v>26</v>
      </c>
      <c r="B203" s="169"/>
      <c r="C203" s="170">
        <f>SUM(C201:C201)</f>
        <v>125</v>
      </c>
      <c r="D203" s="368"/>
      <c r="E203" s="155"/>
      <c r="F203" s="154">
        <f>SUM(F201)</f>
        <v>0.8</v>
      </c>
      <c r="G203" s="154">
        <f>SUM(G201)</f>
        <v>0.2</v>
      </c>
      <c r="H203" s="154">
        <f>SUM(H201)</f>
        <v>7</v>
      </c>
      <c r="I203" s="154">
        <f>SUM(I201)</f>
        <v>33</v>
      </c>
      <c r="J203" s="364"/>
    </row>
    <row r="204" spans="1:181" ht="15.75" thickBot="1" x14ac:dyDescent="0.3">
      <c r="A204" s="365"/>
      <c r="B204" s="173"/>
      <c r="C204" s="174">
        <v>472</v>
      </c>
      <c r="D204" s="380"/>
      <c r="E204" s="381"/>
      <c r="F204" s="137">
        <f>F200+F203</f>
        <v>10</v>
      </c>
      <c r="G204" s="137">
        <f>G200+G203</f>
        <v>12.23</v>
      </c>
      <c r="H204" s="137">
        <f>H200+H203</f>
        <v>48.4</v>
      </c>
      <c r="I204" s="137">
        <f>I200+I203</f>
        <v>343.3</v>
      </c>
      <c r="J204" s="362"/>
    </row>
    <row r="205" spans="1:181" ht="15.75" customHeight="1" x14ac:dyDescent="0.25">
      <c r="A205" s="365"/>
      <c r="B205" s="173" t="s">
        <v>28</v>
      </c>
      <c r="C205" s="174"/>
      <c r="D205" s="174"/>
      <c r="E205" s="382"/>
      <c r="F205" s="138"/>
      <c r="G205" s="138"/>
      <c r="H205" s="175"/>
      <c r="I205" s="138"/>
      <c r="J205" s="362"/>
    </row>
    <row r="206" spans="1:181" s="43" customFormat="1" x14ac:dyDescent="0.25">
      <c r="A206" s="366" t="s">
        <v>433</v>
      </c>
      <c r="B206" s="159"/>
      <c r="C206" s="160">
        <v>30</v>
      </c>
      <c r="D206" s="161"/>
      <c r="E206" s="83"/>
      <c r="F206" s="161">
        <v>0.42</v>
      </c>
      <c r="G206" s="83">
        <v>0.06</v>
      </c>
      <c r="H206" s="161">
        <v>1.3680000000000001</v>
      </c>
      <c r="I206" s="157">
        <v>9</v>
      </c>
      <c r="J206" s="83" t="s">
        <v>355</v>
      </c>
      <c r="K206" s="88"/>
      <c r="L206" s="88"/>
      <c r="M206" s="88"/>
      <c r="N206" s="88"/>
      <c r="O206" s="88"/>
      <c r="P206" s="88"/>
      <c r="Q206" s="88"/>
      <c r="R206" s="88"/>
      <c r="S206" s="88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  <c r="AL206" s="73"/>
      <c r="AM206" s="73"/>
      <c r="AN206" s="73"/>
      <c r="AO206" s="73"/>
      <c r="AP206" s="73"/>
      <c r="AQ206" s="73"/>
      <c r="AR206" s="73"/>
      <c r="AS206" s="73"/>
      <c r="AT206" s="73"/>
      <c r="AU206" s="73"/>
      <c r="AV206" s="73"/>
      <c r="AW206" s="73"/>
      <c r="AX206" s="73"/>
      <c r="AY206" s="73"/>
      <c r="AZ206" s="73"/>
      <c r="BA206" s="73"/>
      <c r="BB206" s="73"/>
      <c r="BC206" s="73"/>
      <c r="BD206" s="73"/>
      <c r="BE206" s="73"/>
      <c r="BF206" s="73"/>
      <c r="BG206" s="73"/>
      <c r="BH206" s="73"/>
      <c r="BI206" s="73"/>
      <c r="BJ206" s="73"/>
      <c r="BK206" s="73"/>
      <c r="BL206" s="73"/>
      <c r="BM206" s="73"/>
      <c r="BN206" s="73"/>
      <c r="BO206" s="73"/>
      <c r="BP206" s="73"/>
      <c r="BQ206" s="73"/>
      <c r="BR206" s="73"/>
      <c r="BS206" s="73"/>
      <c r="BT206" s="73"/>
      <c r="BU206" s="73"/>
      <c r="BV206" s="73"/>
      <c r="BW206" s="73"/>
      <c r="BX206" s="73"/>
      <c r="BY206" s="73"/>
      <c r="BZ206" s="73"/>
      <c r="CA206" s="73"/>
      <c r="CB206" s="73"/>
      <c r="CC206" s="73"/>
      <c r="CD206" s="73"/>
      <c r="CE206" s="73"/>
      <c r="CF206" s="73"/>
      <c r="CG206" s="73"/>
      <c r="CH206" s="73"/>
      <c r="CI206" s="73"/>
      <c r="CJ206" s="73"/>
      <c r="CK206" s="73"/>
      <c r="CL206" s="73"/>
      <c r="CM206" s="73"/>
      <c r="CN206" s="73"/>
      <c r="CO206" s="73"/>
      <c r="CP206" s="73"/>
      <c r="CQ206" s="73"/>
      <c r="CR206" s="73"/>
      <c r="CS206" s="73"/>
      <c r="CT206" s="73"/>
      <c r="CU206" s="73"/>
      <c r="CV206" s="73"/>
      <c r="CW206" s="73"/>
      <c r="CX206" s="73"/>
      <c r="CY206" s="73"/>
      <c r="CZ206" s="73"/>
      <c r="DA206" s="73"/>
      <c r="DB206" s="73"/>
      <c r="DC206" s="73"/>
      <c r="DD206" s="73"/>
      <c r="DE206" s="73"/>
      <c r="DF206" s="73"/>
      <c r="DG206" s="73"/>
      <c r="DH206" s="73"/>
      <c r="DI206" s="73"/>
      <c r="DJ206" s="73"/>
      <c r="DK206" s="73"/>
      <c r="DL206" s="73"/>
      <c r="DM206" s="73"/>
      <c r="DN206" s="73"/>
      <c r="DO206" s="73"/>
      <c r="DP206" s="73"/>
      <c r="DQ206" s="73"/>
      <c r="DR206" s="73"/>
      <c r="DS206" s="73"/>
      <c r="DT206" s="73"/>
      <c r="DU206" s="73"/>
      <c r="DV206" s="73"/>
      <c r="DW206" s="73"/>
      <c r="DX206" s="73"/>
      <c r="DY206" s="73"/>
      <c r="DZ206" s="73"/>
      <c r="EA206" s="73"/>
      <c r="EB206" s="73"/>
      <c r="EC206" s="73"/>
      <c r="ED206" s="73"/>
      <c r="EE206" s="73"/>
      <c r="EF206" s="73"/>
      <c r="EG206" s="73"/>
      <c r="EH206" s="73"/>
      <c r="EI206" s="73"/>
      <c r="EJ206" s="73"/>
      <c r="EK206" s="73"/>
      <c r="EL206" s="73"/>
      <c r="EM206" s="73"/>
      <c r="EN206" s="73"/>
      <c r="EO206" s="73"/>
      <c r="EP206" s="73"/>
      <c r="EQ206" s="73"/>
      <c r="ER206" s="73"/>
      <c r="ES206" s="73"/>
      <c r="ET206" s="73"/>
      <c r="EU206" s="73"/>
      <c r="EV206" s="73"/>
      <c r="EW206" s="73"/>
      <c r="EX206" s="73"/>
      <c r="EY206" s="73"/>
      <c r="EZ206" s="73"/>
      <c r="FA206" s="73"/>
      <c r="FB206" s="73"/>
      <c r="FC206" s="73"/>
      <c r="FD206" s="73"/>
      <c r="FE206" s="73"/>
      <c r="FF206" s="73"/>
      <c r="FG206" s="73"/>
      <c r="FH206" s="73"/>
      <c r="FI206" s="73"/>
      <c r="FJ206" s="73"/>
      <c r="FK206" s="73"/>
      <c r="FL206" s="73"/>
      <c r="FM206" s="73"/>
      <c r="FN206" s="73"/>
      <c r="FO206" s="73"/>
      <c r="FP206" s="73"/>
      <c r="FQ206" s="73"/>
      <c r="FR206" s="73"/>
      <c r="FS206" s="73"/>
      <c r="FT206" s="73"/>
    </row>
    <row r="207" spans="1:181" s="43" customFormat="1" x14ac:dyDescent="0.25">
      <c r="A207" s="366"/>
      <c r="B207" s="159" t="s">
        <v>115</v>
      </c>
      <c r="C207" s="160"/>
      <c r="D207" s="161">
        <v>30.6</v>
      </c>
      <c r="E207" s="83">
        <v>30</v>
      </c>
      <c r="F207" s="161"/>
      <c r="G207" s="83"/>
      <c r="H207" s="161"/>
      <c r="I207" s="157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  <c r="AL207" s="73"/>
      <c r="AM207" s="73"/>
      <c r="AN207" s="73"/>
      <c r="AO207" s="73"/>
      <c r="AP207" s="73"/>
      <c r="AQ207" s="73"/>
      <c r="AR207" s="73"/>
      <c r="AS207" s="73"/>
      <c r="AT207" s="73"/>
      <c r="AU207" s="73"/>
      <c r="AV207" s="73"/>
      <c r="AW207" s="73"/>
      <c r="AX207" s="73"/>
      <c r="AY207" s="73"/>
      <c r="AZ207" s="73"/>
      <c r="BA207" s="73"/>
      <c r="BB207" s="73"/>
      <c r="BC207" s="73"/>
      <c r="BD207" s="73"/>
      <c r="BE207" s="73"/>
      <c r="BF207" s="73"/>
      <c r="BG207" s="73"/>
      <c r="BH207" s="73"/>
      <c r="BI207" s="73"/>
      <c r="BJ207" s="73"/>
      <c r="BK207" s="73"/>
      <c r="BL207" s="73"/>
      <c r="BM207" s="73"/>
      <c r="BN207" s="73"/>
      <c r="BO207" s="73"/>
      <c r="BP207" s="73"/>
      <c r="BQ207" s="73"/>
      <c r="BR207" s="73"/>
      <c r="BS207" s="73"/>
      <c r="BT207" s="73"/>
      <c r="BU207" s="73"/>
      <c r="BV207" s="73"/>
      <c r="BW207" s="73"/>
      <c r="BX207" s="73"/>
      <c r="BY207" s="73"/>
      <c r="BZ207" s="73"/>
      <c r="CA207" s="73"/>
      <c r="CB207" s="73"/>
      <c r="CC207" s="73"/>
      <c r="CD207" s="73"/>
      <c r="CE207" s="73"/>
      <c r="CF207" s="73"/>
      <c r="CG207" s="73"/>
      <c r="CH207" s="73"/>
      <c r="CI207" s="73"/>
      <c r="CJ207" s="73"/>
      <c r="CK207" s="73"/>
      <c r="CL207" s="73"/>
      <c r="CM207" s="73"/>
      <c r="CN207" s="73"/>
      <c r="CO207" s="73"/>
      <c r="CP207" s="73"/>
      <c r="CQ207" s="73"/>
      <c r="CR207" s="73"/>
      <c r="CS207" s="73"/>
      <c r="CT207" s="73"/>
      <c r="CU207" s="73"/>
      <c r="CV207" s="73"/>
      <c r="CW207" s="73"/>
      <c r="CX207" s="73"/>
      <c r="CY207" s="73"/>
      <c r="CZ207" s="73"/>
      <c r="DA207" s="73"/>
      <c r="DB207" s="73"/>
      <c r="DC207" s="73"/>
      <c r="DD207" s="73"/>
      <c r="DE207" s="73"/>
      <c r="DF207" s="73"/>
      <c r="DG207" s="73"/>
      <c r="DH207" s="73"/>
      <c r="DI207" s="73"/>
      <c r="DJ207" s="73"/>
      <c r="DK207" s="73"/>
      <c r="DL207" s="73"/>
      <c r="DM207" s="73"/>
      <c r="DN207" s="73"/>
      <c r="DO207" s="73"/>
      <c r="DP207" s="73"/>
      <c r="DQ207" s="73"/>
      <c r="DR207" s="73"/>
      <c r="DS207" s="73"/>
      <c r="DT207" s="73"/>
      <c r="DU207" s="73"/>
      <c r="DV207" s="73"/>
      <c r="DW207" s="73"/>
      <c r="DX207" s="73"/>
      <c r="DY207" s="73"/>
      <c r="DZ207" s="73"/>
      <c r="EA207" s="73"/>
      <c r="EB207" s="73"/>
      <c r="EC207" s="73"/>
      <c r="ED207" s="73"/>
      <c r="EE207" s="73"/>
      <c r="EF207" s="73"/>
      <c r="EG207" s="73"/>
      <c r="EH207" s="73"/>
      <c r="EI207" s="73"/>
      <c r="EJ207" s="73"/>
      <c r="EK207" s="73"/>
      <c r="EL207" s="73"/>
      <c r="EM207" s="73"/>
      <c r="EN207" s="73"/>
      <c r="EO207" s="73"/>
      <c r="EP207" s="73"/>
      <c r="EQ207" s="73"/>
      <c r="ER207" s="73"/>
      <c r="ES207" s="73"/>
      <c r="ET207" s="73"/>
      <c r="EU207" s="73"/>
      <c r="EV207" s="73"/>
      <c r="EW207" s="73"/>
      <c r="EX207" s="73"/>
      <c r="EY207" s="73"/>
      <c r="EZ207" s="73"/>
      <c r="FA207" s="73"/>
      <c r="FB207" s="73"/>
      <c r="FC207" s="73"/>
      <c r="FD207" s="73"/>
      <c r="FE207" s="73"/>
      <c r="FF207" s="73"/>
      <c r="FG207" s="73"/>
      <c r="FH207" s="73"/>
      <c r="FI207" s="73"/>
      <c r="FJ207" s="73"/>
      <c r="FK207" s="73"/>
      <c r="FL207" s="73"/>
      <c r="FM207" s="73"/>
      <c r="FN207" s="73"/>
      <c r="FO207" s="73"/>
      <c r="FP207" s="73"/>
      <c r="FQ207" s="73"/>
      <c r="FR207" s="73"/>
      <c r="FS207" s="73"/>
      <c r="FT207" s="73"/>
    </row>
    <row r="208" spans="1:181" s="54" customFormat="1" ht="30" x14ac:dyDescent="0.25">
      <c r="A208" s="366" t="s">
        <v>430</v>
      </c>
      <c r="B208" s="80"/>
      <c r="C208" s="81" t="s">
        <v>234</v>
      </c>
      <c r="D208" s="180"/>
      <c r="E208" s="180"/>
      <c r="F208" s="82">
        <v>2</v>
      </c>
      <c r="G208" s="83">
        <v>6.8</v>
      </c>
      <c r="H208" s="82">
        <v>3</v>
      </c>
      <c r="I208" s="83">
        <v>82</v>
      </c>
      <c r="J208" s="363" t="s">
        <v>215</v>
      </c>
      <c r="K208" s="88"/>
      <c r="L208" s="88"/>
      <c r="M208" s="88"/>
      <c r="N208" s="88"/>
      <c r="O208" s="88"/>
      <c r="P208" s="88"/>
      <c r="Q208" s="88"/>
      <c r="R208" s="88"/>
      <c r="S208" s="88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0"/>
      <c r="CG208" s="70"/>
      <c r="CH208" s="70"/>
      <c r="CI208" s="70"/>
      <c r="CJ208" s="70"/>
      <c r="CK208" s="70"/>
      <c r="CL208" s="70"/>
      <c r="CM208" s="70"/>
      <c r="CN208" s="70"/>
      <c r="CO208" s="70"/>
      <c r="CP208" s="70"/>
      <c r="CQ208" s="70"/>
      <c r="CR208" s="70"/>
      <c r="CS208" s="70"/>
      <c r="CT208" s="70"/>
    </row>
    <row r="209" spans="1:181" x14ac:dyDescent="0.25">
      <c r="A209" s="366"/>
      <c r="B209" s="80" t="s">
        <v>206</v>
      </c>
      <c r="C209" s="166"/>
      <c r="D209" s="81">
        <v>21.649000000000001</v>
      </c>
      <c r="E209" s="86">
        <v>14.7</v>
      </c>
      <c r="F209" s="157"/>
      <c r="G209" s="157"/>
      <c r="H209" s="157"/>
      <c r="I209" s="157"/>
      <c r="J209" s="363"/>
    </row>
    <row r="210" spans="1:181" s="54" customFormat="1" ht="15.75" x14ac:dyDescent="0.25">
      <c r="A210" s="366"/>
      <c r="B210" s="80" t="s">
        <v>30</v>
      </c>
      <c r="C210" s="81"/>
      <c r="D210" s="83">
        <v>75.150000000000006</v>
      </c>
      <c r="E210" s="180">
        <v>45</v>
      </c>
      <c r="F210" s="157"/>
      <c r="G210" s="157"/>
      <c r="H210" s="157"/>
      <c r="I210" s="157"/>
      <c r="J210" s="363"/>
      <c r="K210" s="88"/>
      <c r="L210" s="88"/>
      <c r="M210" s="88"/>
      <c r="N210" s="88"/>
      <c r="O210" s="88"/>
      <c r="P210" s="88"/>
      <c r="Q210" s="88"/>
      <c r="R210" s="88"/>
      <c r="S210" s="88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0"/>
      <c r="BO210" s="70"/>
      <c r="BP210" s="70"/>
      <c r="BQ210" s="70"/>
      <c r="BR210" s="70"/>
      <c r="BS210" s="70"/>
      <c r="BT210" s="70"/>
      <c r="BU210" s="70"/>
      <c r="BV210" s="70"/>
      <c r="BW210" s="70"/>
      <c r="BX210" s="70"/>
      <c r="BY210" s="70"/>
      <c r="BZ210" s="70"/>
      <c r="CA210" s="70"/>
      <c r="CB210" s="70"/>
      <c r="CC210" s="70"/>
      <c r="CD210" s="70"/>
      <c r="CE210" s="70"/>
      <c r="CF210" s="70"/>
      <c r="CG210" s="70"/>
      <c r="CH210" s="70"/>
      <c r="CI210" s="70"/>
      <c r="CJ210" s="70"/>
      <c r="CK210" s="70"/>
      <c r="CL210" s="70"/>
      <c r="CM210" s="70"/>
      <c r="CN210" s="70"/>
      <c r="CO210" s="70"/>
      <c r="CP210" s="70"/>
      <c r="CQ210" s="70"/>
      <c r="CR210" s="70"/>
      <c r="CS210" s="70"/>
      <c r="CT210" s="70"/>
    </row>
    <row r="211" spans="1:181" s="54" customFormat="1" ht="15.75" x14ac:dyDescent="0.25">
      <c r="A211" s="366"/>
      <c r="B211" s="80" t="s">
        <v>32</v>
      </c>
      <c r="C211" s="81"/>
      <c r="D211" s="180">
        <v>7.98</v>
      </c>
      <c r="E211" s="180">
        <v>6</v>
      </c>
      <c r="F211" s="157"/>
      <c r="G211" s="83"/>
      <c r="H211" s="82"/>
      <c r="I211" s="83"/>
      <c r="J211" s="363"/>
      <c r="K211" s="88"/>
      <c r="L211" s="88"/>
      <c r="M211" s="88"/>
      <c r="N211" s="88"/>
      <c r="O211" s="88"/>
      <c r="P211" s="88"/>
      <c r="Q211" s="88"/>
      <c r="R211" s="88"/>
      <c r="S211" s="88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0"/>
      <c r="CE211" s="70"/>
      <c r="CF211" s="70"/>
      <c r="CG211" s="70"/>
      <c r="CH211" s="70"/>
      <c r="CI211" s="70"/>
      <c r="CJ211" s="70"/>
      <c r="CK211" s="70"/>
      <c r="CL211" s="70"/>
      <c r="CM211" s="70"/>
      <c r="CN211" s="70"/>
      <c r="CO211" s="70"/>
      <c r="CP211" s="70"/>
      <c r="CQ211" s="70"/>
      <c r="CR211" s="70"/>
      <c r="CS211" s="70"/>
      <c r="CT211" s="70"/>
    </row>
    <row r="212" spans="1:181" s="54" customFormat="1" ht="15.75" x14ac:dyDescent="0.25">
      <c r="A212" s="366"/>
      <c r="B212" s="80" t="s">
        <v>33</v>
      </c>
      <c r="C212" s="81"/>
      <c r="D212" s="180">
        <v>7.14</v>
      </c>
      <c r="E212" s="180">
        <v>6</v>
      </c>
      <c r="F212" s="157"/>
      <c r="G212" s="83"/>
      <c r="H212" s="82"/>
      <c r="I212" s="83"/>
      <c r="J212" s="363"/>
      <c r="K212" s="88"/>
      <c r="L212" s="88"/>
      <c r="M212" s="88"/>
      <c r="N212" s="88"/>
      <c r="O212" s="88"/>
      <c r="P212" s="88"/>
      <c r="Q212" s="88"/>
      <c r="R212" s="88"/>
      <c r="S212" s="88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0"/>
      <c r="CG212" s="70"/>
      <c r="CH212" s="70"/>
      <c r="CI212" s="70"/>
      <c r="CJ212" s="70"/>
      <c r="CK212" s="70"/>
      <c r="CL212" s="70"/>
      <c r="CM212" s="70"/>
      <c r="CN212" s="70"/>
      <c r="CO212" s="70"/>
      <c r="CP212" s="70"/>
      <c r="CQ212" s="70"/>
      <c r="CR212" s="70"/>
      <c r="CS212" s="70"/>
      <c r="CT212" s="70"/>
    </row>
    <row r="213" spans="1:181" s="54" customFormat="1" ht="15.75" x14ac:dyDescent="0.25">
      <c r="A213" s="366"/>
      <c r="B213" s="80" t="s">
        <v>189</v>
      </c>
      <c r="C213" s="81"/>
      <c r="D213" s="180">
        <v>9</v>
      </c>
      <c r="E213" s="180">
        <v>9</v>
      </c>
      <c r="F213" s="157"/>
      <c r="G213" s="83"/>
      <c r="H213" s="82"/>
      <c r="I213" s="83"/>
      <c r="J213" s="363"/>
      <c r="K213" s="88"/>
      <c r="L213" s="88"/>
      <c r="M213" s="88"/>
      <c r="N213" s="88"/>
      <c r="O213" s="88"/>
      <c r="P213" s="88"/>
      <c r="Q213" s="88"/>
      <c r="R213" s="88"/>
      <c r="S213" s="88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0"/>
      <c r="CF213" s="70"/>
      <c r="CG213" s="70"/>
      <c r="CH213" s="70"/>
      <c r="CI213" s="70"/>
      <c r="CJ213" s="70"/>
      <c r="CK213" s="70"/>
      <c r="CL213" s="70"/>
      <c r="CM213" s="70"/>
      <c r="CN213" s="70"/>
      <c r="CO213" s="70"/>
      <c r="CP213" s="70"/>
      <c r="CQ213" s="70"/>
      <c r="CR213" s="70"/>
      <c r="CS213" s="70"/>
      <c r="CT213" s="70"/>
    </row>
    <row r="214" spans="1:181" s="54" customFormat="1" ht="15.75" x14ac:dyDescent="0.25">
      <c r="A214" s="366"/>
      <c r="B214" s="80" t="s">
        <v>34</v>
      </c>
      <c r="C214" s="81"/>
      <c r="D214" s="180">
        <v>1.5</v>
      </c>
      <c r="E214" s="180">
        <v>1.5</v>
      </c>
      <c r="F214" s="157"/>
      <c r="G214" s="83"/>
      <c r="H214" s="82"/>
      <c r="I214" s="83"/>
      <c r="J214" s="363"/>
      <c r="K214" s="88"/>
      <c r="L214" s="88"/>
      <c r="M214" s="88"/>
      <c r="N214" s="88"/>
      <c r="O214" s="88"/>
      <c r="P214" s="88"/>
      <c r="Q214" s="88"/>
      <c r="R214" s="88"/>
      <c r="S214" s="88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0"/>
      <c r="BL214" s="70"/>
      <c r="BM214" s="70"/>
      <c r="BN214" s="70"/>
      <c r="BO214" s="70"/>
      <c r="BP214" s="70"/>
      <c r="BQ214" s="70"/>
      <c r="BR214" s="70"/>
      <c r="BS214" s="70"/>
      <c r="BT214" s="70"/>
      <c r="BU214" s="70"/>
      <c r="BV214" s="70"/>
      <c r="BW214" s="70"/>
      <c r="BX214" s="70"/>
      <c r="BY214" s="70"/>
      <c r="BZ214" s="70"/>
      <c r="CA214" s="70"/>
      <c r="CB214" s="70"/>
      <c r="CC214" s="70"/>
      <c r="CD214" s="70"/>
      <c r="CE214" s="70"/>
      <c r="CF214" s="70"/>
      <c r="CG214" s="70"/>
      <c r="CH214" s="70"/>
      <c r="CI214" s="70"/>
      <c r="CJ214" s="70"/>
      <c r="CK214" s="70"/>
      <c r="CL214" s="70"/>
      <c r="CM214" s="70"/>
      <c r="CN214" s="70"/>
      <c r="CO214" s="70"/>
      <c r="CP214" s="70"/>
      <c r="CQ214" s="70"/>
      <c r="CR214" s="70"/>
      <c r="CS214" s="70"/>
      <c r="CT214" s="70"/>
    </row>
    <row r="215" spans="1:181" s="54" customFormat="1" ht="15.75" x14ac:dyDescent="0.25">
      <c r="A215" s="366"/>
      <c r="B215" s="80" t="s">
        <v>19</v>
      </c>
      <c r="C215" s="81"/>
      <c r="D215" s="81">
        <v>1</v>
      </c>
      <c r="E215" s="81">
        <v>1</v>
      </c>
      <c r="F215" s="157"/>
      <c r="G215" s="83"/>
      <c r="H215" s="82"/>
      <c r="I215" s="83"/>
      <c r="J215" s="363"/>
      <c r="K215" s="88"/>
      <c r="L215" s="88"/>
      <c r="M215" s="88"/>
      <c r="N215" s="88"/>
      <c r="O215" s="88"/>
      <c r="P215" s="88"/>
      <c r="Q215" s="88"/>
      <c r="R215" s="88"/>
      <c r="S215" s="88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/>
      <c r="BL215" s="70"/>
      <c r="BM215" s="70"/>
      <c r="BN215" s="70"/>
      <c r="BO215" s="70"/>
      <c r="BP215" s="70"/>
      <c r="BQ215" s="70"/>
      <c r="BR215" s="70"/>
      <c r="BS215" s="70"/>
      <c r="BT215" s="70"/>
      <c r="BU215" s="70"/>
      <c r="BV215" s="70"/>
      <c r="BW215" s="70"/>
      <c r="BX215" s="70"/>
      <c r="BY215" s="70"/>
      <c r="BZ215" s="70"/>
      <c r="CA215" s="70"/>
      <c r="CB215" s="70"/>
      <c r="CC215" s="70"/>
      <c r="CD215" s="70"/>
      <c r="CE215" s="70"/>
      <c r="CF215" s="70"/>
      <c r="CG215" s="70"/>
      <c r="CH215" s="70"/>
      <c r="CI215" s="70"/>
      <c r="CJ215" s="70"/>
      <c r="CK215" s="70"/>
      <c r="CL215" s="70"/>
      <c r="CM215" s="70"/>
      <c r="CN215" s="70"/>
      <c r="CO215" s="70"/>
      <c r="CP215" s="70"/>
      <c r="CQ215" s="70"/>
      <c r="CR215" s="70"/>
      <c r="CS215" s="70"/>
      <c r="CT215" s="70"/>
    </row>
    <row r="216" spans="1:181" s="54" customFormat="1" ht="15.75" x14ac:dyDescent="0.25">
      <c r="A216" s="366"/>
      <c r="B216" s="80" t="s">
        <v>17</v>
      </c>
      <c r="C216" s="81"/>
      <c r="D216" s="180">
        <v>108</v>
      </c>
      <c r="E216" s="180">
        <v>108</v>
      </c>
      <c r="F216" s="157"/>
      <c r="G216" s="83"/>
      <c r="H216" s="82"/>
      <c r="I216" s="83"/>
      <c r="J216" s="363"/>
      <c r="K216" s="88"/>
      <c r="L216" s="88"/>
      <c r="M216" s="88"/>
      <c r="N216" s="88"/>
      <c r="O216" s="88"/>
      <c r="P216" s="88"/>
      <c r="Q216" s="88"/>
      <c r="R216" s="88"/>
      <c r="S216" s="88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/>
      <c r="BL216" s="70"/>
      <c r="BM216" s="70"/>
      <c r="BN216" s="70"/>
      <c r="BO216" s="70"/>
      <c r="BP216" s="70"/>
      <c r="BQ216" s="70"/>
      <c r="BR216" s="70"/>
      <c r="BS216" s="70"/>
      <c r="BT216" s="70"/>
      <c r="BU216" s="70"/>
      <c r="BV216" s="70"/>
      <c r="BW216" s="70"/>
      <c r="BX216" s="70"/>
      <c r="BY216" s="70"/>
      <c r="BZ216" s="70"/>
      <c r="CA216" s="70"/>
      <c r="CB216" s="70"/>
      <c r="CC216" s="70"/>
      <c r="CD216" s="70"/>
      <c r="CE216" s="70"/>
      <c r="CF216" s="70"/>
      <c r="CG216" s="70"/>
      <c r="CH216" s="70"/>
      <c r="CI216" s="70"/>
      <c r="CJ216" s="70"/>
      <c r="CK216" s="70"/>
      <c r="CL216" s="70"/>
      <c r="CM216" s="70"/>
      <c r="CN216" s="70"/>
      <c r="CO216" s="70"/>
      <c r="CP216" s="70"/>
      <c r="CQ216" s="70"/>
      <c r="CR216" s="70"/>
      <c r="CS216" s="70"/>
      <c r="CT216" s="70"/>
    </row>
    <row r="217" spans="1:181" s="55" customFormat="1" ht="30" x14ac:dyDescent="0.25">
      <c r="A217" s="107" t="s">
        <v>405</v>
      </c>
      <c r="B217" s="80"/>
      <c r="C217" s="81">
        <v>50</v>
      </c>
      <c r="D217" s="82"/>
      <c r="E217" s="83"/>
      <c r="F217" s="82">
        <v>7.21</v>
      </c>
      <c r="G217" s="83">
        <v>4.8600000000000003</v>
      </c>
      <c r="H217" s="82">
        <v>12.14</v>
      </c>
      <c r="I217" s="157">
        <v>121.43</v>
      </c>
      <c r="J217" s="363" t="s">
        <v>406</v>
      </c>
      <c r="K217" s="88"/>
      <c r="L217" s="88"/>
      <c r="M217" s="88"/>
      <c r="N217" s="88"/>
      <c r="O217" s="88"/>
      <c r="P217" s="88"/>
      <c r="Q217" s="88"/>
      <c r="R217" s="88"/>
      <c r="S217" s="88"/>
      <c r="T217" s="59"/>
      <c r="U217" s="59"/>
      <c r="V217" s="59"/>
      <c r="W217" s="59"/>
      <c r="X217" s="59"/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  <c r="AL217" s="59"/>
      <c r="AM217" s="59"/>
      <c r="AN217" s="59"/>
      <c r="AO217" s="59"/>
      <c r="AP217" s="59"/>
      <c r="AQ217" s="59"/>
      <c r="AR217" s="59"/>
      <c r="AS217" s="59"/>
      <c r="AT217" s="59"/>
      <c r="AU217" s="59"/>
      <c r="AV217" s="59"/>
      <c r="AW217" s="59"/>
      <c r="AX217" s="59"/>
      <c r="AY217" s="59"/>
      <c r="AZ217" s="59"/>
      <c r="BA217" s="59"/>
      <c r="BB217" s="59"/>
      <c r="BC217" s="59"/>
      <c r="BD217" s="59"/>
      <c r="BE217" s="59"/>
      <c r="BF217" s="59"/>
      <c r="BG217" s="59"/>
      <c r="BH217" s="59"/>
      <c r="BI217" s="59"/>
      <c r="BJ217" s="59"/>
      <c r="BK217" s="59"/>
      <c r="BL217" s="59"/>
      <c r="BM217" s="59"/>
      <c r="BN217" s="59"/>
      <c r="BO217" s="59"/>
      <c r="BP217" s="59"/>
      <c r="BQ217" s="59"/>
      <c r="BR217" s="59"/>
      <c r="BS217" s="59"/>
      <c r="BT217" s="59"/>
      <c r="BU217" s="59"/>
      <c r="BV217" s="59"/>
      <c r="BW217" s="59"/>
      <c r="BX217" s="59"/>
      <c r="BY217" s="59"/>
      <c r="BZ217" s="59"/>
      <c r="CA217" s="59"/>
      <c r="CB217" s="59"/>
      <c r="CC217" s="59"/>
      <c r="CD217" s="59"/>
      <c r="CE217" s="59"/>
      <c r="CF217" s="59"/>
      <c r="CG217" s="59"/>
      <c r="CH217" s="59"/>
      <c r="CI217" s="59"/>
      <c r="CJ217" s="59"/>
      <c r="CK217" s="59"/>
      <c r="CL217" s="59"/>
      <c r="CM217" s="59"/>
      <c r="CN217" s="59"/>
      <c r="CO217" s="59"/>
      <c r="CP217" s="59"/>
      <c r="CQ217" s="59"/>
      <c r="CR217" s="59"/>
      <c r="CS217" s="59"/>
      <c r="CT217" s="59"/>
      <c r="CU217" s="52"/>
      <c r="CV217" s="52"/>
      <c r="CW217" s="52"/>
      <c r="CX217" s="52"/>
      <c r="CY217" s="52"/>
      <c r="CZ217" s="52"/>
      <c r="DA217" s="52"/>
      <c r="DB217" s="52"/>
      <c r="DC217" s="52"/>
      <c r="DD217" s="52"/>
      <c r="DE217" s="52"/>
      <c r="DF217" s="52"/>
      <c r="DG217" s="52"/>
      <c r="DH217" s="52"/>
      <c r="DI217" s="52"/>
      <c r="DJ217" s="52"/>
      <c r="DK217" s="52"/>
      <c r="DL217" s="52"/>
      <c r="DM217" s="52"/>
      <c r="DN217" s="52"/>
      <c r="DO217" s="52"/>
      <c r="DP217" s="52"/>
      <c r="DQ217" s="52"/>
      <c r="DR217" s="52"/>
      <c r="DS217" s="52"/>
      <c r="DT217" s="52"/>
      <c r="DU217" s="52"/>
      <c r="DV217" s="52"/>
      <c r="DW217" s="52"/>
      <c r="DX217" s="52"/>
      <c r="DY217" s="52"/>
      <c r="DZ217" s="52"/>
      <c r="EA217" s="52"/>
      <c r="EB217" s="52"/>
      <c r="EC217" s="52"/>
      <c r="ED217" s="52"/>
      <c r="EE217" s="52"/>
      <c r="EF217" s="52"/>
      <c r="EG217" s="52"/>
      <c r="EH217" s="52"/>
      <c r="EI217" s="52"/>
      <c r="EJ217" s="52"/>
      <c r="EK217" s="52"/>
      <c r="EL217" s="52"/>
      <c r="EM217" s="52"/>
      <c r="EN217" s="52"/>
      <c r="EO217" s="52"/>
      <c r="EP217" s="52"/>
      <c r="EQ217" s="52"/>
      <c r="ER217" s="52"/>
      <c r="ES217" s="52"/>
      <c r="ET217" s="52"/>
      <c r="EU217" s="52"/>
      <c r="EV217" s="52"/>
      <c r="EW217" s="52"/>
      <c r="EX217" s="52"/>
      <c r="EY217" s="52"/>
      <c r="EZ217" s="52"/>
      <c r="FA217" s="52"/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</row>
    <row r="218" spans="1:181" s="55" customFormat="1" ht="15.75" x14ac:dyDescent="0.25">
      <c r="A218" s="366"/>
      <c r="B218" s="80" t="s">
        <v>144</v>
      </c>
      <c r="C218" s="81"/>
      <c r="D218" s="82">
        <v>20</v>
      </c>
      <c r="E218" s="83">
        <v>20</v>
      </c>
      <c r="F218" s="82"/>
      <c r="G218" s="83"/>
      <c r="H218" s="82"/>
      <c r="I218" s="157"/>
      <c r="J218" s="360"/>
      <c r="K218" s="88"/>
      <c r="L218" s="88"/>
      <c r="M218" s="88"/>
      <c r="N218" s="88"/>
      <c r="O218" s="88"/>
      <c r="P218" s="88"/>
      <c r="Q218" s="88"/>
      <c r="R218" s="88"/>
      <c r="S218" s="88"/>
      <c r="T218" s="59"/>
      <c r="U218" s="59"/>
      <c r="V218" s="59"/>
      <c r="W218" s="59"/>
      <c r="X218" s="59"/>
      <c r="Y218" s="59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59"/>
      <c r="AK218" s="59"/>
      <c r="AL218" s="59"/>
      <c r="AM218" s="59"/>
      <c r="AN218" s="59"/>
      <c r="AO218" s="59"/>
      <c r="AP218" s="59"/>
      <c r="AQ218" s="59"/>
      <c r="AR218" s="59"/>
      <c r="AS218" s="59"/>
      <c r="AT218" s="59"/>
      <c r="AU218" s="59"/>
      <c r="AV218" s="59"/>
      <c r="AW218" s="59"/>
      <c r="AX218" s="59"/>
      <c r="AY218" s="59"/>
      <c r="AZ218" s="59"/>
      <c r="BA218" s="59"/>
      <c r="BB218" s="59"/>
      <c r="BC218" s="59"/>
      <c r="BD218" s="59"/>
      <c r="BE218" s="59"/>
      <c r="BF218" s="59"/>
      <c r="BG218" s="59"/>
      <c r="BH218" s="59"/>
      <c r="BI218" s="59"/>
      <c r="BJ218" s="59"/>
      <c r="BK218" s="59"/>
      <c r="BL218" s="59"/>
      <c r="BM218" s="59"/>
      <c r="BN218" s="59"/>
      <c r="BO218" s="59"/>
      <c r="BP218" s="59"/>
      <c r="BQ218" s="59"/>
      <c r="BR218" s="59"/>
      <c r="BS218" s="59"/>
      <c r="BT218" s="59"/>
      <c r="BU218" s="59"/>
      <c r="BV218" s="59"/>
      <c r="BW218" s="59"/>
      <c r="BX218" s="59"/>
      <c r="BY218" s="59"/>
      <c r="BZ218" s="59"/>
      <c r="CA218" s="59"/>
      <c r="CB218" s="59"/>
      <c r="CC218" s="59"/>
      <c r="CD218" s="59"/>
      <c r="CE218" s="59"/>
      <c r="CF218" s="59"/>
      <c r="CG218" s="59"/>
      <c r="CH218" s="59"/>
      <c r="CI218" s="59"/>
      <c r="CJ218" s="59"/>
      <c r="CK218" s="59"/>
      <c r="CL218" s="59"/>
      <c r="CM218" s="59"/>
      <c r="CN218" s="59"/>
      <c r="CO218" s="59"/>
      <c r="CP218" s="59"/>
      <c r="CQ218" s="59"/>
      <c r="CR218" s="59"/>
      <c r="CS218" s="59"/>
      <c r="CT218" s="59"/>
      <c r="CU218" s="52"/>
      <c r="CV218" s="52"/>
      <c r="CW218" s="52"/>
      <c r="CX218" s="52"/>
      <c r="CY218" s="52"/>
      <c r="CZ218" s="52"/>
      <c r="DA218" s="52"/>
      <c r="DB218" s="52"/>
      <c r="DC218" s="52"/>
      <c r="DD218" s="52"/>
      <c r="DE218" s="52"/>
      <c r="DF218" s="52"/>
      <c r="DG218" s="52"/>
      <c r="DH218" s="52"/>
      <c r="DI218" s="52"/>
      <c r="DJ218" s="52"/>
      <c r="DK218" s="52"/>
      <c r="DL218" s="52"/>
      <c r="DM218" s="52"/>
      <c r="DN218" s="52"/>
      <c r="DO218" s="52"/>
      <c r="DP218" s="52"/>
      <c r="DQ218" s="52"/>
      <c r="DR218" s="52"/>
      <c r="DS218" s="52"/>
      <c r="DT218" s="52"/>
      <c r="DU218" s="52"/>
      <c r="DV218" s="52"/>
      <c r="DW218" s="52"/>
      <c r="DX218" s="52"/>
      <c r="DY218" s="52"/>
      <c r="DZ218" s="52"/>
      <c r="EA218" s="52"/>
      <c r="EB218" s="52"/>
      <c r="EC218" s="52"/>
      <c r="ED218" s="52"/>
      <c r="EE218" s="52"/>
      <c r="EF218" s="52"/>
      <c r="EG218" s="52"/>
      <c r="EH218" s="52"/>
      <c r="EI218" s="52"/>
      <c r="EJ218" s="52"/>
      <c r="EK218" s="52"/>
      <c r="EL218" s="52"/>
      <c r="EM218" s="52"/>
      <c r="EN218" s="52"/>
      <c r="EO218" s="52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</row>
    <row r="219" spans="1:181" s="55" customFormat="1" ht="15.75" x14ac:dyDescent="0.25">
      <c r="A219" s="366"/>
      <c r="B219" s="80" t="s">
        <v>32</v>
      </c>
      <c r="C219" s="81"/>
      <c r="D219" s="82">
        <v>6.1980000000000004</v>
      </c>
      <c r="E219" s="83">
        <v>4.66</v>
      </c>
      <c r="F219" s="82"/>
      <c r="G219" s="83"/>
      <c r="H219" s="82"/>
      <c r="I219" s="157"/>
      <c r="J219" s="363"/>
      <c r="K219" s="88"/>
      <c r="L219" s="88"/>
      <c r="M219" s="88"/>
      <c r="N219" s="88"/>
      <c r="O219" s="88"/>
      <c r="P219" s="88"/>
      <c r="Q219" s="88"/>
      <c r="R219" s="88"/>
      <c r="S219" s="88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59"/>
      <c r="AZ219" s="59"/>
      <c r="BA219" s="59"/>
      <c r="BB219" s="59"/>
      <c r="BC219" s="59"/>
      <c r="BD219" s="59"/>
      <c r="BE219" s="59"/>
      <c r="BF219" s="59"/>
      <c r="BG219" s="59"/>
      <c r="BH219" s="59"/>
      <c r="BI219" s="59"/>
      <c r="BJ219" s="59"/>
      <c r="BK219" s="59"/>
      <c r="BL219" s="59"/>
      <c r="BM219" s="59"/>
      <c r="BN219" s="59"/>
      <c r="BO219" s="59"/>
      <c r="BP219" s="59"/>
      <c r="BQ219" s="59"/>
      <c r="BR219" s="59"/>
      <c r="BS219" s="59"/>
      <c r="BT219" s="59"/>
      <c r="BU219" s="59"/>
      <c r="BV219" s="59"/>
      <c r="BW219" s="59"/>
      <c r="BX219" s="59"/>
      <c r="BY219" s="59"/>
      <c r="BZ219" s="59"/>
      <c r="CA219" s="59"/>
      <c r="CB219" s="59"/>
      <c r="CC219" s="59"/>
      <c r="CD219" s="59"/>
      <c r="CE219" s="59"/>
      <c r="CF219" s="59"/>
      <c r="CG219" s="59"/>
      <c r="CH219" s="59"/>
      <c r="CI219" s="59"/>
      <c r="CJ219" s="59"/>
      <c r="CK219" s="59"/>
      <c r="CL219" s="59"/>
      <c r="CM219" s="59"/>
      <c r="CN219" s="59"/>
      <c r="CO219" s="59"/>
      <c r="CP219" s="59"/>
      <c r="CQ219" s="59"/>
      <c r="CR219" s="59"/>
      <c r="CS219" s="59"/>
      <c r="CT219" s="59"/>
      <c r="CU219" s="52"/>
      <c r="CV219" s="52"/>
      <c r="CW219" s="52"/>
      <c r="CX219" s="52"/>
      <c r="CY219" s="52"/>
      <c r="CZ219" s="52"/>
      <c r="DA219" s="52"/>
      <c r="DB219" s="52"/>
      <c r="DC219" s="52"/>
      <c r="DD219" s="52"/>
      <c r="DE219" s="52"/>
      <c r="DF219" s="52"/>
      <c r="DG219" s="52"/>
      <c r="DH219" s="52"/>
      <c r="DI219" s="52"/>
      <c r="DJ219" s="52"/>
      <c r="DK219" s="52"/>
      <c r="DL219" s="52"/>
      <c r="DM219" s="52"/>
      <c r="DN219" s="52"/>
      <c r="DO219" s="52"/>
      <c r="DP219" s="52"/>
      <c r="DQ219" s="52"/>
      <c r="DR219" s="52"/>
      <c r="DS219" s="52"/>
      <c r="DT219" s="52"/>
      <c r="DU219" s="52"/>
      <c r="DV219" s="52"/>
      <c r="DW219" s="52"/>
      <c r="DX219" s="52"/>
      <c r="DY219" s="52"/>
      <c r="DZ219" s="52"/>
      <c r="EA219" s="52"/>
      <c r="EB219" s="52"/>
      <c r="EC219" s="52"/>
      <c r="ED219" s="52"/>
      <c r="EE219" s="52"/>
      <c r="EF219" s="52"/>
      <c r="EG219" s="52"/>
      <c r="EH219" s="52"/>
      <c r="EI219" s="52"/>
      <c r="EJ219" s="52"/>
      <c r="EK219" s="52"/>
      <c r="EL219" s="52"/>
      <c r="EM219" s="52"/>
      <c r="EN219" s="52"/>
      <c r="EO219" s="52"/>
      <c r="EP219" s="52"/>
      <c r="EQ219" s="52"/>
      <c r="ER219" s="52"/>
      <c r="ES219" s="52"/>
      <c r="ET219" s="52"/>
      <c r="EU219" s="52"/>
      <c r="EV219" s="52"/>
      <c r="EW219" s="52"/>
      <c r="EX219" s="52"/>
      <c r="EY219" s="52"/>
      <c r="EZ219" s="52"/>
      <c r="FA219" s="52"/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</row>
    <row r="220" spans="1:181" s="55" customFormat="1" ht="15.75" x14ac:dyDescent="0.25">
      <c r="A220" s="366"/>
      <c r="B220" s="80" t="s">
        <v>33</v>
      </c>
      <c r="C220" s="81"/>
      <c r="D220" s="82">
        <v>7.93</v>
      </c>
      <c r="E220" s="83">
        <v>6.66</v>
      </c>
      <c r="F220" s="82"/>
      <c r="G220" s="83"/>
      <c r="H220" s="82"/>
      <c r="I220" s="157"/>
      <c r="J220" s="363"/>
      <c r="K220" s="88"/>
      <c r="L220" s="88"/>
      <c r="M220" s="88"/>
      <c r="N220" s="88"/>
      <c r="O220" s="88"/>
      <c r="P220" s="88"/>
      <c r="Q220" s="88"/>
      <c r="R220" s="88"/>
      <c r="S220" s="88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  <c r="AL220" s="59"/>
      <c r="AM220" s="59"/>
      <c r="AN220" s="59"/>
      <c r="AO220" s="59"/>
      <c r="AP220" s="59"/>
      <c r="AQ220" s="59"/>
      <c r="AR220" s="59"/>
      <c r="AS220" s="59"/>
      <c r="AT220" s="59"/>
      <c r="AU220" s="59"/>
      <c r="AV220" s="59"/>
      <c r="AW220" s="59"/>
      <c r="AX220" s="59"/>
      <c r="AY220" s="59"/>
      <c r="AZ220" s="59"/>
      <c r="BA220" s="59"/>
      <c r="BB220" s="59"/>
      <c r="BC220" s="59"/>
      <c r="BD220" s="59"/>
      <c r="BE220" s="59"/>
      <c r="BF220" s="59"/>
      <c r="BG220" s="59"/>
      <c r="BH220" s="59"/>
      <c r="BI220" s="59"/>
      <c r="BJ220" s="59"/>
      <c r="BK220" s="59"/>
      <c r="BL220" s="59"/>
      <c r="BM220" s="59"/>
      <c r="BN220" s="59"/>
      <c r="BO220" s="59"/>
      <c r="BP220" s="59"/>
      <c r="BQ220" s="59"/>
      <c r="BR220" s="59"/>
      <c r="BS220" s="59"/>
      <c r="BT220" s="59"/>
      <c r="BU220" s="59"/>
      <c r="BV220" s="59"/>
      <c r="BW220" s="59"/>
      <c r="BX220" s="59"/>
      <c r="BY220" s="59"/>
      <c r="BZ220" s="59"/>
      <c r="CA220" s="59"/>
      <c r="CB220" s="59"/>
      <c r="CC220" s="59"/>
      <c r="CD220" s="59"/>
      <c r="CE220" s="59"/>
      <c r="CF220" s="59"/>
      <c r="CG220" s="59"/>
      <c r="CH220" s="59"/>
      <c r="CI220" s="59"/>
      <c r="CJ220" s="59"/>
      <c r="CK220" s="59"/>
      <c r="CL220" s="59"/>
      <c r="CM220" s="59"/>
      <c r="CN220" s="59"/>
      <c r="CO220" s="59"/>
      <c r="CP220" s="59"/>
      <c r="CQ220" s="59"/>
      <c r="CR220" s="59"/>
      <c r="CS220" s="59"/>
      <c r="CT220" s="59"/>
      <c r="CU220" s="52"/>
      <c r="CV220" s="52"/>
      <c r="CW220" s="52"/>
      <c r="CX220" s="52"/>
      <c r="CY220" s="52"/>
      <c r="CZ220" s="52"/>
      <c r="DA220" s="52"/>
      <c r="DB220" s="52"/>
      <c r="DC220" s="52"/>
      <c r="DD220" s="52"/>
      <c r="DE220" s="52"/>
      <c r="DF220" s="52"/>
      <c r="DG220" s="52"/>
      <c r="DH220" s="52"/>
      <c r="DI220" s="52"/>
      <c r="DJ220" s="52"/>
      <c r="DK220" s="52"/>
      <c r="DL220" s="52"/>
      <c r="DM220" s="52"/>
      <c r="DN220" s="52"/>
      <c r="DO220" s="52"/>
      <c r="DP220" s="52"/>
      <c r="DQ220" s="52"/>
      <c r="DR220" s="52"/>
      <c r="DS220" s="52"/>
      <c r="DT220" s="52"/>
      <c r="DU220" s="52"/>
      <c r="DV220" s="52"/>
      <c r="DW220" s="52"/>
      <c r="DX220" s="52"/>
      <c r="DY220" s="52"/>
      <c r="DZ220" s="52"/>
      <c r="EA220" s="52"/>
      <c r="EB220" s="52"/>
      <c r="EC220" s="52"/>
      <c r="ED220" s="52"/>
      <c r="EE220" s="52"/>
      <c r="EF220" s="52"/>
      <c r="EG220" s="52"/>
      <c r="EH220" s="52"/>
      <c r="EI220" s="52"/>
      <c r="EJ220" s="52"/>
      <c r="EK220" s="52"/>
      <c r="EL220" s="52"/>
      <c r="EM220" s="52"/>
      <c r="EN220" s="52"/>
      <c r="EO220" s="52"/>
      <c r="EP220" s="52"/>
      <c r="EQ220" s="52"/>
      <c r="ER220" s="52"/>
      <c r="ES220" s="52"/>
      <c r="ET220" s="52"/>
      <c r="EU220" s="52"/>
      <c r="EV220" s="52"/>
      <c r="EW220" s="52"/>
      <c r="EX220" s="52"/>
      <c r="EY220" s="52"/>
      <c r="EZ220" s="52"/>
      <c r="FA220" s="52"/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</row>
    <row r="221" spans="1:181" s="55" customFormat="1" ht="15.75" x14ac:dyDescent="0.25">
      <c r="A221" s="366"/>
      <c r="B221" s="80" t="s">
        <v>44</v>
      </c>
      <c r="C221" s="81"/>
      <c r="D221" s="82">
        <v>4</v>
      </c>
      <c r="E221" s="83">
        <v>4</v>
      </c>
      <c r="F221" s="82"/>
      <c r="G221" s="83"/>
      <c r="H221" s="82"/>
      <c r="I221" s="157"/>
      <c r="J221" s="363"/>
      <c r="K221" s="88"/>
      <c r="L221" s="88"/>
      <c r="M221" s="88"/>
      <c r="N221" s="88"/>
      <c r="O221" s="88"/>
      <c r="P221" s="88"/>
      <c r="Q221" s="88"/>
      <c r="R221" s="88"/>
      <c r="S221" s="88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59"/>
      <c r="AR221" s="59"/>
      <c r="AS221" s="59"/>
      <c r="AT221" s="59"/>
      <c r="AU221" s="59"/>
      <c r="AV221" s="59"/>
      <c r="AW221" s="59"/>
      <c r="AX221" s="59"/>
      <c r="AY221" s="59"/>
      <c r="AZ221" s="59"/>
      <c r="BA221" s="59"/>
      <c r="BB221" s="59"/>
      <c r="BC221" s="59"/>
      <c r="BD221" s="59"/>
      <c r="BE221" s="59"/>
      <c r="BF221" s="59"/>
      <c r="BG221" s="59"/>
      <c r="BH221" s="59"/>
      <c r="BI221" s="59"/>
      <c r="BJ221" s="59"/>
      <c r="BK221" s="59"/>
      <c r="BL221" s="59"/>
      <c r="BM221" s="59"/>
      <c r="BN221" s="59"/>
      <c r="BO221" s="59"/>
      <c r="BP221" s="59"/>
      <c r="BQ221" s="59"/>
      <c r="BR221" s="59"/>
      <c r="BS221" s="59"/>
      <c r="BT221" s="59"/>
      <c r="BU221" s="59"/>
      <c r="BV221" s="59"/>
      <c r="BW221" s="59"/>
      <c r="BX221" s="59"/>
      <c r="BY221" s="59"/>
      <c r="BZ221" s="59"/>
      <c r="CA221" s="59"/>
      <c r="CB221" s="59"/>
      <c r="CC221" s="59"/>
      <c r="CD221" s="59"/>
      <c r="CE221" s="59"/>
      <c r="CF221" s="59"/>
      <c r="CG221" s="59"/>
      <c r="CH221" s="59"/>
      <c r="CI221" s="59"/>
      <c r="CJ221" s="59"/>
      <c r="CK221" s="59"/>
      <c r="CL221" s="59"/>
      <c r="CM221" s="59"/>
      <c r="CN221" s="59"/>
      <c r="CO221" s="59"/>
      <c r="CP221" s="59"/>
      <c r="CQ221" s="59"/>
      <c r="CR221" s="59"/>
      <c r="CS221" s="59"/>
      <c r="CT221" s="59"/>
      <c r="CU221" s="52"/>
      <c r="CV221" s="52"/>
      <c r="CW221" s="52"/>
      <c r="CX221" s="52"/>
      <c r="CY221" s="52"/>
      <c r="CZ221" s="52"/>
      <c r="DA221" s="52"/>
      <c r="DB221" s="52"/>
      <c r="DC221" s="52"/>
      <c r="DD221" s="52"/>
      <c r="DE221" s="52"/>
      <c r="DF221" s="52"/>
      <c r="DG221" s="52"/>
      <c r="DH221" s="52"/>
      <c r="DI221" s="52"/>
      <c r="DJ221" s="52"/>
      <c r="DK221" s="52"/>
      <c r="DL221" s="52"/>
      <c r="DM221" s="52"/>
      <c r="DN221" s="52"/>
      <c r="DO221" s="52"/>
      <c r="DP221" s="52"/>
      <c r="DQ221" s="52"/>
      <c r="DR221" s="52"/>
      <c r="DS221" s="52"/>
      <c r="DT221" s="52"/>
      <c r="DU221" s="52"/>
      <c r="DV221" s="52"/>
      <c r="DW221" s="52"/>
      <c r="DX221" s="52"/>
      <c r="DY221" s="52"/>
      <c r="DZ221" s="52"/>
      <c r="EA221" s="52"/>
      <c r="EB221" s="52"/>
      <c r="EC221" s="52"/>
      <c r="ED221" s="52"/>
      <c r="EE221" s="52"/>
      <c r="EF221" s="52"/>
      <c r="EG221" s="52"/>
      <c r="EH221" s="52"/>
      <c r="EI221" s="52"/>
      <c r="EJ221" s="52"/>
      <c r="EK221" s="52"/>
      <c r="EL221" s="52"/>
      <c r="EM221" s="52"/>
      <c r="EN221" s="52"/>
      <c r="EO221" s="52"/>
      <c r="EP221" s="52"/>
      <c r="EQ221" s="52"/>
      <c r="ER221" s="52"/>
      <c r="ES221" s="52"/>
      <c r="ET221" s="52"/>
      <c r="EU221" s="52"/>
      <c r="EV221" s="52"/>
      <c r="EW221" s="52"/>
      <c r="EX221" s="52"/>
      <c r="EY221" s="52"/>
      <c r="EZ221" s="52"/>
      <c r="FA221" s="52"/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</row>
    <row r="222" spans="1:181" s="55" customFormat="1" ht="15.75" x14ac:dyDescent="0.25">
      <c r="A222" s="366"/>
      <c r="B222" s="80" t="s">
        <v>34</v>
      </c>
      <c r="C222" s="81"/>
      <c r="D222" s="82">
        <v>1</v>
      </c>
      <c r="E222" s="83">
        <v>1</v>
      </c>
      <c r="F222" s="82"/>
      <c r="G222" s="83"/>
      <c r="H222" s="82"/>
      <c r="I222" s="157"/>
      <c r="J222" s="363"/>
      <c r="K222" s="88"/>
      <c r="L222" s="88"/>
      <c r="M222" s="88"/>
      <c r="N222" s="88"/>
      <c r="O222" s="88"/>
      <c r="P222" s="88"/>
      <c r="Q222" s="88"/>
      <c r="R222" s="88"/>
      <c r="S222" s="88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  <c r="AL222" s="59"/>
      <c r="AM222" s="59"/>
      <c r="AN222" s="59"/>
      <c r="AO222" s="59"/>
      <c r="AP222" s="59"/>
      <c r="AQ222" s="59"/>
      <c r="AR222" s="59"/>
      <c r="AS222" s="59"/>
      <c r="AT222" s="59"/>
      <c r="AU222" s="59"/>
      <c r="AV222" s="59"/>
      <c r="AW222" s="59"/>
      <c r="AX222" s="59"/>
      <c r="AY222" s="59"/>
      <c r="AZ222" s="59"/>
      <c r="BA222" s="59"/>
      <c r="BB222" s="59"/>
      <c r="BC222" s="59"/>
      <c r="BD222" s="59"/>
      <c r="BE222" s="59"/>
      <c r="BF222" s="59"/>
      <c r="BG222" s="59"/>
      <c r="BH222" s="59"/>
      <c r="BI222" s="59"/>
      <c r="BJ222" s="59"/>
      <c r="BK222" s="59"/>
      <c r="BL222" s="59"/>
      <c r="BM222" s="59"/>
      <c r="BN222" s="59"/>
      <c r="BO222" s="59"/>
      <c r="BP222" s="59"/>
      <c r="BQ222" s="59"/>
      <c r="BR222" s="59"/>
      <c r="BS222" s="59"/>
      <c r="BT222" s="59"/>
      <c r="BU222" s="59"/>
      <c r="BV222" s="59"/>
      <c r="BW222" s="59"/>
      <c r="BX222" s="59"/>
      <c r="BY222" s="59"/>
      <c r="BZ222" s="59"/>
      <c r="CA222" s="59"/>
      <c r="CB222" s="59"/>
      <c r="CC222" s="59"/>
      <c r="CD222" s="59"/>
      <c r="CE222" s="59"/>
      <c r="CF222" s="59"/>
      <c r="CG222" s="59"/>
      <c r="CH222" s="59"/>
      <c r="CI222" s="59"/>
      <c r="CJ222" s="59"/>
      <c r="CK222" s="59"/>
      <c r="CL222" s="59"/>
      <c r="CM222" s="59"/>
      <c r="CN222" s="59"/>
      <c r="CO222" s="59"/>
      <c r="CP222" s="59"/>
      <c r="CQ222" s="59"/>
      <c r="CR222" s="59"/>
      <c r="CS222" s="59"/>
      <c r="CT222" s="59"/>
      <c r="CU222" s="52"/>
      <c r="CV222" s="52"/>
      <c r="CW222" s="52"/>
      <c r="CX222" s="52"/>
      <c r="CY222" s="52"/>
      <c r="CZ222" s="52"/>
      <c r="DA222" s="52"/>
      <c r="DB222" s="52"/>
      <c r="DC222" s="52"/>
      <c r="DD222" s="52"/>
      <c r="DE222" s="52"/>
      <c r="DF222" s="52"/>
      <c r="DG222" s="52"/>
      <c r="DH222" s="52"/>
      <c r="DI222" s="52"/>
      <c r="DJ222" s="52"/>
      <c r="DK222" s="52"/>
      <c r="DL222" s="52"/>
      <c r="DM222" s="52"/>
      <c r="DN222" s="52"/>
      <c r="DO222" s="52"/>
      <c r="DP222" s="52"/>
      <c r="DQ222" s="52"/>
      <c r="DR222" s="52"/>
      <c r="DS222" s="52"/>
      <c r="DT222" s="52"/>
      <c r="DU222" s="52"/>
      <c r="DV222" s="52"/>
      <c r="DW222" s="52"/>
      <c r="DX222" s="52"/>
      <c r="DY222" s="52"/>
      <c r="DZ222" s="52"/>
      <c r="EA222" s="52"/>
      <c r="EB222" s="52"/>
      <c r="EC222" s="52"/>
      <c r="ED222" s="52"/>
      <c r="EE222" s="52"/>
      <c r="EF222" s="52"/>
      <c r="EG222" s="52"/>
      <c r="EH222" s="52"/>
      <c r="EI222" s="52"/>
      <c r="EJ222" s="52"/>
      <c r="EK222" s="52"/>
      <c r="EL222" s="52"/>
      <c r="EM222" s="52"/>
      <c r="EN222" s="52"/>
      <c r="EO222" s="52"/>
      <c r="EP222" s="52"/>
      <c r="EQ222" s="52"/>
      <c r="ER222" s="52"/>
      <c r="ES222" s="52"/>
      <c r="ET222" s="52"/>
      <c r="EU222" s="52"/>
      <c r="EV222" s="52"/>
      <c r="EW222" s="52"/>
      <c r="EX222" s="52"/>
      <c r="EY222" s="52"/>
      <c r="EZ222" s="52"/>
      <c r="FA222" s="52"/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</row>
    <row r="223" spans="1:181" s="55" customFormat="1" ht="15.75" x14ac:dyDescent="0.25">
      <c r="A223" s="366"/>
      <c r="B223" s="80" t="s">
        <v>43</v>
      </c>
      <c r="C223" s="81"/>
      <c r="D223" s="82">
        <v>0.89</v>
      </c>
      <c r="E223" s="83">
        <v>0.89</v>
      </c>
      <c r="F223" s="82"/>
      <c r="G223" s="83"/>
      <c r="H223" s="82"/>
      <c r="I223" s="157"/>
      <c r="J223" s="363"/>
      <c r="K223" s="88"/>
      <c r="L223" s="88"/>
      <c r="M223" s="88"/>
      <c r="N223" s="88"/>
      <c r="O223" s="88"/>
      <c r="P223" s="88"/>
      <c r="Q223" s="88"/>
      <c r="R223" s="88"/>
      <c r="S223" s="88"/>
      <c r="T223" s="59"/>
      <c r="U223" s="59"/>
      <c r="V223" s="59"/>
      <c r="W223" s="59"/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  <c r="AL223" s="59"/>
      <c r="AM223" s="59"/>
      <c r="AN223" s="59"/>
      <c r="AO223" s="59"/>
      <c r="AP223" s="59"/>
      <c r="AQ223" s="59"/>
      <c r="AR223" s="59"/>
      <c r="AS223" s="59"/>
      <c r="AT223" s="59"/>
      <c r="AU223" s="59"/>
      <c r="AV223" s="59"/>
      <c r="AW223" s="59"/>
      <c r="AX223" s="59"/>
      <c r="AY223" s="59"/>
      <c r="AZ223" s="59"/>
      <c r="BA223" s="59"/>
      <c r="BB223" s="59"/>
      <c r="BC223" s="59"/>
      <c r="BD223" s="59"/>
      <c r="BE223" s="59"/>
      <c r="BF223" s="59"/>
      <c r="BG223" s="59"/>
      <c r="BH223" s="59"/>
      <c r="BI223" s="59"/>
      <c r="BJ223" s="59"/>
      <c r="BK223" s="59"/>
      <c r="BL223" s="59"/>
      <c r="BM223" s="59"/>
      <c r="BN223" s="59"/>
      <c r="BO223" s="59"/>
      <c r="BP223" s="59"/>
      <c r="BQ223" s="59"/>
      <c r="BR223" s="59"/>
      <c r="BS223" s="59"/>
      <c r="BT223" s="59"/>
      <c r="BU223" s="59"/>
      <c r="BV223" s="59"/>
      <c r="BW223" s="59"/>
      <c r="BX223" s="59"/>
      <c r="BY223" s="59"/>
      <c r="BZ223" s="59"/>
      <c r="CA223" s="59"/>
      <c r="CB223" s="59"/>
      <c r="CC223" s="59"/>
      <c r="CD223" s="59"/>
      <c r="CE223" s="59"/>
      <c r="CF223" s="59"/>
      <c r="CG223" s="59"/>
      <c r="CH223" s="59"/>
      <c r="CI223" s="59"/>
      <c r="CJ223" s="59"/>
      <c r="CK223" s="59"/>
      <c r="CL223" s="59"/>
      <c r="CM223" s="59"/>
      <c r="CN223" s="59"/>
      <c r="CO223" s="59"/>
      <c r="CP223" s="59"/>
      <c r="CQ223" s="59"/>
      <c r="CR223" s="59"/>
      <c r="CS223" s="59"/>
      <c r="CT223" s="59"/>
      <c r="CU223" s="52"/>
      <c r="CV223" s="52"/>
      <c r="CW223" s="52"/>
      <c r="CX223" s="52"/>
      <c r="CY223" s="52"/>
      <c r="CZ223" s="52"/>
      <c r="DA223" s="52"/>
      <c r="DB223" s="52"/>
      <c r="DC223" s="52"/>
      <c r="DD223" s="52"/>
      <c r="DE223" s="52"/>
      <c r="DF223" s="52"/>
      <c r="DG223" s="52"/>
      <c r="DH223" s="52"/>
      <c r="DI223" s="52"/>
      <c r="DJ223" s="52"/>
      <c r="DK223" s="52"/>
      <c r="DL223" s="52"/>
      <c r="DM223" s="52"/>
      <c r="DN223" s="52"/>
      <c r="DO223" s="52"/>
      <c r="DP223" s="52"/>
      <c r="DQ223" s="52"/>
      <c r="DR223" s="52"/>
      <c r="DS223" s="52"/>
      <c r="DT223" s="52"/>
      <c r="DU223" s="52"/>
      <c r="DV223" s="52"/>
      <c r="DW223" s="52"/>
      <c r="DX223" s="52"/>
      <c r="DY223" s="52"/>
      <c r="DZ223" s="52"/>
      <c r="EA223" s="52"/>
      <c r="EB223" s="52"/>
      <c r="EC223" s="52"/>
      <c r="ED223" s="52"/>
      <c r="EE223" s="52"/>
      <c r="EF223" s="52"/>
      <c r="EG223" s="52"/>
      <c r="EH223" s="52"/>
      <c r="EI223" s="52"/>
      <c r="EJ223" s="52"/>
      <c r="EK223" s="52"/>
      <c r="EL223" s="52"/>
      <c r="EM223" s="52"/>
      <c r="EN223" s="52"/>
      <c r="EO223" s="52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</row>
    <row r="224" spans="1:181" s="55" customFormat="1" ht="15.75" x14ac:dyDescent="0.25">
      <c r="A224" s="366"/>
      <c r="B224" s="80" t="s">
        <v>52</v>
      </c>
      <c r="C224" s="81"/>
      <c r="D224" s="82">
        <v>30</v>
      </c>
      <c r="E224" s="83">
        <v>30</v>
      </c>
      <c r="F224" s="82"/>
      <c r="G224" s="83"/>
      <c r="H224" s="82"/>
      <c r="I224" s="157"/>
      <c r="J224" s="363"/>
      <c r="K224" s="88"/>
      <c r="L224" s="88"/>
      <c r="M224" s="88"/>
      <c r="N224" s="88"/>
      <c r="O224" s="88"/>
      <c r="P224" s="88"/>
      <c r="Q224" s="88"/>
      <c r="R224" s="88"/>
      <c r="S224" s="88"/>
      <c r="T224" s="59"/>
      <c r="U224" s="59"/>
      <c r="V224" s="59"/>
      <c r="W224" s="59"/>
      <c r="X224" s="59"/>
      <c r="Y224" s="59"/>
      <c r="Z224" s="59"/>
      <c r="AA224" s="59"/>
      <c r="AB224" s="59"/>
      <c r="AC224" s="59"/>
      <c r="AD224" s="59"/>
      <c r="AE224" s="59"/>
      <c r="AF224" s="59"/>
      <c r="AG224" s="59"/>
      <c r="AH224" s="59"/>
      <c r="AI224" s="59"/>
      <c r="AJ224" s="59"/>
      <c r="AK224" s="59"/>
      <c r="AL224" s="59"/>
      <c r="AM224" s="59"/>
      <c r="AN224" s="59"/>
      <c r="AO224" s="59"/>
      <c r="AP224" s="59"/>
      <c r="AQ224" s="59"/>
      <c r="AR224" s="59"/>
      <c r="AS224" s="59"/>
      <c r="AT224" s="59"/>
      <c r="AU224" s="59"/>
      <c r="AV224" s="59"/>
      <c r="AW224" s="59"/>
      <c r="AX224" s="59"/>
      <c r="AY224" s="59"/>
      <c r="AZ224" s="59"/>
      <c r="BA224" s="59"/>
      <c r="BB224" s="59"/>
      <c r="BC224" s="59"/>
      <c r="BD224" s="59"/>
      <c r="BE224" s="59"/>
      <c r="BF224" s="59"/>
      <c r="BG224" s="59"/>
      <c r="BH224" s="59"/>
      <c r="BI224" s="59"/>
      <c r="BJ224" s="59"/>
      <c r="BK224" s="59"/>
      <c r="BL224" s="59"/>
      <c r="BM224" s="59"/>
      <c r="BN224" s="59"/>
      <c r="BO224" s="59"/>
      <c r="BP224" s="59"/>
      <c r="BQ224" s="59"/>
      <c r="BR224" s="59"/>
      <c r="BS224" s="59"/>
      <c r="BT224" s="59"/>
      <c r="BU224" s="59"/>
      <c r="BV224" s="59"/>
      <c r="BW224" s="59"/>
      <c r="BX224" s="59"/>
      <c r="BY224" s="59"/>
      <c r="BZ224" s="59"/>
      <c r="CA224" s="59"/>
      <c r="CB224" s="59"/>
      <c r="CC224" s="59"/>
      <c r="CD224" s="59"/>
      <c r="CE224" s="59"/>
      <c r="CF224" s="59"/>
      <c r="CG224" s="59"/>
      <c r="CH224" s="59"/>
      <c r="CI224" s="59"/>
      <c r="CJ224" s="59"/>
      <c r="CK224" s="59"/>
      <c r="CL224" s="59"/>
      <c r="CM224" s="59"/>
      <c r="CN224" s="59"/>
      <c r="CO224" s="59"/>
      <c r="CP224" s="59"/>
      <c r="CQ224" s="59"/>
      <c r="CR224" s="59"/>
      <c r="CS224" s="59"/>
      <c r="CT224" s="59"/>
      <c r="CU224" s="52"/>
      <c r="CV224" s="52"/>
      <c r="CW224" s="52"/>
      <c r="CX224" s="52"/>
      <c r="CY224" s="52"/>
      <c r="CZ224" s="52"/>
      <c r="DA224" s="52"/>
      <c r="DB224" s="52"/>
      <c r="DC224" s="52"/>
      <c r="DD224" s="52"/>
      <c r="DE224" s="52"/>
      <c r="DF224" s="52"/>
      <c r="DG224" s="52"/>
      <c r="DH224" s="52"/>
      <c r="DI224" s="52"/>
      <c r="DJ224" s="52"/>
      <c r="DK224" s="52"/>
      <c r="DL224" s="52"/>
      <c r="DM224" s="52"/>
      <c r="DN224" s="52"/>
      <c r="DO224" s="52"/>
      <c r="DP224" s="52"/>
      <c r="DQ224" s="52"/>
      <c r="DR224" s="52"/>
      <c r="DS224" s="52"/>
      <c r="DT224" s="52"/>
      <c r="DU224" s="52"/>
      <c r="DV224" s="52"/>
      <c r="DW224" s="52"/>
      <c r="DX224" s="52"/>
      <c r="DY224" s="52"/>
      <c r="DZ224" s="52"/>
      <c r="EA224" s="52"/>
      <c r="EB224" s="52"/>
      <c r="EC224" s="52"/>
      <c r="ED224" s="52"/>
      <c r="EE224" s="52"/>
      <c r="EF224" s="52"/>
      <c r="EG224" s="52"/>
      <c r="EH224" s="52"/>
      <c r="EI224" s="52"/>
      <c r="EJ224" s="52"/>
      <c r="EK224" s="52"/>
      <c r="EL224" s="52"/>
      <c r="EM224" s="52"/>
      <c r="EN224" s="52"/>
      <c r="EO224" s="52"/>
      <c r="EP224" s="52"/>
      <c r="EQ224" s="52"/>
      <c r="ER224" s="52"/>
      <c r="ES224" s="52"/>
      <c r="ET224" s="52"/>
      <c r="EU224" s="52"/>
      <c r="EV224" s="52"/>
      <c r="EW224" s="52"/>
      <c r="EX224" s="52"/>
      <c r="EY224" s="52"/>
      <c r="EZ224" s="52"/>
      <c r="FA224" s="52"/>
      <c r="FB224" s="52"/>
      <c r="FC224" s="52"/>
      <c r="FD224" s="52"/>
      <c r="FE224" s="52"/>
      <c r="FF224" s="52"/>
      <c r="FG224" s="52"/>
      <c r="FH224" s="52"/>
      <c r="FI224" s="52"/>
      <c r="FJ224" s="52"/>
      <c r="FK224" s="52"/>
      <c r="FL224" s="52"/>
      <c r="FM224" s="52"/>
      <c r="FN224" s="52"/>
      <c r="FO224" s="52"/>
      <c r="FP224" s="52"/>
      <c r="FQ224" s="52"/>
      <c r="FR224" s="52"/>
      <c r="FS224" s="52"/>
      <c r="FT224" s="52"/>
      <c r="FU224" s="52"/>
      <c r="FV224" s="52"/>
      <c r="FW224" s="52"/>
      <c r="FX224" s="52"/>
      <c r="FY224" s="52"/>
    </row>
    <row r="225" spans="1:181" s="55" customFormat="1" ht="15.75" x14ac:dyDescent="0.25">
      <c r="A225" s="366"/>
      <c r="B225" s="80" t="s">
        <v>19</v>
      </c>
      <c r="C225" s="81"/>
      <c r="D225" s="82">
        <v>0.34</v>
      </c>
      <c r="E225" s="83">
        <v>0.34</v>
      </c>
      <c r="F225" s="82"/>
      <c r="G225" s="83"/>
      <c r="H225" s="82"/>
      <c r="I225" s="157"/>
      <c r="J225" s="363"/>
      <c r="K225" s="88"/>
      <c r="L225" s="88"/>
      <c r="M225" s="88"/>
      <c r="N225" s="88"/>
      <c r="O225" s="88"/>
      <c r="P225" s="88"/>
      <c r="Q225" s="88"/>
      <c r="R225" s="88"/>
      <c r="S225" s="88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9"/>
      <c r="AN225" s="59"/>
      <c r="AO225" s="59"/>
      <c r="AP225" s="59"/>
      <c r="AQ225" s="59"/>
      <c r="AR225" s="59"/>
      <c r="AS225" s="59"/>
      <c r="AT225" s="59"/>
      <c r="AU225" s="59"/>
      <c r="AV225" s="59"/>
      <c r="AW225" s="59"/>
      <c r="AX225" s="59"/>
      <c r="AY225" s="59"/>
      <c r="AZ225" s="59"/>
      <c r="BA225" s="59"/>
      <c r="BB225" s="59"/>
      <c r="BC225" s="59"/>
      <c r="BD225" s="59"/>
      <c r="BE225" s="59"/>
      <c r="BF225" s="59"/>
      <c r="BG225" s="59"/>
      <c r="BH225" s="59"/>
      <c r="BI225" s="59"/>
      <c r="BJ225" s="59"/>
      <c r="BK225" s="59"/>
      <c r="BL225" s="59"/>
      <c r="BM225" s="59"/>
      <c r="BN225" s="59"/>
      <c r="BO225" s="59"/>
      <c r="BP225" s="59"/>
      <c r="BQ225" s="59"/>
      <c r="BR225" s="59"/>
      <c r="BS225" s="59"/>
      <c r="BT225" s="59"/>
      <c r="BU225" s="59"/>
      <c r="BV225" s="59"/>
      <c r="BW225" s="59"/>
      <c r="BX225" s="59"/>
      <c r="BY225" s="59"/>
      <c r="BZ225" s="59"/>
      <c r="CA225" s="59"/>
      <c r="CB225" s="59"/>
      <c r="CC225" s="59"/>
      <c r="CD225" s="59"/>
      <c r="CE225" s="59"/>
      <c r="CF225" s="59"/>
      <c r="CG225" s="59"/>
      <c r="CH225" s="59"/>
      <c r="CI225" s="59"/>
      <c r="CJ225" s="59"/>
      <c r="CK225" s="59"/>
      <c r="CL225" s="59"/>
      <c r="CM225" s="59"/>
      <c r="CN225" s="59"/>
      <c r="CO225" s="59"/>
      <c r="CP225" s="59"/>
      <c r="CQ225" s="59"/>
      <c r="CR225" s="59"/>
      <c r="CS225" s="59"/>
      <c r="CT225" s="59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  <c r="DF225" s="52"/>
      <c r="DG225" s="52"/>
      <c r="DH225" s="52"/>
      <c r="DI225" s="52"/>
      <c r="DJ225" s="52"/>
      <c r="DK225" s="52"/>
      <c r="DL225" s="52"/>
      <c r="DM225" s="52"/>
      <c r="DN225" s="52"/>
      <c r="DO225" s="52"/>
      <c r="DP225" s="52"/>
      <c r="DQ225" s="52"/>
      <c r="DR225" s="52"/>
      <c r="DS225" s="52"/>
      <c r="DT225" s="52"/>
      <c r="DU225" s="52"/>
      <c r="DV225" s="52"/>
      <c r="DW225" s="52"/>
      <c r="DX225" s="52"/>
      <c r="DY225" s="52"/>
      <c r="DZ225" s="52"/>
      <c r="EA225" s="52"/>
      <c r="EB225" s="52"/>
      <c r="EC225" s="52"/>
      <c r="ED225" s="52"/>
      <c r="EE225" s="52"/>
      <c r="EF225" s="52"/>
      <c r="EG225" s="52"/>
      <c r="EH225" s="52"/>
      <c r="EI225" s="52"/>
      <c r="EJ225" s="52"/>
      <c r="EK225" s="52"/>
      <c r="EL225" s="52"/>
      <c r="EM225" s="52"/>
      <c r="EN225" s="52"/>
      <c r="EO225" s="52"/>
      <c r="EP225" s="52"/>
      <c r="EQ225" s="52"/>
      <c r="ER225" s="52"/>
      <c r="ES225" s="52"/>
      <c r="ET225" s="52"/>
      <c r="EU225" s="52"/>
      <c r="EV225" s="52"/>
      <c r="EW225" s="52"/>
      <c r="EX225" s="52"/>
      <c r="EY225" s="52"/>
      <c r="EZ225" s="52"/>
      <c r="FA225" s="52"/>
      <c r="FB225" s="52"/>
      <c r="FC225" s="52"/>
      <c r="FD225" s="52"/>
      <c r="FE225" s="52"/>
      <c r="FF225" s="52"/>
      <c r="FG225" s="52"/>
      <c r="FH225" s="52"/>
      <c r="FI225" s="52"/>
      <c r="FJ225" s="52"/>
      <c r="FK225" s="52"/>
      <c r="FL225" s="52"/>
      <c r="FM225" s="52"/>
      <c r="FN225" s="52"/>
      <c r="FO225" s="52"/>
      <c r="FP225" s="52"/>
      <c r="FQ225" s="52"/>
      <c r="FR225" s="52"/>
      <c r="FS225" s="52"/>
      <c r="FT225" s="52"/>
      <c r="FU225" s="52"/>
      <c r="FV225" s="52"/>
      <c r="FW225" s="52"/>
      <c r="FX225" s="52"/>
      <c r="FY225" s="52"/>
    </row>
    <row r="226" spans="1:181" s="39" customFormat="1" x14ac:dyDescent="0.25">
      <c r="A226" s="366" t="s">
        <v>104</v>
      </c>
      <c r="B226" s="80"/>
      <c r="C226" s="166" t="s">
        <v>270</v>
      </c>
      <c r="D226" s="86"/>
      <c r="E226" s="81"/>
      <c r="F226" s="82">
        <v>4.0999999999999996</v>
      </c>
      <c r="G226" s="83">
        <v>3</v>
      </c>
      <c r="H226" s="82">
        <v>25</v>
      </c>
      <c r="I226" s="157">
        <v>143.4</v>
      </c>
      <c r="J226" s="363" t="s">
        <v>220</v>
      </c>
      <c r="K226" s="88"/>
      <c r="L226" s="88"/>
      <c r="M226" s="88"/>
      <c r="N226" s="88"/>
      <c r="O226" s="88"/>
      <c r="P226" s="88"/>
      <c r="Q226" s="88"/>
      <c r="R226" s="88"/>
      <c r="S226" s="88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</row>
    <row r="227" spans="1:181" s="39" customFormat="1" x14ac:dyDescent="0.25">
      <c r="A227" s="366"/>
      <c r="B227" s="80" t="s">
        <v>105</v>
      </c>
      <c r="C227" s="166"/>
      <c r="D227" s="86">
        <v>38.5</v>
      </c>
      <c r="E227" s="81">
        <v>38.5</v>
      </c>
      <c r="F227" s="82"/>
      <c r="G227" s="83"/>
      <c r="H227" s="82"/>
      <c r="I227" s="157"/>
      <c r="J227" s="363"/>
      <c r="K227" s="88"/>
      <c r="L227" s="88"/>
      <c r="M227" s="88"/>
      <c r="N227" s="88"/>
      <c r="O227" s="88"/>
      <c r="P227" s="88"/>
      <c r="Q227" s="88"/>
      <c r="R227" s="88"/>
      <c r="S227" s="88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1"/>
      <c r="CH227" s="71"/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</row>
    <row r="228" spans="1:181" s="39" customFormat="1" x14ac:dyDescent="0.25">
      <c r="A228" s="366"/>
      <c r="B228" s="80" t="s">
        <v>20</v>
      </c>
      <c r="C228" s="166"/>
      <c r="D228" s="86">
        <v>2.2000000000000002</v>
      </c>
      <c r="E228" s="81">
        <v>2.2000000000000002</v>
      </c>
      <c r="F228" s="82"/>
      <c r="G228" s="83"/>
      <c r="H228" s="82"/>
      <c r="I228" s="157"/>
      <c r="J228" s="363"/>
      <c r="K228" s="88"/>
      <c r="L228" s="88"/>
      <c r="M228" s="88"/>
      <c r="N228" s="88"/>
      <c r="O228" s="88"/>
      <c r="P228" s="88"/>
      <c r="Q228" s="88"/>
      <c r="R228" s="88"/>
      <c r="S228" s="88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1"/>
      <c r="CH228" s="71"/>
      <c r="CI228" s="71"/>
      <c r="CJ228" s="71"/>
      <c r="CK228" s="71"/>
      <c r="CL228" s="71"/>
      <c r="CM228" s="71"/>
      <c r="CN228" s="71"/>
      <c r="CO228" s="71"/>
      <c r="CP228" s="71"/>
      <c r="CQ228" s="71"/>
      <c r="CR228" s="71"/>
      <c r="CS228" s="71"/>
      <c r="CT228" s="71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</row>
    <row r="229" spans="1:181" s="39" customFormat="1" x14ac:dyDescent="0.25">
      <c r="A229" s="366"/>
      <c r="B229" s="80" t="s">
        <v>19</v>
      </c>
      <c r="C229" s="166"/>
      <c r="D229" s="86">
        <v>0.4</v>
      </c>
      <c r="E229" s="81">
        <v>0.4</v>
      </c>
      <c r="F229" s="82"/>
      <c r="G229" s="83"/>
      <c r="H229" s="82"/>
      <c r="I229" s="157"/>
      <c r="J229" s="363"/>
      <c r="K229" s="88"/>
      <c r="L229" s="88"/>
      <c r="M229" s="88"/>
      <c r="N229" s="88"/>
      <c r="O229" s="88"/>
      <c r="P229" s="88"/>
      <c r="Q229" s="88"/>
      <c r="R229" s="88"/>
      <c r="S229" s="88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1"/>
      <c r="CH229" s="71"/>
      <c r="CI229" s="71"/>
      <c r="CJ229" s="71"/>
      <c r="CK229" s="71"/>
      <c r="CL229" s="71"/>
      <c r="CM229" s="71"/>
      <c r="CN229" s="71"/>
      <c r="CO229" s="71"/>
      <c r="CP229" s="71"/>
      <c r="CQ229" s="71"/>
      <c r="CR229" s="71"/>
      <c r="CS229" s="71"/>
      <c r="CT229" s="71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</row>
    <row r="230" spans="1:181" s="27" customFormat="1" x14ac:dyDescent="0.25">
      <c r="A230" s="106" t="s">
        <v>45</v>
      </c>
      <c r="B230" s="80"/>
      <c r="C230" s="81">
        <v>150</v>
      </c>
      <c r="D230" s="82"/>
      <c r="E230" s="83"/>
      <c r="F230" s="85">
        <v>0.15</v>
      </c>
      <c r="G230" s="180">
        <v>0.09</v>
      </c>
      <c r="H230" s="179">
        <v>21.5</v>
      </c>
      <c r="I230" s="87">
        <v>87</v>
      </c>
      <c r="J230" s="84" t="s">
        <v>401</v>
      </c>
      <c r="K230" s="88"/>
      <c r="L230" s="88"/>
      <c r="M230" s="88"/>
      <c r="N230" s="88"/>
      <c r="O230" s="88"/>
      <c r="P230" s="88"/>
      <c r="Q230" s="88"/>
      <c r="R230" s="88"/>
      <c r="S230" s="88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73"/>
      <c r="AK230" s="73"/>
      <c r="AL230" s="73"/>
      <c r="AM230" s="73"/>
      <c r="AN230" s="73"/>
      <c r="AO230" s="73"/>
      <c r="AP230" s="73"/>
      <c r="AQ230" s="73"/>
      <c r="AR230" s="73"/>
      <c r="AS230" s="73"/>
      <c r="AT230" s="73"/>
      <c r="AU230" s="73"/>
      <c r="AV230" s="73"/>
      <c r="AW230" s="73"/>
      <c r="AX230" s="73"/>
      <c r="AY230" s="73"/>
      <c r="AZ230" s="73"/>
      <c r="BA230" s="73"/>
      <c r="BB230" s="73"/>
      <c r="BC230" s="73"/>
      <c r="BD230" s="73"/>
      <c r="BE230" s="73"/>
      <c r="BF230" s="73"/>
      <c r="BG230" s="73"/>
      <c r="BH230" s="73"/>
      <c r="BI230" s="73"/>
      <c r="BJ230" s="73"/>
      <c r="BK230" s="73"/>
      <c r="BL230" s="73"/>
      <c r="BM230" s="73"/>
      <c r="BN230" s="73"/>
      <c r="BO230" s="73"/>
      <c r="BP230" s="73"/>
      <c r="BQ230" s="73"/>
      <c r="BR230" s="73"/>
      <c r="BS230" s="73"/>
      <c r="BT230" s="73"/>
      <c r="BU230" s="73"/>
      <c r="BV230" s="73"/>
      <c r="BW230" s="73"/>
      <c r="BX230" s="73"/>
      <c r="BY230" s="73"/>
      <c r="BZ230" s="73"/>
      <c r="CA230" s="73"/>
      <c r="CB230" s="73"/>
      <c r="CC230" s="73"/>
      <c r="CD230" s="73"/>
      <c r="CE230" s="73"/>
      <c r="CF230" s="73"/>
      <c r="CG230" s="73"/>
      <c r="CH230" s="73"/>
      <c r="CI230" s="73"/>
      <c r="CJ230" s="73"/>
      <c r="CK230" s="73"/>
      <c r="CL230" s="73"/>
      <c r="CM230" s="73"/>
      <c r="CN230" s="73"/>
      <c r="CO230" s="73"/>
      <c r="CP230" s="73"/>
      <c r="CQ230" s="73"/>
      <c r="CR230" s="73"/>
      <c r="CS230" s="73"/>
      <c r="CT230" s="73"/>
    </row>
    <row r="231" spans="1:181" s="27" customFormat="1" x14ac:dyDescent="0.25">
      <c r="A231" s="106"/>
      <c r="B231" s="80" t="s">
        <v>402</v>
      </c>
      <c r="C231" s="81"/>
      <c r="D231" s="82">
        <v>15.3</v>
      </c>
      <c r="E231" s="83">
        <v>15</v>
      </c>
      <c r="F231" s="85"/>
      <c r="G231" s="81"/>
      <c r="H231" s="86"/>
      <c r="I231" s="87"/>
      <c r="J231" s="84"/>
      <c r="K231" s="88"/>
      <c r="L231" s="88"/>
      <c r="M231" s="88"/>
      <c r="N231" s="88"/>
      <c r="O231" s="88"/>
      <c r="P231" s="88"/>
      <c r="Q231" s="88"/>
      <c r="R231" s="88"/>
      <c r="S231" s="88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73"/>
      <c r="BC231" s="73"/>
      <c r="BD231" s="73"/>
      <c r="BE231" s="73"/>
      <c r="BF231" s="73"/>
      <c r="BG231" s="73"/>
      <c r="BH231" s="73"/>
      <c r="BI231" s="73"/>
      <c r="BJ231" s="73"/>
      <c r="BK231" s="73"/>
      <c r="BL231" s="73"/>
      <c r="BM231" s="73"/>
      <c r="BN231" s="73"/>
      <c r="BO231" s="73"/>
      <c r="BP231" s="73"/>
      <c r="BQ231" s="73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73"/>
      <c r="CC231" s="73"/>
      <c r="CD231" s="73"/>
      <c r="CE231" s="73"/>
      <c r="CF231" s="73"/>
      <c r="CG231" s="73"/>
      <c r="CH231" s="73"/>
      <c r="CI231" s="73"/>
      <c r="CJ231" s="73"/>
      <c r="CK231" s="73"/>
      <c r="CL231" s="73"/>
      <c r="CM231" s="73"/>
      <c r="CN231" s="73"/>
      <c r="CO231" s="73"/>
      <c r="CP231" s="73"/>
      <c r="CQ231" s="73"/>
      <c r="CR231" s="73"/>
      <c r="CS231" s="73"/>
      <c r="CT231" s="73"/>
    </row>
    <row r="232" spans="1:181" s="27" customFormat="1" x14ac:dyDescent="0.25">
      <c r="A232" s="106"/>
      <c r="B232" s="80" t="s">
        <v>52</v>
      </c>
      <c r="C232" s="81"/>
      <c r="D232" s="82">
        <v>150</v>
      </c>
      <c r="E232" s="83">
        <v>150</v>
      </c>
      <c r="F232" s="85"/>
      <c r="G232" s="81"/>
      <c r="H232" s="86"/>
      <c r="I232" s="87"/>
      <c r="J232" s="84"/>
      <c r="K232" s="88"/>
      <c r="L232" s="88"/>
      <c r="M232" s="88"/>
      <c r="N232" s="88"/>
      <c r="O232" s="88"/>
      <c r="P232" s="88"/>
      <c r="Q232" s="88"/>
      <c r="R232" s="88"/>
      <c r="S232" s="88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73"/>
      <c r="AK232" s="73"/>
      <c r="AL232" s="73"/>
      <c r="AM232" s="73"/>
      <c r="AN232" s="73"/>
      <c r="AO232" s="73"/>
      <c r="AP232" s="73"/>
      <c r="AQ232" s="73"/>
      <c r="AR232" s="73"/>
      <c r="AS232" s="73"/>
      <c r="AT232" s="73"/>
      <c r="AU232" s="73"/>
      <c r="AV232" s="73"/>
      <c r="AW232" s="73"/>
      <c r="AX232" s="73"/>
      <c r="AY232" s="73"/>
      <c r="AZ232" s="73"/>
      <c r="BA232" s="73"/>
      <c r="BB232" s="73"/>
      <c r="BC232" s="73"/>
      <c r="BD232" s="73"/>
      <c r="BE232" s="73"/>
      <c r="BF232" s="73"/>
      <c r="BG232" s="73"/>
      <c r="BH232" s="73"/>
      <c r="BI232" s="73"/>
      <c r="BJ232" s="73"/>
      <c r="BK232" s="73"/>
      <c r="BL232" s="73"/>
      <c r="BM232" s="73"/>
      <c r="BN232" s="73"/>
      <c r="BO232" s="73"/>
      <c r="BP232" s="73"/>
      <c r="BQ232" s="73"/>
      <c r="BR232" s="73"/>
      <c r="BS232" s="73"/>
      <c r="BT232" s="73"/>
      <c r="BU232" s="73"/>
      <c r="BV232" s="73"/>
      <c r="BW232" s="73"/>
      <c r="BX232" s="73"/>
      <c r="BY232" s="73"/>
      <c r="BZ232" s="73"/>
      <c r="CA232" s="73"/>
      <c r="CB232" s="73"/>
      <c r="CC232" s="73"/>
      <c r="CD232" s="73"/>
      <c r="CE232" s="73"/>
      <c r="CF232" s="73"/>
      <c r="CG232" s="73"/>
      <c r="CH232" s="73"/>
      <c r="CI232" s="73"/>
      <c r="CJ232" s="73"/>
      <c r="CK232" s="73"/>
      <c r="CL232" s="73"/>
      <c r="CM232" s="73"/>
      <c r="CN232" s="73"/>
      <c r="CO232" s="73"/>
      <c r="CP232" s="73"/>
      <c r="CQ232" s="73"/>
      <c r="CR232" s="73"/>
      <c r="CS232" s="73"/>
      <c r="CT232" s="73"/>
    </row>
    <row r="233" spans="1:181" s="27" customFormat="1" x14ac:dyDescent="0.25">
      <c r="A233" s="106"/>
      <c r="B233" s="80" t="s">
        <v>18</v>
      </c>
      <c r="C233" s="81"/>
      <c r="D233" s="82">
        <v>4</v>
      </c>
      <c r="E233" s="83">
        <v>4</v>
      </c>
      <c r="F233" s="85"/>
      <c r="G233" s="81"/>
      <c r="H233" s="86"/>
      <c r="I233" s="87"/>
      <c r="J233" s="84"/>
      <c r="K233" s="88"/>
      <c r="L233" s="88"/>
      <c r="M233" s="88"/>
      <c r="N233" s="88"/>
      <c r="O233" s="88"/>
      <c r="P233" s="88"/>
      <c r="Q233" s="88"/>
      <c r="R233" s="88"/>
      <c r="S233" s="88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73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73"/>
      <c r="BC233" s="73"/>
      <c r="BD233" s="73"/>
      <c r="BE233" s="73"/>
      <c r="BF233" s="73"/>
      <c r="BG233" s="73"/>
      <c r="BH233" s="73"/>
      <c r="BI233" s="73"/>
      <c r="BJ233" s="73"/>
      <c r="BK233" s="73"/>
      <c r="BL233" s="73"/>
      <c r="BM233" s="73"/>
      <c r="BN233" s="73"/>
      <c r="BO233" s="73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73"/>
      <c r="CC233" s="73"/>
      <c r="CD233" s="73"/>
      <c r="CE233" s="73"/>
      <c r="CF233" s="73"/>
      <c r="CG233" s="73"/>
      <c r="CH233" s="73"/>
      <c r="CI233" s="73"/>
      <c r="CJ233" s="73"/>
      <c r="CK233" s="73"/>
      <c r="CL233" s="73"/>
      <c r="CM233" s="73"/>
      <c r="CN233" s="73"/>
      <c r="CO233" s="73"/>
      <c r="CP233" s="73"/>
      <c r="CQ233" s="73"/>
      <c r="CR233" s="73"/>
      <c r="CS233" s="73"/>
      <c r="CT233" s="73"/>
    </row>
    <row r="234" spans="1:181" ht="15.75" thickBot="1" x14ac:dyDescent="0.3">
      <c r="A234" s="366" t="s">
        <v>46</v>
      </c>
      <c r="C234" s="81">
        <v>30</v>
      </c>
      <c r="D234" s="81">
        <v>30</v>
      </c>
      <c r="E234" s="86">
        <v>30</v>
      </c>
      <c r="F234" s="81">
        <v>1.5</v>
      </c>
      <c r="G234" s="86">
        <v>0.3</v>
      </c>
      <c r="H234" s="81">
        <v>14.3</v>
      </c>
      <c r="I234" s="86">
        <v>66</v>
      </c>
      <c r="J234" s="363"/>
    </row>
    <row r="235" spans="1:181" ht="15.75" thickBot="1" x14ac:dyDescent="0.3">
      <c r="A235" s="367" t="s">
        <v>26</v>
      </c>
      <c r="B235" s="169"/>
      <c r="C235" s="170">
        <v>530</v>
      </c>
      <c r="D235" s="170"/>
      <c r="E235" s="383"/>
      <c r="F235" s="153">
        <f>SUM(F206:F234)</f>
        <v>15.379999999999999</v>
      </c>
      <c r="G235" s="153">
        <f t="shared" ref="G235:I235" si="2">SUM(G206:G234)</f>
        <v>15.11</v>
      </c>
      <c r="H235" s="153">
        <f t="shared" si="2"/>
        <v>77.308000000000007</v>
      </c>
      <c r="I235" s="153">
        <f t="shared" si="2"/>
        <v>508.83000000000004</v>
      </c>
      <c r="J235" s="364"/>
    </row>
    <row r="236" spans="1:181" x14ac:dyDescent="0.25">
      <c r="A236" s="365"/>
      <c r="B236" s="173" t="s">
        <v>47</v>
      </c>
      <c r="C236" s="174"/>
      <c r="D236" s="174"/>
      <c r="E236" s="384"/>
      <c r="F236" s="138"/>
      <c r="G236" s="175"/>
      <c r="H236" s="138"/>
      <c r="I236" s="175"/>
      <c r="J236" s="362"/>
    </row>
    <row r="237" spans="1:181" s="32" customFormat="1" x14ac:dyDescent="0.25">
      <c r="A237" s="366" t="s">
        <v>362</v>
      </c>
      <c r="B237" s="80"/>
      <c r="C237" s="81">
        <v>40</v>
      </c>
      <c r="D237" s="82"/>
      <c r="E237" s="83"/>
      <c r="F237" s="83">
        <v>2.84</v>
      </c>
      <c r="G237" s="82">
        <v>4.7300000000000004</v>
      </c>
      <c r="H237" s="83">
        <v>24.08</v>
      </c>
      <c r="I237" s="82">
        <v>150.4</v>
      </c>
      <c r="J237" s="363" t="s">
        <v>363</v>
      </c>
      <c r="K237" s="88"/>
      <c r="L237" s="88"/>
      <c r="M237" s="88"/>
      <c r="N237" s="88"/>
      <c r="O237" s="88"/>
      <c r="P237" s="88"/>
      <c r="Q237" s="88"/>
      <c r="R237" s="88"/>
      <c r="S237" s="88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3"/>
      <c r="AK237" s="73"/>
      <c r="AL237" s="73"/>
      <c r="AM237" s="73"/>
      <c r="AN237" s="73"/>
      <c r="AO237" s="73"/>
      <c r="AP237" s="73"/>
      <c r="AQ237" s="73"/>
      <c r="AR237" s="73"/>
      <c r="AS237" s="73"/>
      <c r="AT237" s="73"/>
      <c r="AU237" s="73"/>
      <c r="AV237" s="73"/>
      <c r="AW237" s="73"/>
      <c r="AX237" s="73"/>
      <c r="AY237" s="73"/>
      <c r="AZ237" s="73"/>
      <c r="BA237" s="73"/>
      <c r="BB237" s="73"/>
      <c r="BC237" s="73"/>
      <c r="BD237" s="73"/>
      <c r="BE237" s="73"/>
      <c r="BF237" s="73"/>
      <c r="BG237" s="73"/>
      <c r="BH237" s="73"/>
      <c r="BI237" s="73"/>
      <c r="BJ237" s="73"/>
      <c r="BK237" s="73"/>
      <c r="BL237" s="73"/>
      <c r="BM237" s="73"/>
      <c r="BN237" s="73"/>
      <c r="BO237" s="73"/>
      <c r="BP237" s="73"/>
      <c r="BQ237" s="73"/>
      <c r="BR237" s="73"/>
      <c r="BS237" s="73"/>
      <c r="BT237" s="73"/>
      <c r="BU237" s="73"/>
      <c r="BV237" s="73"/>
      <c r="BW237" s="73"/>
      <c r="BX237" s="73"/>
      <c r="BY237" s="73"/>
      <c r="BZ237" s="73"/>
      <c r="CA237" s="73"/>
      <c r="CB237" s="73"/>
      <c r="CC237" s="73"/>
      <c r="CD237" s="73"/>
      <c r="CE237" s="73"/>
      <c r="CF237" s="73"/>
      <c r="CG237" s="73"/>
      <c r="CH237" s="73"/>
      <c r="CI237" s="73"/>
      <c r="CJ237" s="73"/>
      <c r="CK237" s="73"/>
      <c r="CL237" s="73"/>
      <c r="CM237" s="73"/>
      <c r="CN237" s="73"/>
      <c r="CO237" s="73"/>
      <c r="CP237" s="73"/>
      <c r="CQ237" s="73"/>
      <c r="CR237" s="73"/>
      <c r="CS237" s="73"/>
      <c r="CT237" s="73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  <c r="DE237" s="27"/>
      <c r="DF237" s="27"/>
      <c r="DG237" s="27"/>
      <c r="DH237" s="27"/>
      <c r="DI237" s="27"/>
      <c r="DJ237" s="27"/>
      <c r="DK237" s="27"/>
      <c r="DL237" s="27"/>
      <c r="DM237" s="27"/>
      <c r="DN237" s="27"/>
      <c r="DO237" s="27"/>
      <c r="DP237" s="27"/>
      <c r="DQ237" s="27"/>
      <c r="DR237" s="27"/>
      <c r="DS237" s="27"/>
      <c r="DT237" s="27"/>
      <c r="DU237" s="27"/>
      <c r="DV237" s="27"/>
      <c r="DW237" s="27"/>
      <c r="DX237" s="27"/>
      <c r="DY237" s="27"/>
      <c r="DZ237" s="27"/>
      <c r="EA237" s="27"/>
      <c r="EB237" s="27"/>
      <c r="EC237" s="27"/>
      <c r="ED237" s="27"/>
      <c r="EE237" s="27"/>
      <c r="EF237" s="27"/>
      <c r="EG237" s="27"/>
      <c r="EH237" s="27"/>
      <c r="EI237" s="27"/>
      <c r="EJ237" s="27"/>
      <c r="EK237" s="27"/>
      <c r="EL237" s="27"/>
      <c r="EM237" s="27"/>
      <c r="EN237" s="27"/>
      <c r="EO237" s="27"/>
      <c r="EP237" s="27"/>
      <c r="EQ237" s="27"/>
      <c r="ER237" s="27"/>
      <c r="ES237" s="27"/>
      <c r="ET237" s="27"/>
      <c r="EU237" s="27"/>
      <c r="EV237" s="27"/>
      <c r="EW237" s="27"/>
      <c r="EX237" s="27"/>
      <c r="EY237" s="27"/>
      <c r="EZ237" s="27"/>
      <c r="FA237" s="27"/>
      <c r="FB237" s="27"/>
      <c r="FC237" s="27"/>
      <c r="FD237" s="27"/>
      <c r="FE237" s="27"/>
      <c r="FF237" s="27"/>
      <c r="FG237" s="27"/>
      <c r="FH237" s="27"/>
      <c r="FI237" s="27"/>
      <c r="FJ237" s="27"/>
      <c r="FK237" s="27"/>
      <c r="FL237" s="27"/>
      <c r="FM237" s="27"/>
      <c r="FN237" s="27"/>
      <c r="FO237" s="27"/>
      <c r="FP237" s="27"/>
      <c r="FQ237" s="27"/>
      <c r="FR237" s="27"/>
      <c r="FS237" s="27"/>
      <c r="FT237" s="27"/>
      <c r="FU237" s="27"/>
      <c r="FV237" s="27"/>
      <c r="FW237" s="27"/>
      <c r="FX237" s="27"/>
      <c r="FY237" s="27"/>
    </row>
    <row r="238" spans="1:181" s="32" customFormat="1" x14ac:dyDescent="0.25">
      <c r="A238" s="366"/>
      <c r="B238" s="80" t="s">
        <v>43</v>
      </c>
      <c r="C238" s="81"/>
      <c r="D238" s="82">
        <v>25.2</v>
      </c>
      <c r="E238" s="83">
        <v>25.2</v>
      </c>
      <c r="F238" s="83"/>
      <c r="G238" s="82"/>
      <c r="H238" s="83"/>
      <c r="I238" s="82"/>
      <c r="J238" s="363"/>
      <c r="K238" s="88"/>
      <c r="L238" s="88"/>
      <c r="M238" s="88"/>
      <c r="N238" s="88"/>
      <c r="O238" s="88"/>
      <c r="P238" s="88"/>
      <c r="Q238" s="88"/>
      <c r="R238" s="88"/>
      <c r="S238" s="88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73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73"/>
      <c r="BC238" s="73"/>
      <c r="BD238" s="73"/>
      <c r="BE238" s="73"/>
      <c r="BF238" s="73"/>
      <c r="BG238" s="73"/>
      <c r="BH238" s="73"/>
      <c r="BI238" s="73"/>
      <c r="BJ238" s="73"/>
      <c r="BK238" s="73"/>
      <c r="BL238" s="73"/>
      <c r="BM238" s="73"/>
      <c r="BN238" s="73"/>
      <c r="BO238" s="73"/>
      <c r="BP238" s="73"/>
      <c r="BQ238" s="73"/>
      <c r="BR238" s="73"/>
      <c r="BS238" s="73"/>
      <c r="BT238" s="73"/>
      <c r="BU238" s="73"/>
      <c r="BV238" s="73"/>
      <c r="BW238" s="73"/>
      <c r="BX238" s="73"/>
      <c r="BY238" s="73"/>
      <c r="BZ238" s="73"/>
      <c r="CA238" s="73"/>
      <c r="CB238" s="73"/>
      <c r="CC238" s="73"/>
      <c r="CD238" s="73"/>
      <c r="CE238" s="73"/>
      <c r="CF238" s="73"/>
      <c r="CG238" s="73"/>
      <c r="CH238" s="73"/>
      <c r="CI238" s="73"/>
      <c r="CJ238" s="73"/>
      <c r="CK238" s="73"/>
      <c r="CL238" s="73"/>
      <c r="CM238" s="73"/>
      <c r="CN238" s="73"/>
      <c r="CO238" s="73"/>
      <c r="CP238" s="73"/>
      <c r="CQ238" s="73"/>
      <c r="CR238" s="73"/>
      <c r="CS238" s="73"/>
      <c r="CT238" s="73"/>
      <c r="CU238" s="27"/>
      <c r="CV238" s="27"/>
      <c r="CW238" s="27"/>
      <c r="CX238" s="27"/>
      <c r="CY238" s="27"/>
      <c r="CZ238" s="27"/>
      <c r="DA238" s="27"/>
      <c r="DB238" s="27"/>
      <c r="DC238" s="27"/>
      <c r="DD238" s="27"/>
      <c r="DE238" s="27"/>
      <c r="DF238" s="27"/>
      <c r="DG238" s="27"/>
      <c r="DH238" s="27"/>
      <c r="DI238" s="27"/>
      <c r="DJ238" s="27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  <c r="EE238" s="27"/>
      <c r="EF238" s="27"/>
      <c r="EG238" s="27"/>
      <c r="EH238" s="27"/>
      <c r="EI238" s="27"/>
      <c r="EJ238" s="27"/>
      <c r="EK238" s="27"/>
      <c r="EL238" s="27"/>
      <c r="EM238" s="27"/>
      <c r="EN238" s="27"/>
      <c r="EO238" s="27"/>
      <c r="EP238" s="27"/>
      <c r="EQ238" s="27"/>
      <c r="ER238" s="27"/>
      <c r="ES238" s="27"/>
      <c r="ET238" s="27"/>
      <c r="EU238" s="27"/>
      <c r="EV238" s="27"/>
      <c r="EW238" s="27"/>
      <c r="EX238" s="27"/>
      <c r="EY238" s="27"/>
      <c r="EZ238" s="27"/>
      <c r="FA238" s="27"/>
      <c r="FB238" s="27"/>
      <c r="FC238" s="27"/>
      <c r="FD238" s="27"/>
      <c r="FE238" s="27"/>
      <c r="FF238" s="27"/>
      <c r="FG238" s="27"/>
      <c r="FH238" s="27"/>
      <c r="FI238" s="27"/>
      <c r="FJ238" s="27"/>
      <c r="FK238" s="27"/>
      <c r="FL238" s="27"/>
      <c r="FM238" s="27"/>
      <c r="FN238" s="27"/>
      <c r="FO238" s="27"/>
      <c r="FP238" s="27"/>
      <c r="FQ238" s="27"/>
      <c r="FR238" s="27"/>
      <c r="FS238" s="27"/>
      <c r="FT238" s="27"/>
      <c r="FU238" s="27"/>
      <c r="FV238" s="27"/>
      <c r="FW238" s="27"/>
      <c r="FX238" s="27"/>
      <c r="FY238" s="27"/>
    </row>
    <row r="239" spans="1:181" s="32" customFormat="1" x14ac:dyDescent="0.25">
      <c r="A239" s="366"/>
      <c r="B239" s="80" t="s">
        <v>18</v>
      </c>
      <c r="C239" s="81"/>
      <c r="D239" s="82">
        <v>4.8</v>
      </c>
      <c r="E239" s="83">
        <v>4.8</v>
      </c>
      <c r="F239" s="83"/>
      <c r="G239" s="83"/>
      <c r="H239" s="83"/>
      <c r="I239" s="157"/>
      <c r="J239" s="363"/>
      <c r="K239" s="88"/>
      <c r="L239" s="88"/>
      <c r="M239" s="88"/>
      <c r="N239" s="88"/>
      <c r="O239" s="88"/>
      <c r="P239" s="88"/>
      <c r="Q239" s="88"/>
      <c r="R239" s="88"/>
      <c r="S239" s="88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73"/>
      <c r="AN239" s="73"/>
      <c r="AO239" s="73"/>
      <c r="AP239" s="73"/>
      <c r="AQ239" s="73"/>
      <c r="AR239" s="73"/>
      <c r="AS239" s="73"/>
      <c r="AT239" s="73"/>
      <c r="AU239" s="73"/>
      <c r="AV239" s="73"/>
      <c r="AW239" s="73"/>
      <c r="AX239" s="73"/>
      <c r="AY239" s="73"/>
      <c r="AZ239" s="73"/>
      <c r="BA239" s="73"/>
      <c r="BB239" s="73"/>
      <c r="BC239" s="73"/>
      <c r="BD239" s="73"/>
      <c r="BE239" s="73"/>
      <c r="BF239" s="73"/>
      <c r="BG239" s="73"/>
      <c r="BH239" s="73"/>
      <c r="BI239" s="73"/>
      <c r="BJ239" s="73"/>
      <c r="BK239" s="73"/>
      <c r="BL239" s="73"/>
      <c r="BM239" s="73"/>
      <c r="BN239" s="73"/>
      <c r="BO239" s="73"/>
      <c r="BP239" s="73"/>
      <c r="BQ239" s="73"/>
      <c r="BR239" s="73"/>
      <c r="BS239" s="73"/>
      <c r="BT239" s="73"/>
      <c r="BU239" s="73"/>
      <c r="BV239" s="73"/>
      <c r="BW239" s="73"/>
      <c r="BX239" s="73"/>
      <c r="BY239" s="73"/>
      <c r="BZ239" s="73"/>
      <c r="CA239" s="73"/>
      <c r="CB239" s="73"/>
      <c r="CC239" s="73"/>
      <c r="CD239" s="73"/>
      <c r="CE239" s="73"/>
      <c r="CF239" s="73"/>
      <c r="CG239" s="73"/>
      <c r="CH239" s="73"/>
      <c r="CI239" s="73"/>
      <c r="CJ239" s="73"/>
      <c r="CK239" s="73"/>
      <c r="CL239" s="73"/>
      <c r="CM239" s="73"/>
      <c r="CN239" s="73"/>
      <c r="CO239" s="73"/>
      <c r="CP239" s="73"/>
      <c r="CQ239" s="73"/>
      <c r="CR239" s="73"/>
      <c r="CS239" s="73"/>
      <c r="CT239" s="73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  <c r="EJ239" s="27"/>
      <c r="EK239" s="27"/>
      <c r="EL239" s="27"/>
      <c r="EM239" s="27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  <c r="EX239" s="27"/>
      <c r="EY239" s="27"/>
      <c r="EZ239" s="27"/>
      <c r="FA239" s="27"/>
      <c r="FB239" s="27"/>
      <c r="FC239" s="27"/>
      <c r="FD239" s="27"/>
      <c r="FE239" s="27"/>
      <c r="FF239" s="27"/>
      <c r="FG239" s="27"/>
      <c r="FH239" s="27"/>
      <c r="FI239" s="27"/>
      <c r="FJ239" s="27"/>
      <c r="FK239" s="27"/>
      <c r="FL239" s="27"/>
      <c r="FM239" s="27"/>
      <c r="FN239" s="27"/>
      <c r="FO239" s="27"/>
      <c r="FP239" s="27"/>
      <c r="FQ239" s="27"/>
      <c r="FR239" s="27"/>
      <c r="FS239" s="27"/>
      <c r="FT239" s="27"/>
      <c r="FU239" s="27"/>
      <c r="FV239" s="27"/>
      <c r="FW239" s="27"/>
      <c r="FX239" s="27"/>
      <c r="FY239" s="27"/>
    </row>
    <row r="240" spans="1:181" s="32" customFormat="1" x14ac:dyDescent="0.25">
      <c r="A240" s="366"/>
      <c r="B240" s="80" t="s">
        <v>20</v>
      </c>
      <c r="C240" s="81"/>
      <c r="D240" s="82">
        <v>5.2</v>
      </c>
      <c r="E240" s="83">
        <v>5.2</v>
      </c>
      <c r="F240" s="83"/>
      <c r="G240" s="82"/>
      <c r="H240" s="83"/>
      <c r="I240" s="82"/>
      <c r="J240" s="363"/>
      <c r="K240" s="88"/>
      <c r="L240" s="88"/>
      <c r="M240" s="88"/>
      <c r="N240" s="88"/>
      <c r="O240" s="88"/>
      <c r="P240" s="88"/>
      <c r="Q240" s="88"/>
      <c r="R240" s="88"/>
      <c r="S240" s="88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73"/>
      <c r="BC240" s="73"/>
      <c r="BD240" s="73"/>
      <c r="BE240" s="73"/>
      <c r="BF240" s="73"/>
      <c r="BG240" s="73"/>
      <c r="BH240" s="73"/>
      <c r="BI240" s="73"/>
      <c r="BJ240" s="73"/>
      <c r="BK240" s="73"/>
      <c r="BL240" s="73"/>
      <c r="BM240" s="73"/>
      <c r="BN240" s="73"/>
      <c r="BO240" s="73"/>
      <c r="BP240" s="73"/>
      <c r="BQ240" s="73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73"/>
      <c r="CC240" s="73"/>
      <c r="CD240" s="73"/>
      <c r="CE240" s="73"/>
      <c r="CF240" s="73"/>
      <c r="CG240" s="73"/>
      <c r="CH240" s="73"/>
      <c r="CI240" s="73"/>
      <c r="CJ240" s="73"/>
      <c r="CK240" s="73"/>
      <c r="CL240" s="73"/>
      <c r="CM240" s="73"/>
      <c r="CN240" s="73"/>
      <c r="CO240" s="73"/>
      <c r="CP240" s="73"/>
      <c r="CQ240" s="73"/>
      <c r="CR240" s="73"/>
      <c r="CS240" s="73"/>
      <c r="CT240" s="73"/>
      <c r="CU240" s="27"/>
      <c r="CV240" s="27"/>
      <c r="CW240" s="27"/>
      <c r="CX240" s="27"/>
      <c r="CY240" s="27"/>
      <c r="CZ240" s="27"/>
      <c r="DA240" s="27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  <c r="EX240" s="27"/>
      <c r="EY240" s="27"/>
      <c r="EZ240" s="27"/>
      <c r="FA240" s="27"/>
      <c r="FB240" s="27"/>
      <c r="FC240" s="27"/>
      <c r="FD240" s="27"/>
      <c r="FE240" s="27"/>
      <c r="FF240" s="27"/>
      <c r="FG240" s="27"/>
      <c r="FH240" s="27"/>
      <c r="FI240" s="27"/>
      <c r="FJ240" s="27"/>
      <c r="FK240" s="27"/>
      <c r="FL240" s="27"/>
      <c r="FM240" s="27"/>
      <c r="FN240" s="27"/>
      <c r="FO240" s="27"/>
      <c r="FP240" s="27"/>
      <c r="FQ240" s="27"/>
      <c r="FR240" s="27"/>
      <c r="FS240" s="27"/>
      <c r="FT240" s="27"/>
      <c r="FU240" s="27"/>
      <c r="FV240" s="27"/>
      <c r="FW240" s="27"/>
      <c r="FX240" s="27"/>
      <c r="FY240" s="27"/>
    </row>
    <row r="241" spans="1:181" s="26" customFormat="1" x14ac:dyDescent="0.25">
      <c r="A241" s="366"/>
      <c r="B241" s="80" t="s">
        <v>86</v>
      </c>
      <c r="C241" s="81"/>
      <c r="D241" s="82">
        <v>0.2</v>
      </c>
      <c r="E241" s="83">
        <v>0.2</v>
      </c>
      <c r="F241" s="83"/>
      <c r="G241" s="82"/>
      <c r="H241" s="83"/>
      <c r="I241" s="82"/>
      <c r="J241" s="363"/>
      <c r="K241" s="88"/>
      <c r="L241" s="88"/>
      <c r="M241" s="88"/>
      <c r="N241" s="88"/>
      <c r="O241" s="88"/>
      <c r="P241" s="88"/>
      <c r="Q241" s="88"/>
      <c r="R241" s="88"/>
      <c r="S241" s="88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  <c r="CE241" s="71"/>
      <c r="CF241" s="71"/>
      <c r="CG241" s="71"/>
      <c r="CH241" s="71"/>
      <c r="CI241" s="71"/>
      <c r="CJ241" s="71"/>
      <c r="CK241" s="71"/>
      <c r="CL241" s="71"/>
      <c r="CM241" s="71"/>
      <c r="CN241" s="71"/>
      <c r="CO241" s="71"/>
      <c r="CP241" s="71"/>
      <c r="CQ241" s="71"/>
      <c r="CR241" s="71"/>
      <c r="CS241" s="71"/>
      <c r="CT241" s="7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</row>
    <row r="242" spans="1:181" s="26" customFormat="1" x14ac:dyDescent="0.25">
      <c r="A242" s="366"/>
      <c r="B242" s="80" t="s">
        <v>19</v>
      </c>
      <c r="C242" s="81"/>
      <c r="D242" s="82">
        <v>0.2</v>
      </c>
      <c r="E242" s="83">
        <v>0.2</v>
      </c>
      <c r="F242" s="83"/>
      <c r="G242" s="82"/>
      <c r="H242" s="83"/>
      <c r="I242" s="82"/>
      <c r="J242" s="363"/>
      <c r="K242" s="88"/>
      <c r="L242" s="88"/>
      <c r="M242" s="88"/>
      <c r="N242" s="88"/>
      <c r="O242" s="88"/>
      <c r="P242" s="88"/>
      <c r="Q242" s="88"/>
      <c r="R242" s="88"/>
      <c r="S242" s="88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/>
      <c r="BY242" s="71"/>
      <c r="BZ242" s="71"/>
      <c r="CA242" s="71"/>
      <c r="CB242" s="71"/>
      <c r="CC242" s="71"/>
      <c r="CD242" s="71"/>
      <c r="CE242" s="71"/>
      <c r="CF242" s="71"/>
      <c r="CG242" s="71"/>
      <c r="CH242" s="71"/>
      <c r="CI242" s="71"/>
      <c r="CJ242" s="71"/>
      <c r="CK242" s="71"/>
      <c r="CL242" s="71"/>
      <c r="CM242" s="71"/>
      <c r="CN242" s="71"/>
      <c r="CO242" s="71"/>
      <c r="CP242" s="71"/>
      <c r="CQ242" s="71"/>
      <c r="CR242" s="71"/>
      <c r="CS242" s="71"/>
      <c r="CT242" s="71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</row>
    <row r="243" spans="1:181" s="26" customFormat="1" x14ac:dyDescent="0.25">
      <c r="A243" s="361"/>
      <c r="B243" s="80" t="s">
        <v>52</v>
      </c>
      <c r="C243" s="81"/>
      <c r="D243" s="82">
        <v>12</v>
      </c>
      <c r="E243" s="157">
        <v>12</v>
      </c>
      <c r="F243" s="83"/>
      <c r="G243" s="82"/>
      <c r="H243" s="83"/>
      <c r="I243" s="82"/>
      <c r="J243" s="84"/>
      <c r="K243" s="88"/>
      <c r="L243" s="88"/>
      <c r="M243" s="88"/>
      <c r="N243" s="88"/>
      <c r="O243" s="88"/>
      <c r="P243" s="88"/>
      <c r="Q243" s="88"/>
      <c r="R243" s="88"/>
      <c r="S243" s="88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  <c r="CE243" s="71"/>
      <c r="CF243" s="71"/>
      <c r="CG243" s="71"/>
      <c r="CH243" s="71"/>
      <c r="CI243" s="71"/>
      <c r="CJ243" s="71"/>
      <c r="CK243" s="71"/>
      <c r="CL243" s="71"/>
      <c r="CM243" s="71"/>
      <c r="CN243" s="71"/>
      <c r="CO243" s="71"/>
      <c r="CP243" s="71"/>
      <c r="CQ243" s="71"/>
      <c r="CR243" s="71"/>
      <c r="CS243" s="71"/>
      <c r="CT243" s="71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</row>
    <row r="244" spans="1:181" s="26" customFormat="1" x14ac:dyDescent="0.25">
      <c r="A244" s="361"/>
      <c r="B244" s="80" t="s">
        <v>364</v>
      </c>
      <c r="C244" s="81"/>
      <c r="D244" s="82"/>
      <c r="E244" s="157"/>
      <c r="F244" s="83"/>
      <c r="G244" s="82"/>
      <c r="H244" s="83"/>
      <c r="I244" s="82"/>
      <c r="J244" s="84"/>
      <c r="K244" s="88"/>
      <c r="L244" s="88"/>
      <c r="M244" s="88"/>
      <c r="N244" s="88"/>
      <c r="O244" s="88"/>
      <c r="P244" s="88"/>
      <c r="Q244" s="88"/>
      <c r="R244" s="88"/>
      <c r="S244" s="88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  <c r="CG244" s="71"/>
      <c r="CH244" s="71"/>
      <c r="CI244" s="71"/>
      <c r="CJ244" s="71"/>
      <c r="CK244" s="71"/>
      <c r="CL244" s="71"/>
      <c r="CM244" s="71"/>
      <c r="CN244" s="71"/>
      <c r="CO244" s="71"/>
      <c r="CP244" s="71"/>
      <c r="CQ244" s="71"/>
      <c r="CR244" s="71"/>
      <c r="CS244" s="71"/>
      <c r="CT244" s="71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</row>
    <row r="245" spans="1:181" s="26" customFormat="1" x14ac:dyDescent="0.25">
      <c r="A245" s="361"/>
      <c r="B245" s="80" t="s">
        <v>20</v>
      </c>
      <c r="C245" s="81"/>
      <c r="D245" s="82">
        <v>0.8</v>
      </c>
      <c r="E245" s="157">
        <v>0.8</v>
      </c>
      <c r="F245" s="83"/>
      <c r="G245" s="82"/>
      <c r="H245" s="83"/>
      <c r="I245" s="82"/>
      <c r="J245" s="84"/>
      <c r="K245" s="88"/>
      <c r="L245" s="88"/>
      <c r="M245" s="88"/>
      <c r="N245" s="88"/>
      <c r="O245" s="88"/>
      <c r="P245" s="88"/>
      <c r="Q245" s="88"/>
      <c r="R245" s="88"/>
      <c r="S245" s="88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  <c r="CG245" s="71"/>
      <c r="CH245" s="71"/>
      <c r="CI245" s="71"/>
      <c r="CJ245" s="71"/>
      <c r="CK245" s="71"/>
      <c r="CL245" s="71"/>
      <c r="CM245" s="71"/>
      <c r="CN245" s="71"/>
      <c r="CO245" s="71"/>
      <c r="CP245" s="71"/>
      <c r="CQ245" s="71"/>
      <c r="CR245" s="71"/>
      <c r="CS245" s="71"/>
      <c r="CT245" s="71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</row>
    <row r="246" spans="1:181" s="26" customFormat="1" x14ac:dyDescent="0.25">
      <c r="A246" s="361"/>
      <c r="B246" s="80" t="s">
        <v>253</v>
      </c>
      <c r="C246" s="81"/>
      <c r="D246" s="82">
        <v>0.8</v>
      </c>
      <c r="E246" s="157">
        <v>0.8</v>
      </c>
      <c r="F246" s="83"/>
      <c r="G246" s="82"/>
      <c r="H246" s="83"/>
      <c r="I246" s="82"/>
      <c r="J246" s="84"/>
      <c r="K246" s="88"/>
      <c r="L246" s="88"/>
      <c r="M246" s="88"/>
      <c r="N246" s="88"/>
      <c r="O246" s="88"/>
      <c r="P246" s="88"/>
      <c r="Q246" s="88"/>
      <c r="R246" s="88"/>
      <c r="S246" s="88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  <c r="CB246" s="71"/>
      <c r="CC246" s="71"/>
      <c r="CD246" s="71"/>
      <c r="CE246" s="71"/>
      <c r="CF246" s="71"/>
      <c r="CG246" s="71"/>
      <c r="CH246" s="71"/>
      <c r="CI246" s="71"/>
      <c r="CJ246" s="71"/>
      <c r="CK246" s="71"/>
      <c r="CL246" s="71"/>
      <c r="CM246" s="71"/>
      <c r="CN246" s="71"/>
      <c r="CO246" s="71"/>
      <c r="CP246" s="71"/>
      <c r="CQ246" s="71"/>
      <c r="CR246" s="71"/>
      <c r="CS246" s="71"/>
      <c r="CT246" s="71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</row>
    <row r="247" spans="1:181" s="26" customFormat="1" x14ac:dyDescent="0.25">
      <c r="A247" s="361"/>
      <c r="B247" s="80" t="s">
        <v>34</v>
      </c>
      <c r="C247" s="81"/>
      <c r="D247" s="82">
        <v>0.08</v>
      </c>
      <c r="E247" s="157">
        <v>0.08</v>
      </c>
      <c r="F247" s="83"/>
      <c r="G247" s="82"/>
      <c r="H247" s="83"/>
      <c r="I247" s="82"/>
      <c r="J247" s="84"/>
      <c r="K247" s="88"/>
      <c r="L247" s="88"/>
      <c r="M247" s="88"/>
      <c r="N247" s="88"/>
      <c r="O247" s="88"/>
      <c r="P247" s="88"/>
      <c r="Q247" s="88"/>
      <c r="R247" s="88"/>
      <c r="S247" s="88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  <c r="CE247" s="71"/>
      <c r="CF247" s="71"/>
      <c r="CG247" s="71"/>
      <c r="CH247" s="71"/>
      <c r="CI247" s="71"/>
      <c r="CJ247" s="71"/>
      <c r="CK247" s="71"/>
      <c r="CL247" s="71"/>
      <c r="CM247" s="71"/>
      <c r="CN247" s="71"/>
      <c r="CO247" s="71"/>
      <c r="CP247" s="71"/>
      <c r="CQ247" s="71"/>
      <c r="CR247" s="71"/>
      <c r="CS247" s="71"/>
      <c r="CT247" s="71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</row>
    <row r="248" spans="1:181" x14ac:dyDescent="0.25">
      <c r="A248" s="107" t="s">
        <v>72</v>
      </c>
      <c r="B248" s="88"/>
      <c r="C248" s="90">
        <v>100</v>
      </c>
      <c r="D248" s="211"/>
      <c r="E248" s="90"/>
      <c r="F248" s="165">
        <v>2.9</v>
      </c>
      <c r="G248" s="165">
        <v>2.5</v>
      </c>
      <c r="H248" s="165">
        <v>4.2</v>
      </c>
      <c r="I248" s="165">
        <v>55.6</v>
      </c>
      <c r="J248" s="363" t="s">
        <v>160</v>
      </c>
    </row>
    <row r="249" spans="1:181" x14ac:dyDescent="0.25">
      <c r="A249" s="107"/>
      <c r="B249" s="88" t="s">
        <v>116</v>
      </c>
      <c r="C249" s="90"/>
      <c r="D249" s="211">
        <v>103.64</v>
      </c>
      <c r="E249" s="90">
        <v>100</v>
      </c>
      <c r="F249" s="165"/>
      <c r="G249" s="132"/>
      <c r="H249" s="165"/>
      <c r="I249" s="132"/>
      <c r="J249" s="363"/>
    </row>
    <row r="250" spans="1:181" s="26" customFormat="1" x14ac:dyDescent="0.25">
      <c r="A250" s="366" t="s">
        <v>346</v>
      </c>
      <c r="B250" s="80"/>
      <c r="C250" s="81" t="s">
        <v>357</v>
      </c>
      <c r="D250" s="82"/>
      <c r="E250" s="83"/>
      <c r="F250" s="157">
        <v>2.5</v>
      </c>
      <c r="G250" s="83">
        <v>2.2999999999999998</v>
      </c>
      <c r="H250" s="82">
        <v>0.15</v>
      </c>
      <c r="I250" s="157">
        <v>31.5</v>
      </c>
      <c r="J250" s="363" t="s">
        <v>358</v>
      </c>
      <c r="K250" s="88"/>
      <c r="L250" s="88"/>
      <c r="M250" s="88"/>
      <c r="N250" s="88"/>
      <c r="O250" s="88"/>
      <c r="P250" s="88"/>
      <c r="Q250" s="88"/>
      <c r="R250" s="88"/>
      <c r="S250" s="88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71"/>
      <c r="CB250" s="71"/>
      <c r="CC250" s="71"/>
      <c r="CD250" s="71"/>
      <c r="CE250" s="71"/>
      <c r="CF250" s="71"/>
      <c r="CG250" s="71"/>
      <c r="CH250" s="71"/>
      <c r="CI250" s="71"/>
      <c r="CJ250" s="71"/>
      <c r="CK250" s="71"/>
      <c r="CL250" s="71"/>
      <c r="CM250" s="71"/>
      <c r="CN250" s="71"/>
      <c r="CO250" s="71"/>
      <c r="CP250" s="71"/>
      <c r="CQ250" s="71"/>
      <c r="CR250" s="71"/>
      <c r="CS250" s="71"/>
      <c r="CT250" s="71"/>
    </row>
    <row r="251" spans="1:181" s="26" customFormat="1" x14ac:dyDescent="0.25">
      <c r="A251" s="366"/>
      <c r="B251" s="80" t="s">
        <v>51</v>
      </c>
      <c r="C251" s="81"/>
      <c r="D251" s="82">
        <v>24</v>
      </c>
      <c r="E251" s="83">
        <v>24</v>
      </c>
      <c r="F251" s="157"/>
      <c r="G251" s="83"/>
      <c r="H251" s="82"/>
      <c r="I251" s="157"/>
      <c r="J251" s="363"/>
      <c r="K251" s="88"/>
      <c r="L251" s="88"/>
      <c r="M251" s="88"/>
      <c r="N251" s="88"/>
      <c r="O251" s="88"/>
      <c r="P251" s="88"/>
      <c r="Q251" s="88"/>
      <c r="R251" s="88"/>
      <c r="S251" s="88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  <c r="CE251" s="71"/>
      <c r="CF251" s="71"/>
      <c r="CG251" s="71"/>
      <c r="CH251" s="71"/>
      <c r="CI251" s="71"/>
      <c r="CJ251" s="71"/>
      <c r="CK251" s="71"/>
      <c r="CL251" s="71"/>
      <c r="CM251" s="71"/>
      <c r="CN251" s="71"/>
      <c r="CO251" s="71"/>
      <c r="CP251" s="71"/>
      <c r="CQ251" s="71"/>
      <c r="CR251" s="71"/>
      <c r="CS251" s="71"/>
      <c r="CT251" s="71"/>
    </row>
    <row r="252" spans="1:181" s="56" customFormat="1" ht="17.25" customHeight="1" thickBot="1" x14ac:dyDescent="0.3">
      <c r="A252" s="107" t="s">
        <v>371</v>
      </c>
      <c r="B252" s="88"/>
      <c r="C252" s="89">
        <v>110</v>
      </c>
      <c r="D252" s="90"/>
      <c r="E252" s="89"/>
      <c r="F252" s="90">
        <v>2.75</v>
      </c>
      <c r="G252" s="89">
        <v>4.4800000000000004</v>
      </c>
      <c r="H252" s="90">
        <v>20</v>
      </c>
      <c r="I252" s="191">
        <v>131</v>
      </c>
      <c r="J252" s="91" t="s">
        <v>372</v>
      </c>
      <c r="K252" s="88"/>
      <c r="L252" s="88"/>
      <c r="M252" s="88"/>
      <c r="N252" s="88"/>
      <c r="O252" s="88"/>
      <c r="P252" s="88"/>
      <c r="Q252" s="88"/>
      <c r="R252" s="88"/>
      <c r="S252" s="88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1"/>
      <c r="CG252" s="71"/>
      <c r="CH252" s="71"/>
      <c r="CI252" s="71"/>
      <c r="CJ252" s="71"/>
      <c r="CK252" s="71"/>
      <c r="CL252" s="71"/>
      <c r="CM252" s="71"/>
      <c r="CN252" s="71"/>
      <c r="CO252" s="71"/>
      <c r="CP252" s="71"/>
      <c r="CQ252" s="71"/>
      <c r="CR252" s="71"/>
      <c r="CS252" s="71"/>
      <c r="CT252" s="71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</row>
    <row r="253" spans="1:181" s="56" customFormat="1" x14ac:dyDescent="0.25">
      <c r="A253" s="108"/>
      <c r="B253" s="92" t="s">
        <v>42</v>
      </c>
      <c r="C253" s="93"/>
      <c r="D253" s="404">
        <v>171.4</v>
      </c>
      <c r="E253" s="405">
        <v>137.12</v>
      </c>
      <c r="F253" s="94"/>
      <c r="G253" s="95"/>
      <c r="H253" s="96"/>
      <c r="I253" s="97"/>
      <c r="J253" s="98"/>
      <c r="K253" s="88"/>
      <c r="L253" s="88"/>
      <c r="M253" s="88"/>
      <c r="N253" s="88"/>
      <c r="O253" s="88"/>
      <c r="P253" s="88"/>
      <c r="Q253" s="88"/>
      <c r="R253" s="88"/>
      <c r="S253" s="88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  <c r="CE253" s="71"/>
      <c r="CF253" s="71"/>
      <c r="CG253" s="71"/>
      <c r="CH253" s="71"/>
      <c r="CI253" s="71"/>
      <c r="CJ253" s="71"/>
      <c r="CK253" s="71"/>
      <c r="CL253" s="71"/>
      <c r="CM253" s="71"/>
      <c r="CN253" s="71"/>
      <c r="CO253" s="71"/>
      <c r="CP253" s="71"/>
      <c r="CQ253" s="71"/>
      <c r="CR253" s="71"/>
      <c r="CS253" s="71"/>
      <c r="CT253" s="71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</row>
    <row r="254" spans="1:181" s="56" customFormat="1" x14ac:dyDescent="0.25">
      <c r="A254" s="107"/>
      <c r="B254" s="88" t="s">
        <v>33</v>
      </c>
      <c r="C254" s="90"/>
      <c r="D254" s="404">
        <v>10.9</v>
      </c>
      <c r="E254" s="406">
        <v>9.1560000000000006</v>
      </c>
      <c r="F254" s="99"/>
      <c r="G254" s="100"/>
      <c r="H254" s="89"/>
      <c r="I254" s="101"/>
      <c r="J254" s="91"/>
      <c r="K254" s="88"/>
      <c r="L254" s="88"/>
      <c r="M254" s="88"/>
      <c r="N254" s="88"/>
      <c r="O254" s="88"/>
      <c r="P254" s="88"/>
      <c r="Q254" s="88"/>
      <c r="R254" s="88"/>
      <c r="S254" s="88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1"/>
      <c r="CF254" s="71"/>
      <c r="CG254" s="71"/>
      <c r="CH254" s="71"/>
      <c r="CI254" s="71"/>
      <c r="CJ254" s="71"/>
      <c r="CK254" s="71"/>
      <c r="CL254" s="71"/>
      <c r="CM254" s="71"/>
      <c r="CN254" s="71"/>
      <c r="CO254" s="71"/>
      <c r="CP254" s="71"/>
      <c r="CQ254" s="71"/>
      <c r="CR254" s="71"/>
      <c r="CS254" s="71"/>
      <c r="CT254" s="71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</row>
    <row r="255" spans="1:181" s="56" customFormat="1" x14ac:dyDescent="0.25">
      <c r="A255" s="107"/>
      <c r="B255" s="88" t="s">
        <v>32</v>
      </c>
      <c r="C255" s="90"/>
      <c r="D255" s="406">
        <v>16.279</v>
      </c>
      <c r="E255" s="405">
        <v>12.24</v>
      </c>
      <c r="F255" s="99"/>
      <c r="G255" s="100"/>
      <c r="H255" s="89"/>
      <c r="I255" s="101"/>
      <c r="J255" s="91"/>
      <c r="K255" s="88"/>
      <c r="L255" s="88"/>
      <c r="M255" s="88"/>
      <c r="N255" s="88"/>
      <c r="O255" s="88"/>
      <c r="P255" s="88"/>
      <c r="Q255" s="88"/>
      <c r="R255" s="88"/>
      <c r="S255" s="88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1"/>
      <c r="CH255" s="71"/>
      <c r="CI255" s="71"/>
      <c r="CJ255" s="71"/>
      <c r="CK255" s="71"/>
      <c r="CL255" s="71"/>
      <c r="CM255" s="71"/>
      <c r="CN255" s="71"/>
      <c r="CO255" s="71"/>
      <c r="CP255" s="71"/>
      <c r="CQ255" s="71"/>
      <c r="CR255" s="71"/>
      <c r="CS255" s="71"/>
      <c r="CT255" s="71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</row>
    <row r="256" spans="1:181" s="56" customFormat="1" x14ac:dyDescent="0.25">
      <c r="A256" s="107"/>
      <c r="B256" s="88" t="s">
        <v>43</v>
      </c>
      <c r="C256" s="100"/>
      <c r="D256" s="405">
        <v>1.32</v>
      </c>
      <c r="E256" s="405">
        <v>1.32</v>
      </c>
      <c r="F256" s="99"/>
      <c r="G256" s="100"/>
      <c r="H256" s="89"/>
      <c r="I256" s="101"/>
      <c r="J256" s="91"/>
      <c r="K256" s="88"/>
      <c r="L256" s="88"/>
      <c r="M256" s="88"/>
      <c r="N256" s="88"/>
      <c r="O256" s="88"/>
      <c r="P256" s="88"/>
      <c r="Q256" s="88"/>
      <c r="R256" s="88"/>
      <c r="S256" s="88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1"/>
      <c r="CH256" s="71"/>
      <c r="CI256" s="71"/>
      <c r="CJ256" s="71"/>
      <c r="CK256" s="71"/>
      <c r="CL256" s="71"/>
      <c r="CM256" s="71"/>
      <c r="CN256" s="71"/>
      <c r="CO256" s="71"/>
      <c r="CP256" s="71"/>
      <c r="CQ256" s="71"/>
      <c r="CR256" s="71"/>
      <c r="CS256" s="71"/>
      <c r="CT256" s="71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</row>
    <row r="257" spans="1:181" s="56" customFormat="1" x14ac:dyDescent="0.25">
      <c r="A257" s="107"/>
      <c r="B257" s="88" t="s">
        <v>20</v>
      </c>
      <c r="C257" s="100"/>
      <c r="D257" s="404">
        <v>3.6</v>
      </c>
      <c r="E257" s="404">
        <v>3.6</v>
      </c>
      <c r="F257" s="99"/>
      <c r="G257" s="100"/>
      <c r="H257" s="89"/>
      <c r="I257" s="101"/>
      <c r="J257" s="91"/>
      <c r="K257" s="88"/>
      <c r="L257" s="88"/>
      <c r="M257" s="88"/>
      <c r="N257" s="88"/>
      <c r="O257" s="88"/>
      <c r="P257" s="88"/>
      <c r="Q257" s="88"/>
      <c r="R257" s="88"/>
      <c r="S257" s="88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  <c r="CL257" s="71"/>
      <c r="CM257" s="71"/>
      <c r="CN257" s="71"/>
      <c r="CO257" s="71"/>
      <c r="CP257" s="71"/>
      <c r="CQ257" s="71"/>
      <c r="CR257" s="71"/>
      <c r="CS257" s="71"/>
      <c r="CT257" s="71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</row>
    <row r="258" spans="1:181" s="56" customFormat="1" x14ac:dyDescent="0.25">
      <c r="A258" s="107"/>
      <c r="B258" s="88" t="s">
        <v>18</v>
      </c>
      <c r="C258" s="100"/>
      <c r="D258" s="404">
        <v>3.3</v>
      </c>
      <c r="E258" s="404">
        <v>3.3</v>
      </c>
      <c r="F258" s="99"/>
      <c r="G258" s="90"/>
      <c r="H258" s="89"/>
      <c r="I258" s="101"/>
      <c r="J258" s="91"/>
      <c r="K258" s="88"/>
      <c r="L258" s="88"/>
      <c r="M258" s="88"/>
      <c r="N258" s="88"/>
      <c r="O258" s="88"/>
      <c r="P258" s="88"/>
      <c r="Q258" s="88"/>
      <c r="R258" s="88"/>
      <c r="S258" s="88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1"/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  <c r="CQ258" s="71"/>
      <c r="CR258" s="71"/>
      <c r="CS258" s="71"/>
      <c r="CT258" s="71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</row>
    <row r="259" spans="1:181" s="56" customFormat="1" x14ac:dyDescent="0.25">
      <c r="A259" s="107"/>
      <c r="B259" s="88" t="s">
        <v>36</v>
      </c>
      <c r="C259" s="100"/>
      <c r="D259" s="405">
        <v>5.13</v>
      </c>
      <c r="E259" s="405">
        <v>5.13</v>
      </c>
      <c r="F259" s="99"/>
      <c r="G259" s="90"/>
      <c r="H259" s="89"/>
      <c r="I259" s="101"/>
      <c r="J259" s="91"/>
      <c r="K259" s="88"/>
      <c r="L259" s="88"/>
      <c r="M259" s="88"/>
      <c r="N259" s="88"/>
      <c r="O259" s="88"/>
      <c r="P259" s="88"/>
      <c r="Q259" s="88"/>
      <c r="R259" s="88"/>
      <c r="S259" s="88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  <c r="CE259" s="71"/>
      <c r="CF259" s="71"/>
      <c r="CG259" s="71"/>
      <c r="CH259" s="71"/>
      <c r="CI259" s="71"/>
      <c r="CJ259" s="71"/>
      <c r="CK259" s="71"/>
      <c r="CL259" s="71"/>
      <c r="CM259" s="71"/>
      <c r="CN259" s="71"/>
      <c r="CO259" s="71"/>
      <c r="CP259" s="71"/>
      <c r="CQ259" s="71"/>
      <c r="CR259" s="71"/>
      <c r="CS259" s="71"/>
      <c r="CT259" s="71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</row>
    <row r="260" spans="1:181" s="56" customFormat="1" x14ac:dyDescent="0.25">
      <c r="A260" s="107"/>
      <c r="B260" s="88" t="s">
        <v>39</v>
      </c>
      <c r="C260" s="100"/>
      <c r="D260" s="404">
        <v>0.7</v>
      </c>
      <c r="E260" s="404">
        <v>0.7</v>
      </c>
      <c r="F260" s="99"/>
      <c r="G260" s="90"/>
      <c r="H260" s="89"/>
      <c r="I260" s="101"/>
      <c r="J260" s="91"/>
      <c r="K260" s="88"/>
      <c r="L260" s="88"/>
      <c r="M260" s="88"/>
      <c r="N260" s="88"/>
      <c r="O260" s="88"/>
      <c r="P260" s="88"/>
      <c r="Q260" s="88"/>
      <c r="R260" s="88"/>
      <c r="S260" s="88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  <c r="CO260" s="71"/>
      <c r="CP260" s="71"/>
      <c r="CQ260" s="71"/>
      <c r="CR260" s="71"/>
      <c r="CS260" s="71"/>
      <c r="CT260" s="71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</row>
    <row r="261" spans="1:181" s="26" customFormat="1" x14ac:dyDescent="0.25">
      <c r="A261" s="366" t="s">
        <v>312</v>
      </c>
      <c r="B261" s="80"/>
      <c r="C261" s="81" t="s">
        <v>321</v>
      </c>
      <c r="D261" s="86"/>
      <c r="E261" s="81"/>
      <c r="F261" s="85">
        <v>0.5</v>
      </c>
      <c r="G261" s="81">
        <v>0.25</v>
      </c>
      <c r="H261" s="86">
        <v>5.4</v>
      </c>
      <c r="I261" s="85">
        <v>25.9</v>
      </c>
      <c r="J261" s="363" t="s">
        <v>303</v>
      </c>
      <c r="K261" s="88"/>
      <c r="L261" s="88"/>
      <c r="M261" s="88"/>
      <c r="N261" s="88"/>
      <c r="O261" s="88"/>
      <c r="P261" s="88"/>
      <c r="Q261" s="88"/>
      <c r="R261" s="88"/>
      <c r="S261" s="88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 s="71"/>
      <c r="CR261" s="71"/>
      <c r="CS261" s="71"/>
      <c r="CT261" s="71"/>
    </row>
    <row r="262" spans="1:181" s="26" customFormat="1" x14ac:dyDescent="0.25">
      <c r="A262" s="366"/>
      <c r="B262" s="80" t="s">
        <v>304</v>
      </c>
      <c r="C262" s="81"/>
      <c r="D262" s="86">
        <v>2.25</v>
      </c>
      <c r="E262" s="81">
        <v>2.25</v>
      </c>
      <c r="F262" s="85"/>
      <c r="G262" s="81"/>
      <c r="H262" s="86"/>
      <c r="I262" s="85"/>
      <c r="J262" s="363"/>
      <c r="K262" s="88"/>
      <c r="L262" s="88"/>
      <c r="M262" s="88"/>
      <c r="N262" s="88"/>
      <c r="O262" s="88"/>
      <c r="P262" s="88"/>
      <c r="Q262" s="88"/>
      <c r="R262" s="88"/>
      <c r="S262" s="88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1"/>
      <c r="CG262" s="71"/>
      <c r="CH262" s="71"/>
      <c r="CI262" s="71"/>
      <c r="CJ262" s="71"/>
      <c r="CK262" s="71"/>
      <c r="CL262" s="71"/>
      <c r="CM262" s="71"/>
      <c r="CN262" s="71"/>
      <c r="CO262" s="71"/>
      <c r="CP262" s="71"/>
      <c r="CQ262" s="71"/>
      <c r="CR262" s="71"/>
      <c r="CS262" s="71"/>
      <c r="CT262" s="71"/>
    </row>
    <row r="263" spans="1:181" s="26" customFormat="1" x14ac:dyDescent="0.25">
      <c r="A263" s="366"/>
      <c r="B263" s="80" t="s">
        <v>18</v>
      </c>
      <c r="C263" s="81"/>
      <c r="D263" s="86">
        <v>4</v>
      </c>
      <c r="E263" s="81">
        <v>4</v>
      </c>
      <c r="F263" s="85"/>
      <c r="G263" s="81"/>
      <c r="H263" s="85"/>
      <c r="I263" s="85"/>
      <c r="J263" s="363"/>
      <c r="K263" s="88"/>
      <c r="L263" s="88"/>
      <c r="M263" s="88"/>
      <c r="N263" s="88"/>
      <c r="O263" s="88"/>
      <c r="P263" s="88"/>
      <c r="Q263" s="88"/>
      <c r="R263" s="88"/>
      <c r="S263" s="88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  <c r="CE263" s="71"/>
      <c r="CF263" s="71"/>
      <c r="CG263" s="71"/>
      <c r="CH263" s="71"/>
      <c r="CI263" s="71"/>
      <c r="CJ263" s="71"/>
      <c r="CK263" s="71"/>
      <c r="CL263" s="71"/>
      <c r="CM263" s="71"/>
      <c r="CN263" s="71"/>
      <c r="CO263" s="71"/>
      <c r="CP263" s="71"/>
      <c r="CQ263" s="71"/>
      <c r="CR263" s="71"/>
      <c r="CS263" s="71"/>
      <c r="CT263" s="71"/>
    </row>
    <row r="264" spans="1:181" s="26" customFormat="1" x14ac:dyDescent="0.25">
      <c r="A264" s="366"/>
      <c r="B264" s="80" t="s">
        <v>17</v>
      </c>
      <c r="C264" s="81"/>
      <c r="D264" s="81">
        <v>150</v>
      </c>
      <c r="E264" s="81">
        <v>150</v>
      </c>
      <c r="F264" s="81"/>
      <c r="G264" s="86"/>
      <c r="H264" s="81"/>
      <c r="I264" s="86"/>
      <c r="J264" s="363"/>
      <c r="K264" s="88"/>
      <c r="L264" s="88"/>
      <c r="M264" s="88"/>
      <c r="N264" s="88"/>
      <c r="O264" s="88"/>
      <c r="P264" s="88"/>
      <c r="Q264" s="88"/>
      <c r="R264" s="88"/>
      <c r="S264" s="88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/>
      <c r="CB264" s="71"/>
      <c r="CC264" s="71"/>
      <c r="CD264" s="71"/>
      <c r="CE264" s="71"/>
      <c r="CF264" s="71"/>
      <c r="CG264" s="71"/>
      <c r="CH264" s="71"/>
      <c r="CI264" s="71"/>
      <c r="CJ264" s="71"/>
      <c r="CK264" s="71"/>
      <c r="CL264" s="71"/>
      <c r="CM264" s="71"/>
      <c r="CN264" s="71"/>
      <c r="CO264" s="71"/>
      <c r="CP264" s="71"/>
      <c r="CQ264" s="71"/>
      <c r="CR264" s="71"/>
      <c r="CS264" s="71"/>
      <c r="CT264" s="71"/>
    </row>
    <row r="265" spans="1:181" s="35" customFormat="1" ht="15.75" thickBot="1" x14ac:dyDescent="0.3">
      <c r="A265" s="366" t="s">
        <v>38</v>
      </c>
      <c r="B265" s="80"/>
      <c r="C265" s="81">
        <v>20</v>
      </c>
      <c r="D265" s="188">
        <v>20</v>
      </c>
      <c r="E265" s="81">
        <v>20</v>
      </c>
      <c r="F265" s="180">
        <v>1.6</v>
      </c>
      <c r="G265" s="179">
        <v>0.2</v>
      </c>
      <c r="H265" s="210">
        <v>9.8000000000000007</v>
      </c>
      <c r="I265" s="369">
        <v>47</v>
      </c>
      <c r="J265" s="363"/>
      <c r="K265" s="88"/>
      <c r="L265" s="88"/>
      <c r="M265" s="88"/>
      <c r="N265" s="88"/>
      <c r="O265" s="88"/>
      <c r="P265" s="88"/>
      <c r="Q265" s="88"/>
      <c r="R265" s="88"/>
      <c r="S265" s="88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73"/>
      <c r="AN265" s="73"/>
      <c r="AO265" s="73"/>
      <c r="AP265" s="73"/>
      <c r="AQ265" s="73"/>
      <c r="AR265" s="73"/>
      <c r="AS265" s="73"/>
      <c r="AT265" s="73"/>
      <c r="AU265" s="73"/>
      <c r="AV265" s="73"/>
      <c r="AW265" s="73"/>
      <c r="AX265" s="73"/>
      <c r="AY265" s="73"/>
      <c r="AZ265" s="73"/>
      <c r="BA265" s="73"/>
      <c r="BB265" s="73"/>
      <c r="BC265" s="73"/>
      <c r="BD265" s="73"/>
      <c r="BE265" s="73"/>
      <c r="BF265" s="73"/>
      <c r="BG265" s="73"/>
      <c r="BH265" s="73"/>
      <c r="BI265" s="73"/>
      <c r="BJ265" s="73"/>
      <c r="BK265" s="73"/>
      <c r="BL265" s="73"/>
      <c r="BM265" s="73"/>
      <c r="BN265" s="73"/>
      <c r="BO265" s="73"/>
      <c r="BP265" s="73"/>
      <c r="BQ265" s="73"/>
      <c r="BR265" s="73"/>
      <c r="BS265" s="73"/>
      <c r="BT265" s="73"/>
      <c r="BU265" s="73"/>
      <c r="BV265" s="73"/>
      <c r="BW265" s="73"/>
      <c r="BX265" s="73"/>
      <c r="BY265" s="73"/>
      <c r="BZ265" s="73"/>
      <c r="CA265" s="73"/>
      <c r="CB265" s="73"/>
      <c r="CC265" s="73"/>
      <c r="CD265" s="73"/>
      <c r="CE265" s="73"/>
      <c r="CF265" s="73"/>
      <c r="CG265" s="73"/>
      <c r="CH265" s="73"/>
      <c r="CI265" s="73"/>
      <c r="CJ265" s="73"/>
      <c r="CK265" s="73"/>
      <c r="CL265" s="73"/>
      <c r="CM265" s="73"/>
      <c r="CN265" s="73"/>
      <c r="CO265" s="73"/>
      <c r="CP265" s="73"/>
      <c r="CQ265" s="73"/>
      <c r="CR265" s="73"/>
      <c r="CS265" s="73"/>
      <c r="CT265" s="73"/>
      <c r="CU265" s="27"/>
      <c r="CV265" s="27"/>
      <c r="CW265" s="27"/>
      <c r="CX265" s="27"/>
      <c r="CY265" s="27"/>
      <c r="CZ265" s="27"/>
      <c r="DA265" s="27"/>
      <c r="DB265" s="27"/>
      <c r="DC265" s="27"/>
      <c r="DD265" s="27"/>
      <c r="DE265" s="27"/>
      <c r="DF265" s="27"/>
      <c r="DG265" s="27"/>
      <c r="DH265" s="27"/>
      <c r="DI265" s="27"/>
      <c r="DJ265" s="27"/>
      <c r="DK265" s="27"/>
      <c r="DL265" s="27"/>
      <c r="DM265" s="27"/>
      <c r="DN265" s="27"/>
      <c r="DO265" s="27"/>
      <c r="DP265" s="27"/>
      <c r="DQ265" s="27"/>
      <c r="DR265" s="27"/>
      <c r="DS265" s="27"/>
      <c r="DT265" s="27"/>
      <c r="DU265" s="27"/>
      <c r="DV265" s="27"/>
      <c r="DW265" s="27"/>
      <c r="DX265" s="27"/>
      <c r="DY265" s="27"/>
      <c r="DZ265" s="27"/>
      <c r="EA265" s="27"/>
      <c r="EB265" s="27"/>
      <c r="EC265" s="27"/>
      <c r="ED265" s="27"/>
      <c r="EE265" s="27"/>
      <c r="EF265" s="27"/>
      <c r="EG265" s="27"/>
      <c r="EH265" s="27"/>
      <c r="EI265" s="27"/>
      <c r="EJ265" s="27"/>
      <c r="EK265" s="27"/>
      <c r="EL265" s="27"/>
      <c r="EM265" s="27"/>
      <c r="EN265" s="27"/>
      <c r="EO265" s="27"/>
      <c r="EP265" s="27"/>
      <c r="EQ265" s="27"/>
      <c r="ER265" s="27"/>
      <c r="ES265" s="27"/>
      <c r="ET265" s="27"/>
      <c r="EU265" s="27"/>
      <c r="EV265" s="27"/>
      <c r="EW265" s="27"/>
      <c r="EX265" s="27"/>
      <c r="EY265" s="27"/>
      <c r="EZ265" s="27"/>
      <c r="FA265" s="27"/>
      <c r="FB265" s="27"/>
      <c r="FC265" s="27"/>
      <c r="FD265" s="27"/>
      <c r="FE265" s="27"/>
      <c r="FF265" s="27"/>
      <c r="FG265" s="27"/>
      <c r="FH265" s="27"/>
      <c r="FI265" s="27"/>
      <c r="FJ265" s="27"/>
      <c r="FK265" s="27"/>
      <c r="FL265" s="27"/>
      <c r="FM265" s="27"/>
      <c r="FN265" s="27"/>
      <c r="FO265" s="27"/>
      <c r="FP265" s="27"/>
      <c r="FQ265" s="27"/>
      <c r="FR265" s="27"/>
      <c r="FS265" s="27"/>
      <c r="FT265" s="27"/>
      <c r="FU265" s="27"/>
      <c r="FV265" s="27"/>
      <c r="FW265" s="27"/>
      <c r="FX265" s="27"/>
      <c r="FY265" s="27"/>
    </row>
    <row r="266" spans="1:181" s="35" customFormat="1" ht="15.75" thickBot="1" x14ac:dyDescent="0.3">
      <c r="A266" s="370" t="s">
        <v>26</v>
      </c>
      <c r="B266" s="195"/>
      <c r="C266" s="196">
        <v>448</v>
      </c>
      <c r="D266" s="213"/>
      <c r="E266" s="196"/>
      <c r="F266" s="217">
        <f>SUM(F237:F265)</f>
        <v>13.09</v>
      </c>
      <c r="G266" s="217">
        <f t="shared" ref="G266:I266" si="3">SUM(G237:G265)</f>
        <v>14.46</v>
      </c>
      <c r="H266" s="217">
        <f t="shared" si="3"/>
        <v>63.629999999999995</v>
      </c>
      <c r="I266" s="217">
        <f t="shared" si="3"/>
        <v>441.4</v>
      </c>
      <c r="J266" s="364"/>
      <c r="K266" s="88"/>
      <c r="L266" s="88"/>
      <c r="M266" s="88"/>
      <c r="N266" s="88"/>
      <c r="O266" s="88"/>
      <c r="P266" s="88"/>
      <c r="Q266" s="88"/>
      <c r="R266" s="88"/>
      <c r="S266" s="88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  <c r="AL266" s="73"/>
      <c r="AM266" s="73"/>
      <c r="AN266" s="73"/>
      <c r="AO266" s="73"/>
      <c r="AP266" s="73"/>
      <c r="AQ266" s="73"/>
      <c r="AR266" s="73"/>
      <c r="AS266" s="73"/>
      <c r="AT266" s="73"/>
      <c r="AU266" s="73"/>
      <c r="AV266" s="73"/>
      <c r="AW266" s="73"/>
      <c r="AX266" s="73"/>
      <c r="AY266" s="73"/>
      <c r="AZ266" s="73"/>
      <c r="BA266" s="73"/>
      <c r="BB266" s="73"/>
      <c r="BC266" s="73"/>
      <c r="BD266" s="73"/>
      <c r="BE266" s="73"/>
      <c r="BF266" s="73"/>
      <c r="BG266" s="73"/>
      <c r="BH266" s="73"/>
      <c r="BI266" s="73"/>
      <c r="BJ266" s="73"/>
      <c r="BK266" s="73"/>
      <c r="BL266" s="73"/>
      <c r="BM266" s="73"/>
      <c r="BN266" s="73"/>
      <c r="BO266" s="73"/>
      <c r="BP266" s="73"/>
      <c r="BQ266" s="73"/>
      <c r="BR266" s="73"/>
      <c r="BS266" s="73"/>
      <c r="BT266" s="73"/>
      <c r="BU266" s="73"/>
      <c r="BV266" s="73"/>
      <c r="BW266" s="73"/>
      <c r="BX266" s="73"/>
      <c r="BY266" s="73"/>
      <c r="BZ266" s="73"/>
      <c r="CA266" s="73"/>
      <c r="CB266" s="73"/>
      <c r="CC266" s="73"/>
      <c r="CD266" s="73"/>
      <c r="CE266" s="73"/>
      <c r="CF266" s="73"/>
      <c r="CG266" s="73"/>
      <c r="CH266" s="73"/>
      <c r="CI266" s="73"/>
      <c r="CJ266" s="73"/>
      <c r="CK266" s="73"/>
      <c r="CL266" s="73"/>
      <c r="CM266" s="73"/>
      <c r="CN266" s="73"/>
      <c r="CO266" s="73"/>
      <c r="CP266" s="73"/>
      <c r="CQ266" s="73"/>
      <c r="CR266" s="73"/>
      <c r="CS266" s="73"/>
      <c r="CT266" s="73"/>
      <c r="CU266" s="27"/>
      <c r="CV266" s="27"/>
      <c r="CW266" s="27"/>
      <c r="CX266" s="27"/>
      <c r="CY266" s="27"/>
      <c r="CZ266" s="27"/>
      <c r="DA266" s="27"/>
      <c r="DB266" s="27"/>
      <c r="DC266" s="27"/>
      <c r="DD266" s="27"/>
      <c r="DE266" s="27"/>
      <c r="DF266" s="27"/>
      <c r="DG266" s="27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7"/>
      <c r="EG266" s="27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7"/>
      <c r="FF266" s="27"/>
      <c r="FG266" s="27"/>
      <c r="FH266" s="27"/>
      <c r="FI266" s="27"/>
      <c r="FJ266" s="27"/>
      <c r="FK266" s="27"/>
      <c r="FL266" s="27"/>
      <c r="FM266" s="27"/>
      <c r="FN266" s="27"/>
      <c r="FO266" s="27"/>
      <c r="FP266" s="27"/>
      <c r="FQ266" s="27"/>
      <c r="FR266" s="27"/>
      <c r="FS266" s="27"/>
      <c r="FT266" s="27"/>
      <c r="FU266" s="27"/>
      <c r="FV266" s="27"/>
      <c r="FW266" s="27"/>
      <c r="FX266" s="27"/>
      <c r="FY266" s="27"/>
    </row>
    <row r="267" spans="1:181" s="35" customFormat="1" ht="15.75" thickBot="1" x14ac:dyDescent="0.3">
      <c r="A267" s="367" t="s">
        <v>60</v>
      </c>
      <c r="B267" s="169"/>
      <c r="C267" s="170">
        <f>C200+C203+C235+C266</f>
        <v>1450</v>
      </c>
      <c r="D267" s="154"/>
      <c r="E267" s="153"/>
      <c r="F267" s="153">
        <f>F200+F203+F235+F266</f>
        <v>38.47</v>
      </c>
      <c r="G267" s="153">
        <f>G200+G203+G235+G266</f>
        <v>41.8</v>
      </c>
      <c r="H267" s="153">
        <f>H200+H203+H235+H266</f>
        <v>189.33799999999999</v>
      </c>
      <c r="I267" s="153">
        <f>I200+I203+I235+I266</f>
        <v>1293.5300000000002</v>
      </c>
      <c r="J267" s="362"/>
      <c r="K267" s="88"/>
      <c r="L267" s="88"/>
      <c r="M267" s="88"/>
      <c r="N267" s="88"/>
      <c r="O267" s="88"/>
      <c r="P267" s="88"/>
      <c r="Q267" s="88"/>
      <c r="R267" s="88"/>
      <c r="S267" s="88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73"/>
      <c r="AK267" s="73"/>
      <c r="AL267" s="73"/>
      <c r="AM267" s="73"/>
      <c r="AN267" s="73"/>
      <c r="AO267" s="73"/>
      <c r="AP267" s="73"/>
      <c r="AQ267" s="73"/>
      <c r="AR267" s="73"/>
      <c r="AS267" s="73"/>
      <c r="AT267" s="73"/>
      <c r="AU267" s="73"/>
      <c r="AV267" s="73"/>
      <c r="AW267" s="73"/>
      <c r="AX267" s="73"/>
      <c r="AY267" s="73"/>
      <c r="AZ267" s="73"/>
      <c r="BA267" s="73"/>
      <c r="BB267" s="73"/>
      <c r="BC267" s="73"/>
      <c r="BD267" s="73"/>
      <c r="BE267" s="73"/>
      <c r="BF267" s="73"/>
      <c r="BG267" s="73"/>
      <c r="BH267" s="73"/>
      <c r="BI267" s="73"/>
      <c r="BJ267" s="73"/>
      <c r="BK267" s="73"/>
      <c r="BL267" s="73"/>
      <c r="BM267" s="73"/>
      <c r="BN267" s="73"/>
      <c r="BO267" s="73"/>
      <c r="BP267" s="73"/>
      <c r="BQ267" s="73"/>
      <c r="BR267" s="73"/>
      <c r="BS267" s="73"/>
      <c r="BT267" s="73"/>
      <c r="BU267" s="73"/>
      <c r="BV267" s="73"/>
      <c r="BW267" s="73"/>
      <c r="BX267" s="73"/>
      <c r="BY267" s="73"/>
      <c r="BZ267" s="73"/>
      <c r="CA267" s="73"/>
      <c r="CB267" s="73"/>
      <c r="CC267" s="73"/>
      <c r="CD267" s="73"/>
      <c r="CE267" s="73"/>
      <c r="CF267" s="73"/>
      <c r="CG267" s="73"/>
      <c r="CH267" s="73"/>
      <c r="CI267" s="73"/>
      <c r="CJ267" s="73"/>
      <c r="CK267" s="73"/>
      <c r="CL267" s="73"/>
      <c r="CM267" s="73"/>
      <c r="CN267" s="73"/>
      <c r="CO267" s="73"/>
      <c r="CP267" s="73"/>
      <c r="CQ267" s="73"/>
      <c r="CR267" s="73"/>
      <c r="CS267" s="73"/>
      <c r="CT267" s="73"/>
      <c r="CU267" s="27"/>
      <c r="CV267" s="27"/>
      <c r="CW267" s="27"/>
      <c r="CX267" s="27"/>
      <c r="CY267" s="27"/>
      <c r="CZ267" s="27"/>
      <c r="DA267" s="27"/>
      <c r="DB267" s="27"/>
      <c r="DC267" s="27"/>
      <c r="DD267" s="27"/>
      <c r="DE267" s="27"/>
      <c r="DF267" s="27"/>
      <c r="DG267" s="27"/>
      <c r="DH267" s="27"/>
      <c r="DI267" s="27"/>
      <c r="DJ267" s="27"/>
      <c r="DK267" s="27"/>
      <c r="DL267" s="27"/>
      <c r="DM267" s="27"/>
      <c r="DN267" s="27"/>
      <c r="DO267" s="27"/>
      <c r="DP267" s="27"/>
      <c r="DQ267" s="27"/>
      <c r="DR267" s="27"/>
      <c r="DS267" s="27"/>
      <c r="DT267" s="27"/>
      <c r="DU267" s="27"/>
      <c r="DV267" s="27"/>
      <c r="DW267" s="27"/>
      <c r="DX267" s="27"/>
      <c r="DY267" s="27"/>
      <c r="DZ267" s="27"/>
      <c r="EA267" s="27"/>
      <c r="EB267" s="27"/>
      <c r="EC267" s="27"/>
      <c r="ED267" s="27"/>
      <c r="EE267" s="27"/>
      <c r="EF267" s="27"/>
      <c r="EG267" s="27"/>
      <c r="EH267" s="27"/>
      <c r="EI267" s="27"/>
      <c r="EJ267" s="27"/>
      <c r="EK267" s="27"/>
      <c r="EL267" s="27"/>
      <c r="EM267" s="27"/>
      <c r="EN267" s="27"/>
      <c r="EO267" s="27"/>
      <c r="EP267" s="27"/>
      <c r="EQ267" s="27"/>
      <c r="ER267" s="27"/>
      <c r="ES267" s="27"/>
      <c r="ET267" s="27"/>
      <c r="EU267" s="27"/>
      <c r="EV267" s="27"/>
      <c r="EW267" s="27"/>
      <c r="EX267" s="27"/>
      <c r="EY267" s="27"/>
      <c r="EZ267" s="27"/>
      <c r="FA267" s="27"/>
      <c r="FB267" s="27"/>
      <c r="FC267" s="27"/>
      <c r="FD267" s="27"/>
      <c r="FE267" s="27"/>
      <c r="FF267" s="27"/>
      <c r="FG267" s="27"/>
      <c r="FH267" s="27"/>
      <c r="FI267" s="27"/>
      <c r="FJ267" s="27"/>
      <c r="FK267" s="27"/>
      <c r="FL267" s="27"/>
      <c r="FM267" s="27"/>
      <c r="FN267" s="27"/>
      <c r="FO267" s="27"/>
      <c r="FP267" s="27"/>
      <c r="FQ267" s="27"/>
      <c r="FR267" s="27"/>
      <c r="FS267" s="27"/>
      <c r="FT267" s="27"/>
      <c r="FU267" s="27"/>
      <c r="FV267" s="27"/>
      <c r="FW267" s="27"/>
      <c r="FX267" s="27"/>
      <c r="FY267" s="27"/>
    </row>
    <row r="268" spans="1:181" s="35" customFormat="1" x14ac:dyDescent="0.25">
      <c r="A268" s="361"/>
      <c r="B268" s="80"/>
      <c r="C268" s="371"/>
      <c r="D268" s="373"/>
      <c r="E268" s="373"/>
      <c r="F268" s="82"/>
      <c r="G268" s="82"/>
      <c r="H268" s="82"/>
      <c r="I268" s="82"/>
      <c r="J268" s="374"/>
      <c r="K268" s="88"/>
      <c r="L268" s="88"/>
      <c r="M268" s="88"/>
      <c r="N268" s="88"/>
      <c r="O268" s="88"/>
      <c r="P268" s="88"/>
      <c r="Q268" s="88"/>
      <c r="R268" s="88"/>
      <c r="S268" s="88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73"/>
      <c r="AK268" s="73"/>
      <c r="AL268" s="73"/>
      <c r="AM268" s="73"/>
      <c r="AN268" s="73"/>
      <c r="AO268" s="73"/>
      <c r="AP268" s="73"/>
      <c r="AQ268" s="73"/>
      <c r="AR268" s="73"/>
      <c r="AS268" s="73"/>
      <c r="AT268" s="73"/>
      <c r="AU268" s="73"/>
      <c r="AV268" s="73"/>
      <c r="AW268" s="73"/>
      <c r="AX268" s="73"/>
      <c r="AY268" s="73"/>
      <c r="AZ268" s="73"/>
      <c r="BA268" s="73"/>
      <c r="BB268" s="73"/>
      <c r="BC268" s="73"/>
      <c r="BD268" s="73"/>
      <c r="BE268" s="73"/>
      <c r="BF268" s="73"/>
      <c r="BG268" s="73"/>
      <c r="BH268" s="73"/>
      <c r="BI268" s="73"/>
      <c r="BJ268" s="73"/>
      <c r="BK268" s="73"/>
      <c r="BL268" s="73"/>
      <c r="BM268" s="73"/>
      <c r="BN268" s="73"/>
      <c r="BO268" s="73"/>
      <c r="BP268" s="73"/>
      <c r="BQ268" s="73"/>
      <c r="BR268" s="73"/>
      <c r="BS268" s="73"/>
      <c r="BT268" s="73"/>
      <c r="BU268" s="73"/>
      <c r="BV268" s="73"/>
      <c r="BW268" s="73"/>
      <c r="BX268" s="73"/>
      <c r="BY268" s="73"/>
      <c r="BZ268" s="73"/>
      <c r="CA268" s="73"/>
      <c r="CB268" s="73"/>
      <c r="CC268" s="73"/>
      <c r="CD268" s="73"/>
      <c r="CE268" s="73"/>
      <c r="CF268" s="73"/>
      <c r="CG268" s="73"/>
      <c r="CH268" s="73"/>
      <c r="CI268" s="73"/>
      <c r="CJ268" s="73"/>
      <c r="CK268" s="73"/>
      <c r="CL268" s="73"/>
      <c r="CM268" s="73"/>
      <c r="CN268" s="73"/>
      <c r="CO268" s="73"/>
      <c r="CP268" s="73"/>
      <c r="CQ268" s="73"/>
      <c r="CR268" s="73"/>
      <c r="CS268" s="73"/>
      <c r="CT268" s="73"/>
      <c r="CU268" s="27"/>
      <c r="CV268" s="27"/>
      <c r="CW268" s="27"/>
      <c r="CX268" s="27"/>
      <c r="CY268" s="27"/>
      <c r="CZ268" s="27"/>
      <c r="DA268" s="27"/>
      <c r="DB268" s="27"/>
      <c r="DC268" s="27"/>
      <c r="DD268" s="27"/>
      <c r="DE268" s="27"/>
      <c r="DF268" s="27"/>
      <c r="DG268" s="27"/>
      <c r="DH268" s="27"/>
      <c r="DI268" s="27"/>
      <c r="DJ268" s="27"/>
      <c r="DK268" s="27"/>
      <c r="DL268" s="27"/>
      <c r="DM268" s="27"/>
      <c r="DN268" s="27"/>
      <c r="DO268" s="27"/>
      <c r="DP268" s="27"/>
      <c r="DQ268" s="27"/>
      <c r="DR268" s="27"/>
      <c r="DS268" s="27"/>
      <c r="DT268" s="27"/>
      <c r="DU268" s="27"/>
      <c r="DV268" s="27"/>
      <c r="DW268" s="27"/>
      <c r="DX268" s="27"/>
      <c r="DY268" s="27"/>
      <c r="DZ268" s="27"/>
      <c r="EA268" s="27"/>
      <c r="EB268" s="27"/>
      <c r="EC268" s="27"/>
      <c r="ED268" s="27"/>
      <c r="EE268" s="27"/>
      <c r="EF268" s="27"/>
      <c r="EG268" s="27"/>
      <c r="EH268" s="27"/>
      <c r="EI268" s="27"/>
      <c r="EJ268" s="27"/>
      <c r="EK268" s="27"/>
      <c r="EL268" s="27"/>
      <c r="EM268" s="27"/>
      <c r="EN268" s="27"/>
      <c r="EO268" s="27"/>
      <c r="EP268" s="27"/>
      <c r="EQ268" s="27"/>
      <c r="ER268" s="27"/>
      <c r="ES268" s="27"/>
      <c r="ET268" s="27"/>
      <c r="EU268" s="27"/>
      <c r="EV268" s="27"/>
      <c r="EW268" s="27"/>
      <c r="EX268" s="27"/>
      <c r="EY268" s="27"/>
      <c r="EZ268" s="27"/>
      <c r="FA268" s="27"/>
      <c r="FB268" s="27"/>
      <c r="FC268" s="27"/>
      <c r="FD268" s="27"/>
      <c r="FE268" s="27"/>
      <c r="FF268" s="27"/>
      <c r="FG268" s="27"/>
      <c r="FH268" s="27"/>
      <c r="FI268" s="27"/>
      <c r="FJ268" s="27"/>
      <c r="FK268" s="27"/>
      <c r="FL268" s="27"/>
      <c r="FM268" s="27"/>
      <c r="FN268" s="27"/>
      <c r="FO268" s="27"/>
      <c r="FP268" s="27"/>
      <c r="FQ268" s="27"/>
      <c r="FR268" s="27"/>
      <c r="FS268" s="27"/>
      <c r="FT268" s="27"/>
      <c r="FU268" s="27"/>
      <c r="FV268" s="27"/>
      <c r="FW268" s="27"/>
      <c r="FX268" s="27"/>
      <c r="FY268" s="27"/>
    </row>
    <row r="269" spans="1:181" s="28" customFormat="1" ht="15.75" thickBot="1" x14ac:dyDescent="0.3">
      <c r="A269" s="361" t="s">
        <v>92</v>
      </c>
      <c r="B269" s="80"/>
      <c r="C269" s="183"/>
      <c r="D269" s="80"/>
      <c r="E269" s="80"/>
      <c r="F269" s="82"/>
      <c r="G269" s="82"/>
      <c r="H269" s="82"/>
      <c r="I269" s="82"/>
      <c r="J269" s="375"/>
      <c r="K269" s="80"/>
      <c r="L269" s="80"/>
      <c r="M269" s="80"/>
      <c r="N269" s="80"/>
      <c r="O269" s="80"/>
      <c r="P269" s="80"/>
      <c r="Q269" s="80"/>
      <c r="R269" s="80"/>
      <c r="S269" s="80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  <c r="AK269" s="77"/>
      <c r="AL269" s="77"/>
      <c r="AM269" s="77"/>
      <c r="AN269" s="77"/>
      <c r="AO269" s="77"/>
      <c r="AP269" s="77"/>
      <c r="AQ269" s="77"/>
      <c r="AR269" s="77"/>
      <c r="AS269" s="77"/>
      <c r="AT269" s="77"/>
      <c r="AU269" s="77"/>
      <c r="AV269" s="77"/>
      <c r="AW269" s="77"/>
      <c r="AX269" s="77"/>
      <c r="AY269" s="77"/>
      <c r="AZ269" s="77"/>
      <c r="BA269" s="77"/>
      <c r="BB269" s="77"/>
      <c r="BC269" s="77"/>
      <c r="BD269" s="77"/>
      <c r="BE269" s="77"/>
      <c r="BF269" s="77"/>
      <c r="BG269" s="77"/>
      <c r="BH269" s="77"/>
      <c r="BI269" s="77"/>
      <c r="BJ269" s="77"/>
      <c r="BK269" s="77"/>
      <c r="BL269" s="77"/>
      <c r="BM269" s="77"/>
      <c r="BN269" s="77"/>
      <c r="BO269" s="77"/>
      <c r="BP269" s="77"/>
      <c r="BQ269" s="77"/>
      <c r="BR269" s="77"/>
      <c r="BS269" s="77"/>
      <c r="BT269" s="77"/>
      <c r="BU269" s="77"/>
      <c r="BV269" s="77"/>
      <c r="BW269" s="77"/>
      <c r="BX269" s="77"/>
      <c r="BY269" s="77"/>
      <c r="BZ269" s="77"/>
      <c r="CA269" s="77"/>
      <c r="CB269" s="77"/>
      <c r="CC269" s="77"/>
      <c r="CD269" s="77"/>
      <c r="CE269" s="77"/>
      <c r="CF269" s="77"/>
      <c r="CG269" s="77"/>
      <c r="CH269" s="77"/>
      <c r="CI269" s="77"/>
      <c r="CJ269" s="77"/>
      <c r="CK269" s="77"/>
      <c r="CL269" s="77"/>
      <c r="CM269" s="77"/>
      <c r="CN269" s="77"/>
      <c r="CO269" s="77"/>
      <c r="CP269" s="77"/>
      <c r="CQ269" s="77"/>
      <c r="CR269" s="77"/>
      <c r="CS269" s="77"/>
      <c r="CT269" s="77"/>
    </row>
    <row r="270" spans="1:181" ht="30" x14ac:dyDescent="0.25">
      <c r="A270" s="521" t="s">
        <v>239</v>
      </c>
      <c r="B270" s="522"/>
      <c r="C270" s="514" t="s">
        <v>235</v>
      </c>
      <c r="D270" s="137" t="s">
        <v>3</v>
      </c>
      <c r="E270" s="138" t="s">
        <v>3</v>
      </c>
      <c r="F270" s="489" t="s">
        <v>236</v>
      </c>
      <c r="G270" s="490"/>
      <c r="H270" s="491"/>
      <c r="I270" s="137" t="s">
        <v>4</v>
      </c>
      <c r="J270" s="362" t="s">
        <v>237</v>
      </c>
    </row>
    <row r="271" spans="1:181" ht="15.75" thickBot="1" x14ac:dyDescent="0.3">
      <c r="A271" s="517" t="s">
        <v>238</v>
      </c>
      <c r="B271" s="518"/>
      <c r="C271" s="515"/>
      <c r="D271" s="143" t="s">
        <v>5</v>
      </c>
      <c r="E271" s="144" t="s">
        <v>5</v>
      </c>
      <c r="F271" s="145"/>
      <c r="G271" s="146"/>
      <c r="H271" s="147"/>
      <c r="I271" s="143" t="s">
        <v>6</v>
      </c>
      <c r="J271" s="363"/>
    </row>
    <row r="272" spans="1:181" ht="15.75" thickBot="1" x14ac:dyDescent="0.3">
      <c r="A272" s="519"/>
      <c r="B272" s="520"/>
      <c r="C272" s="516"/>
      <c r="D272" s="153" t="s">
        <v>7</v>
      </c>
      <c r="E272" s="153" t="s">
        <v>8</v>
      </c>
      <c r="F272" s="153" t="s">
        <v>9</v>
      </c>
      <c r="G272" s="153" t="s">
        <v>10</v>
      </c>
      <c r="H272" s="154" t="s">
        <v>11</v>
      </c>
      <c r="I272" s="154" t="s">
        <v>12</v>
      </c>
      <c r="J272" s="364"/>
    </row>
    <row r="273" spans="1:181" x14ac:dyDescent="0.25">
      <c r="A273" s="366"/>
      <c r="B273" s="173" t="s">
        <v>13</v>
      </c>
      <c r="C273" s="174"/>
      <c r="D273" s="86"/>
      <c r="E273" s="139"/>
      <c r="F273" s="138"/>
      <c r="G273" s="175"/>
      <c r="H273" s="138"/>
      <c r="I273" s="239"/>
      <c r="J273" s="363"/>
    </row>
    <row r="274" spans="1:181" ht="22.5" customHeight="1" x14ac:dyDescent="0.25">
      <c r="A274" s="366" t="s">
        <v>108</v>
      </c>
      <c r="C274" s="81" t="s">
        <v>256</v>
      </c>
      <c r="D274" s="156"/>
      <c r="E274" s="149"/>
      <c r="F274" s="157">
        <v>6</v>
      </c>
      <c r="G274" s="83">
        <v>4.95</v>
      </c>
      <c r="H274" s="83">
        <v>19.5</v>
      </c>
      <c r="I274" s="82">
        <v>146</v>
      </c>
      <c r="J274" s="363" t="s">
        <v>193</v>
      </c>
    </row>
    <row r="275" spans="1:181" x14ac:dyDescent="0.25">
      <c r="A275" s="366"/>
      <c r="B275" s="80" t="s">
        <v>102</v>
      </c>
      <c r="C275" s="81"/>
      <c r="D275" s="85">
        <v>23</v>
      </c>
      <c r="E275" s="81">
        <v>23</v>
      </c>
      <c r="F275" s="157"/>
      <c r="G275" s="83"/>
      <c r="H275" s="83"/>
      <c r="J275" s="363"/>
    </row>
    <row r="276" spans="1:181" x14ac:dyDescent="0.25">
      <c r="A276" s="366"/>
      <c r="B276" s="80" t="s">
        <v>16</v>
      </c>
      <c r="C276" s="81"/>
      <c r="D276" s="85">
        <v>65</v>
      </c>
      <c r="E276" s="81">
        <v>65</v>
      </c>
      <c r="F276" s="157"/>
      <c r="G276" s="83"/>
      <c r="H276" s="83"/>
      <c r="J276" s="363"/>
    </row>
    <row r="277" spans="1:181" x14ac:dyDescent="0.25">
      <c r="A277" s="366"/>
      <c r="B277" s="80" t="s">
        <v>17</v>
      </c>
      <c r="C277" s="81"/>
      <c r="D277" s="85">
        <v>65</v>
      </c>
      <c r="E277" s="81">
        <v>65</v>
      </c>
      <c r="F277" s="157"/>
      <c r="G277" s="83"/>
      <c r="H277" s="83"/>
      <c r="J277" s="363"/>
    </row>
    <row r="278" spans="1:181" s="26" customFormat="1" x14ac:dyDescent="0.25">
      <c r="A278" s="366"/>
      <c r="B278" s="80" t="s">
        <v>18</v>
      </c>
      <c r="C278" s="81"/>
      <c r="D278" s="85">
        <v>0.75</v>
      </c>
      <c r="E278" s="81">
        <v>0.75</v>
      </c>
      <c r="F278" s="157"/>
      <c r="G278" s="83"/>
      <c r="H278" s="83"/>
      <c r="I278" s="82"/>
      <c r="J278" s="363"/>
      <c r="K278" s="88"/>
      <c r="L278" s="88"/>
      <c r="M278" s="88"/>
      <c r="N278" s="88"/>
      <c r="O278" s="88"/>
      <c r="P278" s="88"/>
      <c r="Q278" s="88"/>
      <c r="R278" s="88"/>
      <c r="S278" s="88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/>
      <c r="CF278" s="71"/>
      <c r="CG278" s="71"/>
      <c r="CH278" s="71"/>
      <c r="CI278" s="71"/>
      <c r="CJ278" s="71"/>
      <c r="CK278" s="71"/>
      <c r="CL278" s="71"/>
      <c r="CM278" s="71"/>
      <c r="CN278" s="71"/>
      <c r="CO278" s="71"/>
      <c r="CP278" s="71"/>
      <c r="CQ278" s="71"/>
      <c r="CR278" s="71"/>
      <c r="CS278" s="71"/>
      <c r="CT278" s="71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</row>
    <row r="279" spans="1:181" s="26" customFormat="1" x14ac:dyDescent="0.25">
      <c r="A279" s="366"/>
      <c r="B279" s="80" t="s">
        <v>19</v>
      </c>
      <c r="C279" s="81"/>
      <c r="D279" s="85">
        <v>0.6</v>
      </c>
      <c r="E279" s="81">
        <v>0.6</v>
      </c>
      <c r="F279" s="157"/>
      <c r="G279" s="83"/>
      <c r="H279" s="83"/>
      <c r="I279" s="82"/>
      <c r="J279" s="363"/>
      <c r="K279" s="88"/>
      <c r="L279" s="88"/>
      <c r="M279" s="88"/>
      <c r="N279" s="88"/>
      <c r="O279" s="88"/>
      <c r="P279" s="88"/>
      <c r="Q279" s="88"/>
      <c r="R279" s="88"/>
      <c r="S279" s="88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71"/>
      <c r="CB279" s="71"/>
      <c r="CC279" s="71"/>
      <c r="CD279" s="71"/>
      <c r="CE279" s="71"/>
      <c r="CF279" s="71"/>
      <c r="CG279" s="71"/>
      <c r="CH279" s="71"/>
      <c r="CI279" s="71"/>
      <c r="CJ279" s="71"/>
      <c r="CK279" s="71"/>
      <c r="CL279" s="71"/>
      <c r="CM279" s="71"/>
      <c r="CN279" s="71"/>
      <c r="CO279" s="71"/>
      <c r="CP279" s="71"/>
      <c r="CQ279" s="71"/>
      <c r="CR279" s="71"/>
      <c r="CS279" s="71"/>
      <c r="CT279" s="71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</row>
    <row r="280" spans="1:181" s="26" customFormat="1" x14ac:dyDescent="0.25">
      <c r="A280" s="366"/>
      <c r="B280" s="80" t="s">
        <v>20</v>
      </c>
      <c r="C280" s="81"/>
      <c r="D280" s="85">
        <v>3</v>
      </c>
      <c r="E280" s="81">
        <v>3</v>
      </c>
      <c r="F280" s="157"/>
      <c r="G280" s="83"/>
      <c r="H280" s="83"/>
      <c r="I280" s="82"/>
      <c r="J280" s="363"/>
      <c r="K280" s="88"/>
      <c r="L280" s="88"/>
      <c r="M280" s="88"/>
      <c r="N280" s="88"/>
      <c r="O280" s="88"/>
      <c r="P280" s="88"/>
      <c r="Q280" s="88"/>
      <c r="R280" s="88"/>
      <c r="S280" s="88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  <c r="CG280" s="71"/>
      <c r="CH280" s="71"/>
      <c r="CI280" s="71"/>
      <c r="CJ280" s="71"/>
      <c r="CK280" s="71"/>
      <c r="CL280" s="71"/>
      <c r="CM280" s="71"/>
      <c r="CN280" s="71"/>
      <c r="CO280" s="71"/>
      <c r="CP280" s="71"/>
      <c r="CQ280" s="71"/>
      <c r="CR280" s="71"/>
      <c r="CS280" s="71"/>
      <c r="CT280" s="71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</row>
    <row r="281" spans="1:181" s="26" customFormat="1" ht="30" x14ac:dyDescent="0.25">
      <c r="A281" s="366" t="s">
        <v>21</v>
      </c>
      <c r="B281" s="80"/>
      <c r="C281" s="81" t="s">
        <v>249</v>
      </c>
      <c r="D281" s="149"/>
      <c r="E281" s="149"/>
      <c r="F281" s="85">
        <v>1.1599999999999999</v>
      </c>
      <c r="G281" s="81">
        <v>1.28</v>
      </c>
      <c r="H281" s="81">
        <v>11.4</v>
      </c>
      <c r="I281" s="81">
        <v>62</v>
      </c>
      <c r="J281" s="363" t="s">
        <v>335</v>
      </c>
      <c r="K281" s="88"/>
      <c r="L281" s="88"/>
      <c r="M281" s="88"/>
      <c r="N281" s="88"/>
      <c r="O281" s="88"/>
      <c r="P281" s="88"/>
      <c r="Q281" s="88"/>
      <c r="R281" s="88"/>
      <c r="S281" s="88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1"/>
      <c r="CD281" s="71"/>
      <c r="CE281" s="71"/>
      <c r="CF281" s="71"/>
      <c r="CG281" s="71"/>
      <c r="CH281" s="71"/>
      <c r="CI281" s="71"/>
      <c r="CJ281" s="71"/>
      <c r="CK281" s="71"/>
      <c r="CL281" s="71"/>
      <c r="CM281" s="71"/>
      <c r="CN281" s="71"/>
      <c r="CO281" s="71"/>
      <c r="CP281" s="71"/>
      <c r="CQ281" s="71"/>
      <c r="CR281" s="71"/>
      <c r="CS281" s="71"/>
      <c r="CT281" s="7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</row>
    <row r="282" spans="1:181" s="26" customFormat="1" x14ac:dyDescent="0.25">
      <c r="A282" s="366"/>
      <c r="B282" s="80" t="s">
        <v>22</v>
      </c>
      <c r="C282" s="81"/>
      <c r="D282" s="81">
        <v>1.3</v>
      </c>
      <c r="E282" s="81">
        <v>1.3</v>
      </c>
      <c r="F282" s="85"/>
      <c r="G282" s="85"/>
      <c r="H282" s="85"/>
      <c r="I282" s="85"/>
      <c r="J282" s="363"/>
      <c r="K282" s="88"/>
      <c r="L282" s="88"/>
      <c r="M282" s="88"/>
      <c r="N282" s="88"/>
      <c r="O282" s="88"/>
      <c r="P282" s="88"/>
      <c r="Q282" s="88"/>
      <c r="R282" s="88"/>
      <c r="S282" s="88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71"/>
      <c r="CB282" s="71"/>
      <c r="CC282" s="71"/>
      <c r="CD282" s="71"/>
      <c r="CE282" s="71"/>
      <c r="CF282" s="71"/>
      <c r="CG282" s="71"/>
      <c r="CH282" s="71"/>
      <c r="CI282" s="71"/>
      <c r="CJ282" s="71"/>
      <c r="CK282" s="71"/>
      <c r="CL282" s="71"/>
      <c r="CM282" s="71"/>
      <c r="CN282" s="71"/>
      <c r="CO282" s="71"/>
      <c r="CP282" s="71"/>
      <c r="CQ282" s="71"/>
      <c r="CR282" s="71"/>
      <c r="CS282" s="71"/>
      <c r="CT282" s="71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</row>
    <row r="283" spans="1:181" s="26" customFormat="1" x14ac:dyDescent="0.25">
      <c r="A283" s="366"/>
      <c r="B283" s="80" t="s">
        <v>18</v>
      </c>
      <c r="C283" s="81"/>
      <c r="D283" s="81">
        <v>7</v>
      </c>
      <c r="E283" s="81">
        <v>7</v>
      </c>
      <c r="F283" s="85"/>
      <c r="G283" s="81"/>
      <c r="H283" s="81"/>
      <c r="I283" s="81"/>
      <c r="J283" s="363"/>
      <c r="K283" s="88"/>
      <c r="L283" s="88"/>
      <c r="M283" s="88"/>
      <c r="N283" s="88"/>
      <c r="O283" s="88"/>
      <c r="P283" s="88"/>
      <c r="Q283" s="88"/>
      <c r="R283" s="88"/>
      <c r="S283" s="88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1"/>
      <c r="CH283" s="71"/>
      <c r="CI283" s="71"/>
      <c r="CJ283" s="71"/>
      <c r="CK283" s="71"/>
      <c r="CL283" s="71"/>
      <c r="CM283" s="71"/>
      <c r="CN283" s="71"/>
      <c r="CO283" s="71"/>
      <c r="CP283" s="71"/>
      <c r="CQ283" s="71"/>
      <c r="CR283" s="71"/>
      <c r="CS283" s="71"/>
      <c r="CT283" s="71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</row>
    <row r="284" spans="1:181" s="26" customFormat="1" x14ac:dyDescent="0.25">
      <c r="A284" s="140"/>
      <c r="B284" s="80" t="s">
        <v>16</v>
      </c>
      <c r="C284" s="81"/>
      <c r="D284" s="81">
        <v>75</v>
      </c>
      <c r="E284" s="81">
        <v>75</v>
      </c>
      <c r="F284" s="85"/>
      <c r="G284" s="81"/>
      <c r="H284" s="81"/>
      <c r="I284" s="81"/>
      <c r="J284" s="363"/>
      <c r="K284" s="88"/>
      <c r="L284" s="88"/>
      <c r="M284" s="88"/>
      <c r="N284" s="88"/>
      <c r="O284" s="88"/>
      <c r="P284" s="88"/>
      <c r="Q284" s="88"/>
      <c r="R284" s="88"/>
      <c r="S284" s="88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  <c r="CL284" s="71"/>
      <c r="CM284" s="71"/>
      <c r="CN284" s="71"/>
      <c r="CO284" s="71"/>
      <c r="CP284" s="71"/>
      <c r="CQ284" s="71"/>
      <c r="CR284" s="71"/>
      <c r="CS284" s="71"/>
      <c r="CT284" s="71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</row>
    <row r="285" spans="1:181" s="26" customFormat="1" x14ac:dyDescent="0.25">
      <c r="A285" s="140"/>
      <c r="B285" s="80" t="s">
        <v>52</v>
      </c>
      <c r="C285" s="81"/>
      <c r="D285" s="85">
        <v>106</v>
      </c>
      <c r="E285" s="81">
        <v>106</v>
      </c>
      <c r="F285" s="85"/>
      <c r="G285" s="81"/>
      <c r="H285" s="86"/>
      <c r="I285" s="81"/>
      <c r="J285" s="363"/>
      <c r="K285" s="88"/>
      <c r="L285" s="88"/>
      <c r="M285" s="88"/>
      <c r="N285" s="88"/>
      <c r="O285" s="88"/>
      <c r="P285" s="88"/>
      <c r="Q285" s="88"/>
      <c r="R285" s="88"/>
      <c r="S285" s="88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 s="71"/>
      <c r="CR285" s="71"/>
      <c r="CS285" s="71"/>
      <c r="CT285" s="71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</row>
    <row r="286" spans="1:181" s="26" customFormat="1" x14ac:dyDescent="0.25">
      <c r="A286" s="366" t="s">
        <v>162</v>
      </c>
      <c r="B286" s="80"/>
      <c r="C286" s="166" t="s">
        <v>324</v>
      </c>
      <c r="D286" s="156"/>
      <c r="E286" s="149"/>
      <c r="F286" s="157">
        <v>3.5</v>
      </c>
      <c r="G286" s="83">
        <v>5.95</v>
      </c>
      <c r="H286" s="82">
        <v>12.9</v>
      </c>
      <c r="I286" s="157">
        <v>119.6</v>
      </c>
      <c r="J286" s="363" t="s">
        <v>163</v>
      </c>
      <c r="K286" s="88"/>
      <c r="L286" s="88"/>
      <c r="M286" s="88"/>
      <c r="N286" s="88"/>
      <c r="O286" s="88"/>
      <c r="P286" s="88"/>
      <c r="Q286" s="88"/>
      <c r="R286" s="88"/>
      <c r="S286" s="88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/>
      <c r="CF286" s="71"/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  <c r="CQ286" s="71"/>
      <c r="CR286" s="71"/>
      <c r="CS286" s="71"/>
      <c r="CT286" s="71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</row>
    <row r="287" spans="1:181" s="26" customFormat="1" x14ac:dyDescent="0.25">
      <c r="A287" s="366"/>
      <c r="B287" s="80" t="s">
        <v>25</v>
      </c>
      <c r="C287" s="81"/>
      <c r="D287" s="85">
        <v>25</v>
      </c>
      <c r="E287" s="81">
        <v>25</v>
      </c>
      <c r="F287" s="157"/>
      <c r="G287" s="83"/>
      <c r="H287" s="83"/>
      <c r="I287" s="157"/>
      <c r="J287" s="363"/>
      <c r="K287" s="88"/>
      <c r="L287" s="88"/>
      <c r="M287" s="88"/>
      <c r="N287" s="88"/>
      <c r="O287" s="88"/>
      <c r="P287" s="88"/>
      <c r="Q287" s="88"/>
      <c r="R287" s="88"/>
      <c r="S287" s="88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  <c r="CE287" s="71"/>
      <c r="CF287" s="71"/>
      <c r="CG287" s="71"/>
      <c r="CH287" s="71"/>
      <c r="CI287" s="71"/>
      <c r="CJ287" s="71"/>
      <c r="CK287" s="71"/>
      <c r="CL287" s="71"/>
      <c r="CM287" s="71"/>
      <c r="CN287" s="71"/>
      <c r="CO287" s="71"/>
      <c r="CP287" s="71"/>
      <c r="CQ287" s="71"/>
      <c r="CR287" s="71"/>
      <c r="CS287" s="71"/>
      <c r="CT287" s="71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</row>
    <row r="288" spans="1:181" s="26" customFormat="1" x14ac:dyDescent="0.25">
      <c r="A288" s="366"/>
      <c r="B288" s="80" t="s">
        <v>66</v>
      </c>
      <c r="C288" s="81"/>
      <c r="D288" s="85">
        <v>5.0999999999999996</v>
      </c>
      <c r="E288" s="81">
        <v>5</v>
      </c>
      <c r="F288" s="157"/>
      <c r="G288" s="83"/>
      <c r="H288" s="83"/>
      <c r="I288" s="157"/>
      <c r="J288" s="363"/>
      <c r="K288" s="88"/>
      <c r="L288" s="88"/>
      <c r="M288" s="88"/>
      <c r="N288" s="88"/>
      <c r="O288" s="88"/>
      <c r="P288" s="88"/>
      <c r="Q288" s="88"/>
      <c r="R288" s="88"/>
      <c r="S288" s="88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1"/>
      <c r="CG288" s="71"/>
      <c r="CH288" s="71"/>
      <c r="CI288" s="71"/>
      <c r="CJ288" s="71"/>
      <c r="CK288" s="71"/>
      <c r="CL288" s="71"/>
      <c r="CM288" s="71"/>
      <c r="CN288" s="71"/>
      <c r="CO288" s="71"/>
      <c r="CP288" s="71"/>
      <c r="CQ288" s="71"/>
      <c r="CR288" s="71"/>
      <c r="CS288" s="71"/>
      <c r="CT288" s="71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</row>
    <row r="289" spans="1:181" s="26" customFormat="1" ht="15.75" thickBot="1" x14ac:dyDescent="0.3">
      <c r="A289" s="366"/>
      <c r="B289" s="80" t="s">
        <v>20</v>
      </c>
      <c r="C289" s="81"/>
      <c r="D289" s="85">
        <v>3</v>
      </c>
      <c r="E289" s="81">
        <v>3</v>
      </c>
      <c r="F289" s="157" t="s">
        <v>1</v>
      </c>
      <c r="G289" s="83"/>
      <c r="H289" s="83"/>
      <c r="I289" s="157"/>
      <c r="J289" s="363"/>
      <c r="K289" s="88"/>
      <c r="L289" s="88"/>
      <c r="M289" s="88"/>
      <c r="N289" s="88"/>
      <c r="O289" s="88"/>
      <c r="P289" s="88"/>
      <c r="Q289" s="88"/>
      <c r="R289" s="88"/>
      <c r="S289" s="88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1"/>
      <c r="CG289" s="71"/>
      <c r="CH289" s="71"/>
      <c r="CI289" s="71"/>
      <c r="CJ289" s="71"/>
      <c r="CK289" s="71"/>
      <c r="CL289" s="71"/>
      <c r="CM289" s="71"/>
      <c r="CN289" s="71"/>
      <c r="CO289" s="71"/>
      <c r="CP289" s="71"/>
      <c r="CQ289" s="71"/>
      <c r="CR289" s="71"/>
      <c r="CS289" s="71"/>
      <c r="CT289" s="71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</row>
    <row r="290" spans="1:181" s="26" customFormat="1" ht="15.75" thickBot="1" x14ac:dyDescent="0.3">
      <c r="A290" s="367" t="s">
        <v>26</v>
      </c>
      <c r="B290" s="169"/>
      <c r="C290" s="170">
        <v>358</v>
      </c>
      <c r="D290" s="223"/>
      <c r="E290" s="170"/>
      <c r="F290" s="153">
        <f>SUM(F273:F289)</f>
        <v>10.66</v>
      </c>
      <c r="G290" s="153">
        <f>SUM(G273:G289)</f>
        <v>12.18</v>
      </c>
      <c r="H290" s="153">
        <f>SUM(H273:H289)</f>
        <v>43.8</v>
      </c>
      <c r="I290" s="153">
        <f>SUM(I273:I289)</f>
        <v>327.60000000000002</v>
      </c>
      <c r="J290" s="364"/>
      <c r="K290" s="88"/>
      <c r="L290" s="88"/>
      <c r="M290" s="88"/>
      <c r="N290" s="88"/>
      <c r="O290" s="88"/>
      <c r="P290" s="88"/>
      <c r="Q290" s="88"/>
      <c r="R290" s="88"/>
      <c r="S290" s="88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1"/>
      <c r="CG290" s="71"/>
      <c r="CH290" s="71"/>
      <c r="CI290" s="71"/>
      <c r="CJ290" s="71"/>
      <c r="CK290" s="71"/>
      <c r="CL290" s="71"/>
      <c r="CM290" s="71"/>
      <c r="CN290" s="71"/>
      <c r="CO290" s="71"/>
      <c r="CP290" s="71"/>
      <c r="CQ290" s="71"/>
      <c r="CR290" s="71"/>
      <c r="CS290" s="71"/>
      <c r="CT290" s="71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</row>
    <row r="291" spans="1:181" s="26" customFormat="1" x14ac:dyDescent="0.25">
      <c r="A291" s="366" t="s">
        <v>48</v>
      </c>
      <c r="B291" s="80"/>
      <c r="C291" s="81">
        <v>85</v>
      </c>
      <c r="D291" s="86">
        <v>96.9</v>
      </c>
      <c r="E291" s="81">
        <v>85</v>
      </c>
      <c r="F291" s="157">
        <v>0.34</v>
      </c>
      <c r="G291" s="83">
        <v>0.34</v>
      </c>
      <c r="H291" s="82">
        <v>10.199999999999999</v>
      </c>
      <c r="I291" s="83">
        <v>45</v>
      </c>
      <c r="J291" s="363" t="s">
        <v>278</v>
      </c>
      <c r="K291" s="88"/>
      <c r="L291" s="88"/>
      <c r="M291" s="88"/>
      <c r="N291" s="88"/>
      <c r="O291" s="88"/>
      <c r="P291" s="88"/>
      <c r="Q291" s="88"/>
      <c r="R291" s="88"/>
      <c r="S291" s="88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1"/>
      <c r="CF291" s="71"/>
      <c r="CG291" s="71"/>
      <c r="CH291" s="71"/>
      <c r="CI291" s="71"/>
      <c r="CJ291" s="71"/>
      <c r="CK291" s="71"/>
      <c r="CL291" s="71"/>
      <c r="CM291" s="71"/>
      <c r="CN291" s="71"/>
      <c r="CO291" s="71"/>
      <c r="CP291" s="71"/>
      <c r="CQ291" s="71"/>
      <c r="CR291" s="71"/>
      <c r="CS291" s="71"/>
      <c r="CT291" s="7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</row>
    <row r="292" spans="1:181" s="26" customFormat="1" ht="15.75" thickBot="1" x14ac:dyDescent="0.3">
      <c r="A292" s="366" t="s">
        <v>300</v>
      </c>
      <c r="B292" s="80"/>
      <c r="C292" s="81"/>
      <c r="D292" s="86"/>
      <c r="E292" s="188"/>
      <c r="F292" s="157"/>
      <c r="G292" s="83"/>
      <c r="H292" s="82"/>
      <c r="I292" s="83"/>
      <c r="J292" s="363"/>
      <c r="K292" s="88"/>
      <c r="L292" s="88"/>
      <c r="M292" s="88"/>
      <c r="N292" s="88"/>
      <c r="O292" s="88"/>
      <c r="P292" s="88"/>
      <c r="Q292" s="88"/>
      <c r="R292" s="88"/>
      <c r="S292" s="88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71"/>
      <c r="CB292" s="71"/>
      <c r="CC292" s="71"/>
      <c r="CD292" s="71"/>
      <c r="CE292" s="71"/>
      <c r="CF292" s="71"/>
      <c r="CG292" s="71"/>
      <c r="CH292" s="71"/>
      <c r="CI292" s="71"/>
      <c r="CJ292" s="71"/>
      <c r="CK292" s="71"/>
      <c r="CL292" s="71"/>
      <c r="CM292" s="71"/>
      <c r="CN292" s="71"/>
      <c r="CO292" s="71"/>
      <c r="CP292" s="71"/>
      <c r="CQ292" s="71"/>
      <c r="CR292" s="71"/>
      <c r="CS292" s="71"/>
      <c r="CT292" s="71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</row>
    <row r="293" spans="1:181" s="26" customFormat="1" ht="15.75" thickBot="1" x14ac:dyDescent="0.3">
      <c r="A293" s="367" t="s">
        <v>26</v>
      </c>
      <c r="B293" s="169"/>
      <c r="C293" s="170">
        <v>85</v>
      </c>
      <c r="D293" s="168"/>
      <c r="E293" s="155"/>
      <c r="F293" s="153">
        <f>SUM(F291)</f>
        <v>0.34</v>
      </c>
      <c r="G293" s="153">
        <f>SUM(G291)</f>
        <v>0.34</v>
      </c>
      <c r="H293" s="153">
        <f>SUM(H291)</f>
        <v>10.199999999999999</v>
      </c>
      <c r="I293" s="153">
        <f>SUM(I291)</f>
        <v>45</v>
      </c>
      <c r="J293" s="364"/>
      <c r="K293" s="88"/>
      <c r="L293" s="88"/>
      <c r="M293" s="88"/>
      <c r="N293" s="88"/>
      <c r="O293" s="88"/>
      <c r="P293" s="88"/>
      <c r="Q293" s="88"/>
      <c r="R293" s="88"/>
      <c r="S293" s="88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  <c r="CE293" s="71"/>
      <c r="CF293" s="71"/>
      <c r="CG293" s="71"/>
      <c r="CH293" s="71"/>
      <c r="CI293" s="71"/>
      <c r="CJ293" s="71"/>
      <c r="CK293" s="71"/>
      <c r="CL293" s="71"/>
      <c r="CM293" s="71"/>
      <c r="CN293" s="71"/>
      <c r="CO293" s="71"/>
      <c r="CP293" s="71"/>
      <c r="CQ293" s="71"/>
      <c r="CR293" s="71"/>
      <c r="CS293" s="71"/>
      <c r="CT293" s="71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</row>
    <row r="294" spans="1:181" ht="15.75" thickBot="1" x14ac:dyDescent="0.3">
      <c r="A294" s="365"/>
      <c r="B294" s="173"/>
      <c r="C294" s="174">
        <v>443</v>
      </c>
      <c r="D294" s="172"/>
      <c r="E294" s="173"/>
      <c r="F294" s="138">
        <f>F290+F293</f>
        <v>11</v>
      </c>
      <c r="G294" s="138">
        <f>G290+G293</f>
        <v>12.52</v>
      </c>
      <c r="H294" s="138">
        <f>H290+H293</f>
        <v>54</v>
      </c>
      <c r="I294" s="138">
        <f>I290+I293</f>
        <v>372.6</v>
      </c>
      <c r="J294" s="362"/>
    </row>
    <row r="295" spans="1:181" x14ac:dyDescent="0.25">
      <c r="A295" s="365"/>
      <c r="B295" s="173" t="s">
        <v>28</v>
      </c>
      <c r="C295" s="174"/>
      <c r="D295" s="174"/>
      <c r="E295" s="173"/>
      <c r="F295" s="138"/>
      <c r="G295" s="175"/>
      <c r="H295" s="138"/>
      <c r="I295" s="138"/>
      <c r="J295" s="362"/>
    </row>
    <row r="296" spans="1:181" x14ac:dyDescent="0.25">
      <c r="A296" s="366" t="s">
        <v>424</v>
      </c>
      <c r="C296" s="81">
        <v>30</v>
      </c>
      <c r="D296" s="202"/>
      <c r="E296" s="407"/>
      <c r="F296" s="82">
        <v>0.22</v>
      </c>
      <c r="G296" s="83">
        <v>1.8</v>
      </c>
      <c r="H296" s="82">
        <v>0.72</v>
      </c>
      <c r="I296" s="83">
        <v>20</v>
      </c>
      <c r="J296" s="385" t="s">
        <v>425</v>
      </c>
    </row>
    <row r="297" spans="1:181" x14ac:dyDescent="0.25">
      <c r="A297" s="366"/>
      <c r="B297" s="80" t="s">
        <v>422</v>
      </c>
      <c r="C297" s="166"/>
      <c r="D297" s="86">
        <v>29.38</v>
      </c>
      <c r="E297" s="81">
        <v>28.8</v>
      </c>
      <c r="G297" s="83"/>
      <c r="I297" s="83"/>
      <c r="J297" s="363"/>
    </row>
    <row r="298" spans="1:181" x14ac:dyDescent="0.25">
      <c r="A298" s="366"/>
      <c r="B298" s="80" t="s">
        <v>34</v>
      </c>
      <c r="C298" s="166"/>
      <c r="D298" s="86">
        <v>1.2</v>
      </c>
      <c r="E298" s="81">
        <v>1.2</v>
      </c>
      <c r="G298" s="83"/>
      <c r="I298" s="157"/>
      <c r="J298" s="363"/>
    </row>
    <row r="299" spans="1:181" x14ac:dyDescent="0.25">
      <c r="A299" s="366"/>
      <c r="B299" s="80" t="s">
        <v>39</v>
      </c>
      <c r="C299" s="166"/>
      <c r="D299" s="86">
        <v>0.1</v>
      </c>
      <c r="E299" s="81">
        <v>0.1</v>
      </c>
      <c r="G299" s="83"/>
      <c r="I299" s="157"/>
      <c r="J299" s="363"/>
    </row>
    <row r="300" spans="1:181" ht="30" x14ac:dyDescent="0.25">
      <c r="A300" s="366" t="s">
        <v>361</v>
      </c>
      <c r="B300" s="221"/>
      <c r="C300" s="81" t="s">
        <v>120</v>
      </c>
      <c r="D300" s="81"/>
      <c r="E300" s="86"/>
      <c r="F300" s="83">
        <v>3.45</v>
      </c>
      <c r="G300" s="83">
        <v>6</v>
      </c>
      <c r="H300" s="82">
        <v>17.850000000000001</v>
      </c>
      <c r="I300" s="157">
        <v>140</v>
      </c>
      <c r="J300" s="363" t="s">
        <v>214</v>
      </c>
    </row>
    <row r="301" spans="1:181" x14ac:dyDescent="0.25">
      <c r="A301" s="366"/>
      <c r="B301" s="80" t="s">
        <v>42</v>
      </c>
      <c r="C301" s="83"/>
      <c r="D301" s="81">
        <v>37.5</v>
      </c>
      <c r="E301" s="86">
        <v>30</v>
      </c>
      <c r="F301" s="83"/>
      <c r="H301" s="83"/>
      <c r="I301" s="83"/>
      <c r="J301" s="363"/>
    </row>
    <row r="302" spans="1:181" x14ac:dyDescent="0.25">
      <c r="A302" s="366"/>
      <c r="B302" s="80" t="s">
        <v>30</v>
      </c>
      <c r="C302" s="83"/>
      <c r="D302" s="81">
        <v>30.06</v>
      </c>
      <c r="E302" s="86">
        <v>18</v>
      </c>
      <c r="F302" s="83"/>
      <c r="H302" s="83"/>
      <c r="I302" s="83"/>
      <c r="J302" s="363"/>
    </row>
    <row r="303" spans="1:181" x14ac:dyDescent="0.25">
      <c r="A303" s="366"/>
      <c r="B303" s="80" t="s">
        <v>32</v>
      </c>
      <c r="C303" s="83"/>
      <c r="D303" s="81">
        <v>7.98</v>
      </c>
      <c r="E303" s="86">
        <v>6</v>
      </c>
      <c r="F303" s="83"/>
      <c r="H303" s="83"/>
      <c r="I303" s="83"/>
      <c r="J303" s="363"/>
    </row>
    <row r="304" spans="1:181" s="33" customFormat="1" x14ac:dyDescent="0.25">
      <c r="A304" s="366"/>
      <c r="B304" s="80" t="s">
        <v>33</v>
      </c>
      <c r="C304" s="83"/>
      <c r="D304" s="81">
        <v>7.14</v>
      </c>
      <c r="E304" s="86">
        <v>6</v>
      </c>
      <c r="F304" s="83"/>
      <c r="G304" s="82"/>
      <c r="H304" s="83"/>
      <c r="I304" s="83"/>
      <c r="J304" s="363"/>
      <c r="K304" s="88"/>
      <c r="L304" s="88"/>
      <c r="M304" s="88"/>
      <c r="N304" s="88"/>
      <c r="O304" s="88"/>
      <c r="P304" s="88"/>
      <c r="Q304" s="88"/>
      <c r="R304" s="88"/>
      <c r="S304" s="88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1"/>
      <c r="CG304" s="71"/>
      <c r="CH304" s="71"/>
      <c r="CI304" s="71"/>
      <c r="CJ304" s="71"/>
      <c r="CK304" s="71"/>
      <c r="CL304" s="71"/>
      <c r="CM304" s="71"/>
      <c r="CN304" s="71"/>
      <c r="CO304" s="71"/>
      <c r="CP304" s="71"/>
      <c r="CQ304" s="71"/>
      <c r="CR304" s="71"/>
      <c r="CS304" s="71"/>
      <c r="CT304" s="71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</row>
    <row r="305" spans="1:181" s="33" customFormat="1" x14ac:dyDescent="0.25">
      <c r="A305" s="366"/>
      <c r="B305" s="80" t="s">
        <v>34</v>
      </c>
      <c r="C305" s="83"/>
      <c r="D305" s="81">
        <v>3</v>
      </c>
      <c r="E305" s="86">
        <v>3</v>
      </c>
      <c r="F305" s="83"/>
      <c r="G305" s="82"/>
      <c r="H305" s="83"/>
      <c r="I305" s="83"/>
      <c r="J305" s="363"/>
      <c r="K305" s="88"/>
      <c r="L305" s="88"/>
      <c r="M305" s="88"/>
      <c r="N305" s="88"/>
      <c r="O305" s="88"/>
      <c r="P305" s="88"/>
      <c r="Q305" s="88"/>
      <c r="R305" s="88"/>
      <c r="S305" s="88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  <c r="CE305" s="71"/>
      <c r="CF305" s="71"/>
      <c r="CG305" s="71"/>
      <c r="CH305" s="71"/>
      <c r="CI305" s="71"/>
      <c r="CJ305" s="71"/>
      <c r="CK305" s="71"/>
      <c r="CL305" s="71"/>
      <c r="CM305" s="71"/>
      <c r="CN305" s="71"/>
      <c r="CO305" s="71"/>
      <c r="CP305" s="71"/>
      <c r="CQ305" s="71"/>
      <c r="CR305" s="71"/>
      <c r="CS305" s="71"/>
      <c r="CT305" s="71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</row>
    <row r="306" spans="1:181" s="33" customFormat="1" x14ac:dyDescent="0.25">
      <c r="A306" s="366"/>
      <c r="B306" s="80" t="s">
        <v>36</v>
      </c>
      <c r="C306" s="83"/>
      <c r="D306" s="81">
        <v>5</v>
      </c>
      <c r="E306" s="86">
        <v>5</v>
      </c>
      <c r="F306" s="83"/>
      <c r="G306" s="82"/>
      <c r="H306" s="83"/>
      <c r="I306" s="83"/>
      <c r="J306" s="363"/>
      <c r="K306" s="88"/>
      <c r="L306" s="88"/>
      <c r="M306" s="88"/>
      <c r="N306" s="88"/>
      <c r="O306" s="88"/>
      <c r="P306" s="88"/>
      <c r="Q306" s="88"/>
      <c r="R306" s="88"/>
      <c r="S306" s="88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1"/>
      <c r="CG306" s="71"/>
      <c r="CH306" s="71"/>
      <c r="CI306" s="71"/>
      <c r="CJ306" s="71"/>
      <c r="CK306" s="71"/>
      <c r="CL306" s="71"/>
      <c r="CM306" s="71"/>
      <c r="CN306" s="71"/>
      <c r="CO306" s="71"/>
      <c r="CP306" s="71"/>
      <c r="CQ306" s="71"/>
      <c r="CR306" s="71"/>
      <c r="CS306" s="71"/>
      <c r="CT306" s="71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</row>
    <row r="307" spans="1:181" s="33" customFormat="1" x14ac:dyDescent="0.25">
      <c r="A307" s="366"/>
      <c r="B307" s="80" t="s">
        <v>19</v>
      </c>
      <c r="C307" s="83"/>
      <c r="D307" s="81">
        <v>0.5</v>
      </c>
      <c r="E307" s="86">
        <v>0.5</v>
      </c>
      <c r="F307" s="83"/>
      <c r="G307" s="82"/>
      <c r="H307" s="83"/>
      <c r="I307" s="83"/>
      <c r="J307" s="363"/>
      <c r="K307" s="88"/>
      <c r="L307" s="88"/>
      <c r="M307" s="88"/>
      <c r="N307" s="88"/>
      <c r="O307" s="88"/>
      <c r="P307" s="88"/>
      <c r="Q307" s="88"/>
      <c r="R307" s="88"/>
      <c r="S307" s="88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1"/>
      <c r="CH307" s="71"/>
      <c r="CI307" s="71"/>
      <c r="CJ307" s="71"/>
      <c r="CK307" s="71"/>
      <c r="CL307" s="71"/>
      <c r="CM307" s="71"/>
      <c r="CN307" s="71"/>
      <c r="CO307" s="71"/>
      <c r="CP307" s="71"/>
      <c r="CQ307" s="71"/>
      <c r="CR307" s="71"/>
      <c r="CS307" s="71"/>
      <c r="CT307" s="71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</row>
    <row r="308" spans="1:181" s="33" customFormat="1" x14ac:dyDescent="0.25">
      <c r="A308" s="366"/>
      <c r="B308" s="80" t="s">
        <v>17</v>
      </c>
      <c r="C308" s="83"/>
      <c r="D308" s="81">
        <v>120</v>
      </c>
      <c r="E308" s="86">
        <v>120</v>
      </c>
      <c r="F308" s="83"/>
      <c r="G308" s="82"/>
      <c r="H308" s="83"/>
      <c r="I308" s="83"/>
      <c r="J308" s="363"/>
      <c r="K308" s="88"/>
      <c r="L308" s="88"/>
      <c r="M308" s="88"/>
      <c r="N308" s="88"/>
      <c r="O308" s="88"/>
      <c r="P308" s="88"/>
      <c r="Q308" s="88"/>
      <c r="R308" s="88"/>
      <c r="S308" s="88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  <c r="CM308" s="71"/>
      <c r="CN308" s="71"/>
      <c r="CO308" s="71"/>
      <c r="CP308" s="71"/>
      <c r="CQ308" s="71"/>
      <c r="CR308" s="71"/>
      <c r="CS308" s="71"/>
      <c r="CT308" s="71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</row>
    <row r="309" spans="1:181" s="33" customFormat="1" ht="30" x14ac:dyDescent="0.25">
      <c r="A309" s="366" t="s">
        <v>347</v>
      </c>
      <c r="B309" s="80"/>
      <c r="C309" s="81">
        <v>130</v>
      </c>
      <c r="D309" s="81"/>
      <c r="E309" s="86"/>
      <c r="F309" s="81">
        <v>8.86</v>
      </c>
      <c r="G309" s="86">
        <v>9.01</v>
      </c>
      <c r="H309" s="81">
        <v>27.28</v>
      </c>
      <c r="I309" s="86">
        <v>226</v>
      </c>
      <c r="J309" s="363" t="s">
        <v>348</v>
      </c>
      <c r="K309" s="88"/>
      <c r="L309" s="88"/>
      <c r="M309" s="88"/>
      <c r="N309" s="88"/>
      <c r="O309" s="88"/>
      <c r="P309" s="88"/>
      <c r="Q309" s="88"/>
      <c r="R309" s="88"/>
      <c r="S309" s="88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1"/>
      <c r="CH309" s="71"/>
      <c r="CI309" s="71"/>
      <c r="CJ309" s="71"/>
      <c r="CK309" s="71"/>
      <c r="CL309" s="71"/>
      <c r="CM309" s="71"/>
      <c r="CN309" s="71"/>
      <c r="CO309" s="71"/>
      <c r="CP309" s="71"/>
      <c r="CQ309" s="71"/>
      <c r="CR309" s="71"/>
      <c r="CS309" s="71"/>
      <c r="CT309" s="71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</row>
    <row r="310" spans="1:181" s="33" customFormat="1" x14ac:dyDescent="0.25">
      <c r="A310" s="366"/>
      <c r="B310" s="80" t="s">
        <v>207</v>
      </c>
      <c r="C310" s="81"/>
      <c r="D310" s="81">
        <v>34</v>
      </c>
      <c r="E310" s="86">
        <v>34</v>
      </c>
      <c r="F310" s="81"/>
      <c r="G310" s="86"/>
      <c r="H310" s="81"/>
      <c r="I310" s="86"/>
      <c r="J310" s="363"/>
      <c r="K310" s="88"/>
      <c r="L310" s="88"/>
      <c r="M310" s="88"/>
      <c r="N310" s="88"/>
      <c r="O310" s="88"/>
      <c r="P310" s="88"/>
      <c r="Q310" s="88"/>
      <c r="R310" s="88"/>
      <c r="S310" s="88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  <c r="CH310" s="71"/>
      <c r="CI310" s="71"/>
      <c r="CJ310" s="71"/>
      <c r="CK310" s="71"/>
      <c r="CL310" s="71"/>
      <c r="CM310" s="71"/>
      <c r="CN310" s="71"/>
      <c r="CO310" s="71"/>
      <c r="CP310" s="71"/>
      <c r="CQ310" s="71"/>
      <c r="CR310" s="71"/>
      <c r="CS310" s="71"/>
      <c r="CT310" s="71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</row>
    <row r="311" spans="1:181" s="33" customFormat="1" x14ac:dyDescent="0.25">
      <c r="A311" s="366"/>
      <c r="B311" s="80" t="s">
        <v>113</v>
      </c>
      <c r="C311" s="81"/>
      <c r="D311" s="81"/>
      <c r="E311" s="86">
        <v>21</v>
      </c>
      <c r="F311" s="81"/>
      <c r="G311" s="86"/>
      <c r="H311" s="81"/>
      <c r="I311" s="86"/>
      <c r="J311" s="363"/>
      <c r="K311" s="88"/>
      <c r="L311" s="88"/>
      <c r="M311" s="88"/>
      <c r="N311" s="88"/>
      <c r="O311" s="88"/>
      <c r="P311" s="88"/>
      <c r="Q311" s="88"/>
      <c r="R311" s="88"/>
      <c r="S311" s="88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 s="71"/>
      <c r="CR311" s="71"/>
      <c r="CS311" s="71"/>
      <c r="CT311" s="7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</row>
    <row r="312" spans="1:181" s="33" customFormat="1" x14ac:dyDescent="0.25">
      <c r="A312" s="366"/>
      <c r="B312" s="80" t="s">
        <v>30</v>
      </c>
      <c r="C312" s="81"/>
      <c r="D312" s="81">
        <v>145.46</v>
      </c>
      <c r="E312" s="86">
        <v>87.1</v>
      </c>
      <c r="F312" s="81"/>
      <c r="G312" s="86"/>
      <c r="H312" s="81"/>
      <c r="I312" s="86"/>
      <c r="J312" s="363"/>
      <c r="K312" s="88"/>
      <c r="L312" s="88"/>
      <c r="M312" s="88"/>
      <c r="N312" s="88"/>
      <c r="O312" s="88"/>
      <c r="P312" s="88"/>
      <c r="Q312" s="88"/>
      <c r="R312" s="88"/>
      <c r="S312" s="88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</row>
    <row r="313" spans="1:181" s="26" customFormat="1" x14ac:dyDescent="0.25">
      <c r="A313" s="366"/>
      <c r="B313" s="80" t="s">
        <v>33</v>
      </c>
      <c r="C313" s="81"/>
      <c r="D313" s="81">
        <v>13.095000000000001</v>
      </c>
      <c r="E313" s="86">
        <v>11</v>
      </c>
      <c r="F313" s="81"/>
      <c r="G313" s="86"/>
      <c r="H313" s="81"/>
      <c r="I313" s="86"/>
      <c r="J313" s="363"/>
      <c r="K313" s="88"/>
      <c r="L313" s="88"/>
      <c r="M313" s="88"/>
      <c r="N313" s="88"/>
      <c r="O313" s="88"/>
      <c r="P313" s="88"/>
      <c r="Q313" s="88"/>
      <c r="R313" s="88"/>
      <c r="S313" s="88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</row>
    <row r="314" spans="1:181" s="26" customFormat="1" x14ac:dyDescent="0.25">
      <c r="A314" s="366"/>
      <c r="B314" s="80" t="s">
        <v>34</v>
      </c>
      <c r="C314" s="81"/>
      <c r="D314" s="81">
        <v>4</v>
      </c>
      <c r="E314" s="86">
        <v>4</v>
      </c>
      <c r="F314" s="81"/>
      <c r="G314" s="86"/>
      <c r="H314" s="81"/>
      <c r="I314" s="86"/>
      <c r="J314" s="363"/>
      <c r="K314" s="88"/>
      <c r="L314" s="88"/>
      <c r="M314" s="88"/>
      <c r="N314" s="88"/>
      <c r="O314" s="88"/>
      <c r="P314" s="88"/>
      <c r="Q314" s="88"/>
      <c r="R314" s="88"/>
      <c r="S314" s="88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</row>
    <row r="315" spans="1:181" s="26" customFormat="1" x14ac:dyDescent="0.25">
      <c r="A315" s="366"/>
      <c r="B315" s="80" t="s">
        <v>39</v>
      </c>
      <c r="C315" s="81"/>
      <c r="D315" s="81">
        <v>0.4</v>
      </c>
      <c r="E315" s="86">
        <v>0.4</v>
      </c>
      <c r="F315" s="81"/>
      <c r="G315" s="86"/>
      <c r="H315" s="81"/>
      <c r="I315" s="86"/>
      <c r="J315" s="363"/>
      <c r="K315" s="88"/>
      <c r="L315" s="88"/>
      <c r="M315" s="88"/>
      <c r="N315" s="88"/>
      <c r="O315" s="88"/>
      <c r="P315" s="88"/>
      <c r="Q315" s="88"/>
      <c r="R315" s="88"/>
      <c r="S315" s="88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 s="71"/>
      <c r="CR315" s="71"/>
      <c r="CS315" s="71"/>
      <c r="CT315" s="71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</row>
    <row r="316" spans="1:181" s="26" customFormat="1" ht="30" x14ac:dyDescent="0.25">
      <c r="A316" s="366"/>
      <c r="B316" s="80" t="s">
        <v>349</v>
      </c>
      <c r="C316" s="81"/>
      <c r="D316" s="81"/>
      <c r="E316" s="86">
        <v>109</v>
      </c>
      <c r="F316" s="81"/>
      <c r="G316" s="86"/>
      <c r="H316" s="81"/>
      <c r="I316" s="86"/>
      <c r="J316" s="363"/>
      <c r="K316" s="88"/>
      <c r="L316" s="88"/>
      <c r="M316" s="88"/>
      <c r="N316" s="88"/>
      <c r="O316" s="88"/>
      <c r="P316" s="88"/>
      <c r="Q316" s="88"/>
      <c r="R316" s="88"/>
      <c r="S316" s="88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  <c r="CO316" s="71"/>
      <c r="CP316" s="71"/>
      <c r="CQ316" s="71"/>
      <c r="CR316" s="71"/>
      <c r="CS316" s="71"/>
      <c r="CT316" s="71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</row>
    <row r="317" spans="1:181" s="26" customFormat="1" x14ac:dyDescent="0.25">
      <c r="A317" s="366" t="s">
        <v>345</v>
      </c>
      <c r="B317" s="80"/>
      <c r="C317" s="81">
        <v>150</v>
      </c>
      <c r="D317" s="82"/>
      <c r="E317" s="83"/>
      <c r="F317" s="157"/>
      <c r="G317" s="83"/>
      <c r="H317" s="82">
        <v>8.34</v>
      </c>
      <c r="I317" s="157">
        <v>33.340000000000003</v>
      </c>
      <c r="J317" s="363" t="s">
        <v>350</v>
      </c>
      <c r="K317" s="88"/>
      <c r="L317" s="88"/>
      <c r="M317" s="88"/>
      <c r="N317" s="88"/>
      <c r="O317" s="88"/>
      <c r="P317" s="88"/>
      <c r="Q317" s="88"/>
      <c r="R317" s="88"/>
      <c r="S317" s="88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  <c r="CT317" s="71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</row>
    <row r="318" spans="1:181" s="26" customFormat="1" x14ac:dyDescent="0.25">
      <c r="A318" s="366"/>
      <c r="B318" s="80" t="s">
        <v>70</v>
      </c>
      <c r="C318" s="81"/>
      <c r="D318" s="82">
        <v>17.5</v>
      </c>
      <c r="E318" s="83">
        <v>17.5</v>
      </c>
      <c r="F318" s="157"/>
      <c r="G318" s="83"/>
      <c r="H318" s="82"/>
      <c r="I318" s="157"/>
      <c r="J318" s="363"/>
      <c r="K318" s="88"/>
      <c r="L318" s="88"/>
      <c r="M318" s="88"/>
      <c r="N318" s="88"/>
      <c r="O318" s="88"/>
      <c r="P318" s="88"/>
      <c r="Q318" s="88"/>
      <c r="R318" s="88"/>
      <c r="S318" s="88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  <c r="CT318" s="71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</row>
    <row r="319" spans="1:181" s="26" customFormat="1" x14ac:dyDescent="0.25">
      <c r="A319" s="366"/>
      <c r="B319" s="80" t="s">
        <v>18</v>
      </c>
      <c r="C319" s="81"/>
      <c r="D319" s="82">
        <v>4</v>
      </c>
      <c r="E319" s="83">
        <v>4</v>
      </c>
      <c r="F319" s="157"/>
      <c r="G319" s="83"/>
      <c r="H319" s="82"/>
      <c r="I319" s="157"/>
      <c r="J319" s="363"/>
      <c r="K319" s="88"/>
      <c r="L319" s="88"/>
      <c r="M319" s="88"/>
      <c r="N319" s="88"/>
      <c r="O319" s="88"/>
      <c r="P319" s="88"/>
      <c r="Q319" s="88"/>
      <c r="R319" s="88"/>
      <c r="S319" s="88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</row>
    <row r="320" spans="1:181" s="26" customFormat="1" x14ac:dyDescent="0.25">
      <c r="A320" s="366"/>
      <c r="B320" s="80" t="s">
        <v>52</v>
      </c>
      <c r="C320" s="81"/>
      <c r="D320" s="83">
        <v>150</v>
      </c>
      <c r="E320" s="83">
        <v>150</v>
      </c>
      <c r="F320" s="83"/>
      <c r="G320" s="83"/>
      <c r="H320" s="83"/>
      <c r="I320" s="83"/>
      <c r="J320" s="363"/>
      <c r="K320" s="88"/>
      <c r="L320" s="88"/>
      <c r="M320" s="88"/>
      <c r="N320" s="88"/>
      <c r="O320" s="88"/>
      <c r="P320" s="88"/>
      <c r="Q320" s="88"/>
      <c r="R320" s="88"/>
      <c r="S320" s="88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  <c r="CT320" s="71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</row>
    <row r="321" spans="1:181" s="54" customFormat="1" ht="16.5" thickBot="1" x14ac:dyDescent="0.3">
      <c r="A321" s="366" t="s">
        <v>46</v>
      </c>
      <c r="B321" s="80"/>
      <c r="C321" s="81">
        <v>30</v>
      </c>
      <c r="D321" s="81">
        <v>30</v>
      </c>
      <c r="E321" s="86">
        <v>30</v>
      </c>
      <c r="F321" s="81">
        <v>1.5</v>
      </c>
      <c r="G321" s="86">
        <v>0.3</v>
      </c>
      <c r="H321" s="81">
        <v>14.3</v>
      </c>
      <c r="I321" s="86">
        <v>66</v>
      </c>
      <c r="J321" s="363"/>
      <c r="K321" s="88"/>
      <c r="L321" s="88"/>
      <c r="M321" s="88"/>
      <c r="N321" s="88"/>
      <c r="O321" s="88"/>
      <c r="P321" s="88"/>
      <c r="Q321" s="88"/>
      <c r="R321" s="88"/>
      <c r="S321" s="88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  <c r="CI321" s="70"/>
      <c r="CJ321" s="70"/>
      <c r="CK321" s="70"/>
      <c r="CL321" s="70"/>
      <c r="CM321" s="70"/>
      <c r="CN321" s="70"/>
      <c r="CO321" s="70"/>
      <c r="CP321" s="70"/>
      <c r="CQ321" s="70"/>
      <c r="CR321" s="70"/>
      <c r="CS321" s="70"/>
      <c r="CT321" s="70"/>
      <c r="CU321" s="51"/>
      <c r="CV321" s="51"/>
      <c r="CW321" s="51"/>
      <c r="CX321" s="51"/>
      <c r="CY321" s="51"/>
      <c r="CZ321" s="51"/>
      <c r="DA321" s="51"/>
      <c r="DB321" s="51"/>
      <c r="DC321" s="51"/>
      <c r="DD321" s="51"/>
      <c r="DE321" s="51"/>
      <c r="DF321" s="51"/>
      <c r="DG321" s="51"/>
      <c r="DH321" s="51"/>
      <c r="DI321" s="51"/>
      <c r="DJ321" s="51"/>
      <c r="DK321" s="51"/>
      <c r="DL321" s="51"/>
      <c r="DM321" s="51"/>
      <c r="DN321" s="51"/>
      <c r="DO321" s="51"/>
      <c r="DP321" s="51"/>
      <c r="DQ321" s="51"/>
      <c r="DR321" s="51"/>
      <c r="DS321" s="51"/>
      <c r="DT321" s="51"/>
      <c r="DU321" s="51"/>
      <c r="DV321" s="51"/>
      <c r="DW321" s="51"/>
      <c r="DX321" s="51"/>
      <c r="DY321" s="51"/>
      <c r="DZ321" s="51"/>
      <c r="EA321" s="51"/>
      <c r="EB321" s="51"/>
      <c r="EC321" s="51"/>
      <c r="ED321" s="51"/>
      <c r="EE321" s="51"/>
      <c r="EF321" s="51"/>
      <c r="EG321" s="51"/>
      <c r="EH321" s="51"/>
      <c r="EI321" s="51"/>
      <c r="EJ321" s="51"/>
      <c r="EK321" s="51"/>
      <c r="EL321" s="51"/>
      <c r="EM321" s="51"/>
      <c r="EN321" s="51"/>
      <c r="EO321" s="51"/>
      <c r="EP321" s="51"/>
      <c r="EQ321" s="51"/>
      <c r="ER321" s="51"/>
      <c r="ES321" s="51"/>
      <c r="ET321" s="51"/>
      <c r="EU321" s="51"/>
      <c r="EV321" s="51"/>
      <c r="EW321" s="51"/>
      <c r="EX321" s="51"/>
      <c r="EY321" s="51"/>
      <c r="EZ321" s="51"/>
      <c r="FA321" s="51"/>
      <c r="FB321" s="51"/>
      <c r="FC321" s="51"/>
      <c r="FD321" s="51"/>
      <c r="FE321" s="51"/>
      <c r="FF321" s="51"/>
      <c r="FG321" s="51"/>
      <c r="FH321" s="51"/>
      <c r="FI321" s="51"/>
      <c r="FJ321" s="51"/>
      <c r="FK321" s="51"/>
      <c r="FL321" s="51"/>
      <c r="FM321" s="51"/>
      <c r="FN321" s="51"/>
      <c r="FO321" s="51"/>
      <c r="FP321" s="51"/>
      <c r="FQ321" s="51"/>
      <c r="FR321" s="51"/>
      <c r="FS321" s="51"/>
      <c r="FT321" s="51"/>
      <c r="FU321" s="51"/>
      <c r="FV321" s="51"/>
      <c r="FW321" s="51"/>
      <c r="FX321" s="51"/>
      <c r="FY321" s="51"/>
    </row>
    <row r="322" spans="1:181" s="54" customFormat="1" ht="16.5" thickBot="1" x14ac:dyDescent="0.3">
      <c r="A322" s="367" t="s">
        <v>26</v>
      </c>
      <c r="B322" s="169"/>
      <c r="C322" s="170">
        <v>495</v>
      </c>
      <c r="D322" s="368"/>
      <c r="E322" s="170"/>
      <c r="F322" s="154">
        <f>SUM(F296:F321)</f>
        <v>14.03</v>
      </c>
      <c r="G322" s="154">
        <f>SUM(G296:G321)</f>
        <v>17.11</v>
      </c>
      <c r="H322" s="154">
        <f>SUM(H296:H321)</f>
        <v>68.489999999999995</v>
      </c>
      <c r="I322" s="154">
        <f>SUM(I296:I321)</f>
        <v>485.34000000000003</v>
      </c>
      <c r="J322" s="364"/>
      <c r="K322" s="88"/>
      <c r="L322" s="88"/>
      <c r="M322" s="88"/>
      <c r="N322" s="88"/>
      <c r="O322" s="88"/>
      <c r="P322" s="88"/>
      <c r="Q322" s="88"/>
      <c r="R322" s="88"/>
      <c r="S322" s="88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  <c r="CI322" s="70"/>
      <c r="CJ322" s="70"/>
      <c r="CK322" s="70"/>
      <c r="CL322" s="70"/>
      <c r="CM322" s="70"/>
      <c r="CN322" s="70"/>
      <c r="CO322" s="70"/>
      <c r="CP322" s="70"/>
      <c r="CQ322" s="70"/>
      <c r="CR322" s="70"/>
      <c r="CS322" s="70"/>
      <c r="CT322" s="70"/>
      <c r="CU322" s="51"/>
      <c r="CV322" s="51"/>
      <c r="CW322" s="51"/>
      <c r="CX322" s="51"/>
      <c r="CY322" s="51"/>
      <c r="CZ322" s="51"/>
      <c r="DA322" s="51"/>
      <c r="DB322" s="51"/>
      <c r="DC322" s="51"/>
      <c r="DD322" s="51"/>
      <c r="DE322" s="51"/>
      <c r="DF322" s="51"/>
      <c r="DG322" s="51"/>
      <c r="DH322" s="51"/>
      <c r="DI322" s="51"/>
      <c r="DJ322" s="51"/>
      <c r="DK322" s="51"/>
      <c r="DL322" s="51"/>
      <c r="DM322" s="51"/>
      <c r="DN322" s="51"/>
      <c r="DO322" s="51"/>
      <c r="DP322" s="51"/>
      <c r="DQ322" s="51"/>
      <c r="DR322" s="51"/>
      <c r="DS322" s="51"/>
      <c r="DT322" s="51"/>
      <c r="DU322" s="51"/>
      <c r="DV322" s="51"/>
      <c r="DW322" s="51"/>
      <c r="DX322" s="51"/>
      <c r="DY322" s="51"/>
      <c r="DZ322" s="51"/>
      <c r="EA322" s="51"/>
      <c r="EB322" s="51"/>
      <c r="EC322" s="51"/>
      <c r="ED322" s="51"/>
      <c r="EE322" s="51"/>
      <c r="EF322" s="51"/>
      <c r="EG322" s="51"/>
      <c r="EH322" s="51"/>
      <c r="EI322" s="51"/>
      <c r="EJ322" s="51"/>
      <c r="EK322" s="51"/>
      <c r="EL322" s="51"/>
      <c r="EM322" s="51"/>
      <c r="EN322" s="51"/>
      <c r="EO322" s="51"/>
      <c r="EP322" s="51"/>
      <c r="EQ322" s="51"/>
      <c r="ER322" s="51"/>
      <c r="ES322" s="51"/>
      <c r="ET322" s="51"/>
      <c r="EU322" s="51"/>
      <c r="EV322" s="51"/>
      <c r="EW322" s="51"/>
      <c r="EX322" s="51"/>
      <c r="EY322" s="51"/>
      <c r="EZ322" s="51"/>
      <c r="FA322" s="51"/>
      <c r="FB322" s="51"/>
      <c r="FC322" s="51"/>
      <c r="FD322" s="51"/>
      <c r="FE322" s="51"/>
      <c r="FF322" s="51"/>
      <c r="FG322" s="51"/>
      <c r="FH322" s="51"/>
      <c r="FI322" s="51"/>
      <c r="FJ322" s="51"/>
      <c r="FK322" s="51"/>
      <c r="FL322" s="51"/>
      <c r="FM322" s="51"/>
      <c r="FN322" s="51"/>
      <c r="FO322" s="51"/>
      <c r="FP322" s="51"/>
      <c r="FQ322" s="51"/>
      <c r="FR322" s="51"/>
      <c r="FS322" s="51"/>
      <c r="FT322" s="51"/>
      <c r="FU322" s="51"/>
      <c r="FV322" s="51"/>
      <c r="FW322" s="51"/>
      <c r="FX322" s="51"/>
      <c r="FY322" s="51"/>
    </row>
    <row r="323" spans="1:181" s="54" customFormat="1" ht="15.75" x14ac:dyDescent="0.25">
      <c r="A323" s="365"/>
      <c r="B323" s="173" t="s">
        <v>47</v>
      </c>
      <c r="C323" s="376"/>
      <c r="D323" s="222"/>
      <c r="E323" s="174"/>
      <c r="F323" s="138"/>
      <c r="G323" s="175"/>
      <c r="H323" s="138"/>
      <c r="I323" s="239"/>
      <c r="J323" s="362"/>
      <c r="K323" s="88"/>
      <c r="L323" s="88"/>
      <c r="M323" s="88"/>
      <c r="N323" s="88"/>
      <c r="O323" s="88"/>
      <c r="P323" s="88"/>
      <c r="Q323" s="88"/>
      <c r="R323" s="88"/>
      <c r="S323" s="88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  <c r="CI323" s="70"/>
      <c r="CJ323" s="70"/>
      <c r="CK323" s="70"/>
      <c r="CL323" s="70"/>
      <c r="CM323" s="70"/>
      <c r="CN323" s="70"/>
      <c r="CO323" s="70"/>
      <c r="CP323" s="70"/>
      <c r="CQ323" s="70"/>
      <c r="CR323" s="70"/>
      <c r="CS323" s="70"/>
      <c r="CT323" s="70"/>
      <c r="CU323" s="51"/>
      <c r="CV323" s="51"/>
      <c r="CW323" s="51"/>
      <c r="CX323" s="51"/>
      <c r="CY323" s="51"/>
      <c r="CZ323" s="51"/>
      <c r="DA323" s="51"/>
      <c r="DB323" s="51"/>
      <c r="DC323" s="51"/>
      <c r="DD323" s="51"/>
      <c r="DE323" s="51"/>
      <c r="DF323" s="51"/>
      <c r="DG323" s="51"/>
      <c r="DH323" s="51"/>
      <c r="DI323" s="51"/>
      <c r="DJ323" s="51"/>
      <c r="DK323" s="51"/>
      <c r="DL323" s="51"/>
      <c r="DM323" s="51"/>
      <c r="DN323" s="51"/>
      <c r="DO323" s="51"/>
      <c r="DP323" s="51"/>
      <c r="DQ323" s="51"/>
      <c r="DR323" s="51"/>
      <c r="DS323" s="51"/>
      <c r="DT323" s="51"/>
      <c r="DU323" s="51"/>
      <c r="DV323" s="51"/>
      <c r="DW323" s="51"/>
      <c r="DX323" s="51"/>
      <c r="DY323" s="51"/>
      <c r="DZ323" s="51"/>
      <c r="EA323" s="51"/>
      <c r="EB323" s="51"/>
      <c r="EC323" s="51"/>
      <c r="ED323" s="51"/>
      <c r="EE323" s="51"/>
      <c r="EF323" s="51"/>
      <c r="EG323" s="51"/>
      <c r="EH323" s="51"/>
      <c r="EI323" s="51"/>
      <c r="EJ323" s="51"/>
      <c r="EK323" s="51"/>
      <c r="EL323" s="51"/>
      <c r="EM323" s="51"/>
      <c r="EN323" s="51"/>
      <c r="EO323" s="51"/>
      <c r="EP323" s="51"/>
      <c r="EQ323" s="51"/>
      <c r="ER323" s="51"/>
      <c r="ES323" s="51"/>
      <c r="ET323" s="51"/>
      <c r="EU323" s="51"/>
      <c r="EV323" s="51"/>
      <c r="EW323" s="51"/>
      <c r="EX323" s="51"/>
      <c r="EY323" s="51"/>
      <c r="EZ323" s="51"/>
      <c r="FA323" s="51"/>
      <c r="FB323" s="51"/>
      <c r="FC323" s="51"/>
      <c r="FD323" s="51"/>
      <c r="FE323" s="51"/>
      <c r="FF323" s="51"/>
      <c r="FG323" s="51"/>
      <c r="FH323" s="51"/>
      <c r="FI323" s="51"/>
      <c r="FJ323" s="51"/>
      <c r="FK323" s="51"/>
      <c r="FL323" s="51"/>
      <c r="FM323" s="51"/>
      <c r="FN323" s="51"/>
      <c r="FO323" s="51"/>
      <c r="FP323" s="51"/>
      <c r="FQ323" s="51"/>
      <c r="FR323" s="51"/>
      <c r="FS323" s="51"/>
      <c r="FT323" s="51"/>
      <c r="FU323" s="51"/>
      <c r="FV323" s="51"/>
      <c r="FW323" s="51"/>
      <c r="FX323" s="51"/>
      <c r="FY323" s="51"/>
    </row>
    <row r="324" spans="1:181" s="54" customFormat="1" ht="15.75" x14ac:dyDescent="0.25">
      <c r="A324" s="107" t="s">
        <v>71</v>
      </c>
      <c r="B324" s="88"/>
      <c r="C324" s="90">
        <v>21</v>
      </c>
      <c r="D324" s="89"/>
      <c r="E324" s="90"/>
      <c r="F324" s="165">
        <v>1</v>
      </c>
      <c r="G324" s="165">
        <v>2</v>
      </c>
      <c r="H324" s="165">
        <v>20</v>
      </c>
      <c r="I324" s="132">
        <v>95</v>
      </c>
      <c r="J324" s="385"/>
      <c r="K324" s="88"/>
      <c r="L324" s="88"/>
      <c r="M324" s="88"/>
      <c r="N324" s="88"/>
      <c r="O324" s="88"/>
      <c r="P324" s="88"/>
      <c r="Q324" s="88"/>
      <c r="R324" s="88"/>
      <c r="S324" s="88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  <c r="CI324" s="70"/>
      <c r="CJ324" s="70"/>
      <c r="CK324" s="70"/>
      <c r="CL324" s="70"/>
      <c r="CM324" s="70"/>
      <c r="CN324" s="70"/>
      <c r="CO324" s="70"/>
      <c r="CP324" s="70"/>
      <c r="CQ324" s="70"/>
      <c r="CR324" s="70"/>
      <c r="CS324" s="70"/>
      <c r="CT324" s="70"/>
      <c r="CU324" s="51"/>
      <c r="CV324" s="51"/>
      <c r="CW324" s="51"/>
      <c r="CX324" s="51"/>
      <c r="CY324" s="51"/>
      <c r="CZ324" s="51"/>
      <c r="DA324" s="51"/>
      <c r="DB324" s="51"/>
      <c r="DC324" s="51"/>
      <c r="DD324" s="51"/>
      <c r="DE324" s="51"/>
      <c r="DF324" s="51"/>
      <c r="DG324" s="51"/>
      <c r="DH324" s="51"/>
      <c r="DI324" s="51"/>
      <c r="DJ324" s="51"/>
      <c r="DK324" s="51"/>
      <c r="DL324" s="51"/>
      <c r="DM324" s="51"/>
      <c r="DN324" s="51"/>
      <c r="DO324" s="51"/>
      <c r="DP324" s="51"/>
      <c r="DQ324" s="51"/>
      <c r="DR324" s="51"/>
      <c r="DS324" s="51"/>
      <c r="DT324" s="51"/>
      <c r="DU324" s="51"/>
      <c r="DV324" s="51"/>
      <c r="DW324" s="51"/>
      <c r="DX324" s="51"/>
      <c r="DY324" s="51"/>
      <c r="DZ324" s="51"/>
      <c r="EA324" s="51"/>
      <c r="EB324" s="51"/>
      <c r="EC324" s="51"/>
      <c r="ED324" s="51"/>
      <c r="EE324" s="51"/>
      <c r="EF324" s="51"/>
      <c r="EG324" s="51"/>
      <c r="EH324" s="51"/>
      <c r="EI324" s="51"/>
      <c r="EJ324" s="51"/>
      <c r="EK324" s="51"/>
      <c r="EL324" s="51"/>
      <c r="EM324" s="51"/>
      <c r="EN324" s="51"/>
      <c r="EO324" s="51"/>
      <c r="EP324" s="51"/>
      <c r="EQ324" s="51"/>
      <c r="ER324" s="51"/>
      <c r="ES324" s="51"/>
      <c r="ET324" s="51"/>
      <c r="EU324" s="51"/>
      <c r="EV324" s="51"/>
      <c r="EW324" s="51"/>
      <c r="EX324" s="51"/>
      <c r="EY324" s="51"/>
      <c r="EZ324" s="51"/>
      <c r="FA324" s="51"/>
      <c r="FB324" s="51"/>
      <c r="FC324" s="51"/>
      <c r="FD324" s="51"/>
      <c r="FE324" s="51"/>
      <c r="FF324" s="51"/>
      <c r="FG324" s="51"/>
      <c r="FH324" s="51"/>
      <c r="FI324" s="51"/>
      <c r="FJ324" s="51"/>
      <c r="FK324" s="51"/>
      <c r="FL324" s="51"/>
      <c r="FM324" s="51"/>
      <c r="FN324" s="51"/>
      <c r="FO324" s="51"/>
      <c r="FP324" s="51"/>
      <c r="FQ324" s="51"/>
      <c r="FR324" s="51"/>
      <c r="FS324" s="51"/>
      <c r="FT324" s="51"/>
      <c r="FU324" s="51"/>
      <c r="FV324" s="51"/>
      <c r="FW324" s="51"/>
      <c r="FX324" s="51"/>
      <c r="FY324" s="51"/>
    </row>
    <row r="325" spans="1:181" x14ac:dyDescent="0.25">
      <c r="A325" s="107" t="s">
        <v>356</v>
      </c>
      <c r="B325" s="162"/>
      <c r="C325" s="90"/>
      <c r="D325" s="89">
        <v>21</v>
      </c>
      <c r="E325" s="90">
        <v>21</v>
      </c>
      <c r="F325" s="165"/>
      <c r="G325" s="165"/>
      <c r="H325" s="165"/>
      <c r="I325" s="132"/>
      <c r="J325" s="385"/>
    </row>
    <row r="326" spans="1:181" s="38" customFormat="1" x14ac:dyDescent="0.25">
      <c r="A326" s="366" t="s">
        <v>266</v>
      </c>
      <c r="B326" s="80"/>
      <c r="C326" s="81">
        <v>100</v>
      </c>
      <c r="D326" s="82"/>
      <c r="E326" s="83"/>
      <c r="F326" s="82">
        <v>2.2999999999999998</v>
      </c>
      <c r="G326" s="83">
        <v>2.5</v>
      </c>
      <c r="H326" s="82">
        <v>3.6</v>
      </c>
      <c r="I326" s="83">
        <v>46</v>
      </c>
      <c r="J326" s="363" t="s">
        <v>267</v>
      </c>
      <c r="K326" s="88"/>
      <c r="L326" s="88"/>
      <c r="M326" s="88"/>
      <c r="N326" s="88"/>
      <c r="O326" s="88"/>
      <c r="P326" s="88"/>
      <c r="Q326" s="88"/>
      <c r="R326" s="88"/>
      <c r="S326" s="88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73"/>
      <c r="AM326" s="73"/>
      <c r="AN326" s="73"/>
      <c r="AO326" s="73"/>
      <c r="AP326" s="73"/>
      <c r="AQ326" s="73"/>
      <c r="AR326" s="73"/>
      <c r="AS326" s="73"/>
      <c r="AT326" s="73"/>
      <c r="AU326" s="73"/>
      <c r="AV326" s="73"/>
      <c r="AW326" s="73"/>
      <c r="AX326" s="73"/>
      <c r="AY326" s="73"/>
      <c r="AZ326" s="73"/>
      <c r="BA326" s="73"/>
      <c r="BB326" s="73"/>
      <c r="BC326" s="73"/>
      <c r="BD326" s="73"/>
      <c r="BE326" s="73"/>
      <c r="BF326" s="73"/>
      <c r="BG326" s="73"/>
      <c r="BH326" s="73"/>
      <c r="BI326" s="73"/>
      <c r="BJ326" s="73"/>
      <c r="BK326" s="73"/>
      <c r="BL326" s="73"/>
      <c r="BM326" s="73"/>
      <c r="BN326" s="73"/>
      <c r="BO326" s="73"/>
      <c r="BP326" s="73"/>
      <c r="BQ326" s="73"/>
      <c r="BR326" s="73"/>
      <c r="BS326" s="73"/>
      <c r="BT326" s="73"/>
      <c r="BU326" s="73"/>
      <c r="BV326" s="73"/>
      <c r="BW326" s="73"/>
      <c r="BX326" s="73"/>
      <c r="BY326" s="73"/>
      <c r="BZ326" s="73"/>
      <c r="CA326" s="73"/>
      <c r="CB326" s="73"/>
      <c r="CC326" s="73"/>
      <c r="CD326" s="73"/>
      <c r="CE326" s="73"/>
      <c r="CF326" s="73"/>
      <c r="CG326" s="73"/>
      <c r="CH326" s="73"/>
      <c r="CI326" s="73"/>
      <c r="CJ326" s="73"/>
      <c r="CK326" s="73"/>
      <c r="CL326" s="73"/>
      <c r="CM326" s="73"/>
      <c r="CN326" s="73"/>
      <c r="CO326" s="73"/>
      <c r="CP326" s="73"/>
      <c r="CQ326" s="73"/>
      <c r="CR326" s="73"/>
      <c r="CS326" s="73"/>
      <c r="CT326" s="73"/>
      <c r="CU326" s="27"/>
      <c r="CV326" s="27"/>
      <c r="CW326" s="27"/>
      <c r="CX326" s="27"/>
      <c r="CY326" s="27"/>
      <c r="CZ326" s="27"/>
      <c r="DA326" s="27"/>
      <c r="DB326" s="27"/>
      <c r="DC326" s="27"/>
      <c r="DD326" s="27"/>
      <c r="DE326" s="27"/>
      <c r="DF326" s="27"/>
      <c r="DG326" s="27"/>
      <c r="DH326" s="27"/>
      <c r="DI326" s="27"/>
      <c r="DJ326" s="27"/>
      <c r="DK326" s="27"/>
      <c r="DL326" s="27"/>
      <c r="DM326" s="27"/>
      <c r="DN326" s="27"/>
      <c r="DO326" s="27"/>
      <c r="DP326" s="27"/>
      <c r="DQ326" s="27"/>
      <c r="DR326" s="27"/>
      <c r="DS326" s="27"/>
      <c r="DT326" s="27"/>
      <c r="DU326" s="27"/>
      <c r="DV326" s="27"/>
      <c r="DW326" s="27"/>
      <c r="DX326" s="27"/>
      <c r="DY326" s="27"/>
      <c r="DZ326" s="27"/>
      <c r="EA326" s="27"/>
      <c r="EB326" s="27"/>
      <c r="EC326" s="27"/>
      <c r="ED326" s="27"/>
      <c r="EE326" s="27"/>
      <c r="EF326" s="27"/>
      <c r="EG326" s="27"/>
      <c r="EH326" s="27"/>
      <c r="EI326" s="27"/>
      <c r="EJ326" s="27"/>
      <c r="EK326" s="27"/>
      <c r="EL326" s="27"/>
      <c r="EM326" s="27"/>
      <c r="EN326" s="27"/>
      <c r="EO326" s="27"/>
      <c r="EP326" s="27"/>
      <c r="EQ326" s="27"/>
      <c r="ER326" s="27"/>
      <c r="ES326" s="27"/>
      <c r="ET326" s="27"/>
      <c r="EU326" s="27"/>
      <c r="EV326" s="27"/>
      <c r="EW326" s="27"/>
      <c r="EX326" s="27"/>
      <c r="EY326" s="27"/>
      <c r="EZ326" s="27"/>
      <c r="FA326" s="27"/>
      <c r="FB326" s="27"/>
      <c r="FC326" s="27"/>
      <c r="FD326" s="27"/>
      <c r="FE326" s="27"/>
      <c r="FF326" s="27"/>
      <c r="FG326" s="27"/>
      <c r="FH326" s="27"/>
      <c r="FI326" s="27"/>
      <c r="FJ326" s="27"/>
      <c r="FK326" s="27"/>
      <c r="FL326" s="27"/>
      <c r="FM326" s="27"/>
      <c r="FN326" s="27"/>
      <c r="FO326" s="27"/>
      <c r="FP326" s="27"/>
      <c r="FQ326" s="27"/>
      <c r="FR326" s="27"/>
      <c r="FS326" s="27"/>
      <c r="FT326" s="27"/>
      <c r="FU326" s="27"/>
      <c r="FV326" s="27"/>
      <c r="FW326" s="27"/>
      <c r="FX326" s="27"/>
      <c r="FY326" s="27"/>
    </row>
    <row r="327" spans="1:181" s="38" customFormat="1" x14ac:dyDescent="0.25">
      <c r="A327" s="366"/>
      <c r="B327" s="80" t="s">
        <v>57</v>
      </c>
      <c r="C327" s="81"/>
      <c r="D327" s="82">
        <v>105.36</v>
      </c>
      <c r="E327" s="83">
        <v>100</v>
      </c>
      <c r="F327" s="157"/>
      <c r="G327" s="83"/>
      <c r="H327" s="82"/>
      <c r="I327" s="157"/>
      <c r="J327" s="363"/>
      <c r="K327" s="88"/>
      <c r="L327" s="88"/>
      <c r="M327" s="88"/>
      <c r="N327" s="88"/>
      <c r="O327" s="88"/>
      <c r="P327" s="88"/>
      <c r="Q327" s="88"/>
      <c r="R327" s="88"/>
      <c r="S327" s="88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  <c r="AJ327" s="73"/>
      <c r="AK327" s="73"/>
      <c r="AL327" s="73"/>
      <c r="AM327" s="73"/>
      <c r="AN327" s="73"/>
      <c r="AO327" s="73"/>
      <c r="AP327" s="73"/>
      <c r="AQ327" s="73"/>
      <c r="AR327" s="73"/>
      <c r="AS327" s="73"/>
      <c r="AT327" s="73"/>
      <c r="AU327" s="73"/>
      <c r="AV327" s="73"/>
      <c r="AW327" s="73"/>
      <c r="AX327" s="73"/>
      <c r="AY327" s="73"/>
      <c r="AZ327" s="73"/>
      <c r="BA327" s="73"/>
      <c r="BB327" s="73"/>
      <c r="BC327" s="73"/>
      <c r="BD327" s="73"/>
      <c r="BE327" s="73"/>
      <c r="BF327" s="73"/>
      <c r="BG327" s="73"/>
      <c r="BH327" s="73"/>
      <c r="BI327" s="73"/>
      <c r="BJ327" s="73"/>
      <c r="BK327" s="73"/>
      <c r="BL327" s="73"/>
      <c r="BM327" s="73"/>
      <c r="BN327" s="73"/>
      <c r="BO327" s="73"/>
      <c r="BP327" s="73"/>
      <c r="BQ327" s="73"/>
      <c r="BR327" s="73"/>
      <c r="BS327" s="73"/>
      <c r="BT327" s="73"/>
      <c r="BU327" s="73"/>
      <c r="BV327" s="73"/>
      <c r="BW327" s="73"/>
      <c r="BX327" s="73"/>
      <c r="BY327" s="73"/>
      <c r="BZ327" s="73"/>
      <c r="CA327" s="73"/>
      <c r="CB327" s="73"/>
      <c r="CC327" s="73"/>
      <c r="CD327" s="73"/>
      <c r="CE327" s="73"/>
      <c r="CF327" s="73"/>
      <c r="CG327" s="73"/>
      <c r="CH327" s="73"/>
      <c r="CI327" s="73"/>
      <c r="CJ327" s="73"/>
      <c r="CK327" s="73"/>
      <c r="CL327" s="73"/>
      <c r="CM327" s="73"/>
      <c r="CN327" s="73"/>
      <c r="CO327" s="73"/>
      <c r="CP327" s="73"/>
      <c r="CQ327" s="73"/>
      <c r="CR327" s="73"/>
      <c r="CS327" s="73"/>
      <c r="CT327" s="73"/>
      <c r="CU327" s="27"/>
      <c r="CV327" s="27"/>
      <c r="CW327" s="27"/>
      <c r="CX327" s="27"/>
      <c r="CY327" s="27"/>
      <c r="CZ327" s="27"/>
      <c r="DA327" s="27"/>
      <c r="DB327" s="27"/>
      <c r="DC327" s="27"/>
      <c r="DD327" s="27"/>
      <c r="DE327" s="27"/>
      <c r="DF327" s="27"/>
      <c r="DG327" s="27"/>
      <c r="DH327" s="27"/>
      <c r="DI327" s="27"/>
      <c r="DJ327" s="27"/>
      <c r="DK327" s="27"/>
      <c r="DL327" s="27"/>
      <c r="DM327" s="27"/>
      <c r="DN327" s="27"/>
      <c r="DO327" s="27"/>
      <c r="DP327" s="27"/>
      <c r="DQ327" s="27"/>
      <c r="DR327" s="27"/>
      <c r="DS327" s="27"/>
      <c r="DT327" s="27"/>
      <c r="DU327" s="27"/>
      <c r="DV327" s="27"/>
      <c r="DW327" s="27"/>
      <c r="DX327" s="27"/>
      <c r="DY327" s="27"/>
      <c r="DZ327" s="27"/>
      <c r="EA327" s="27"/>
      <c r="EB327" s="27"/>
      <c r="EC327" s="27"/>
      <c r="ED327" s="27"/>
      <c r="EE327" s="27"/>
      <c r="EF327" s="27"/>
      <c r="EG327" s="27"/>
      <c r="EH327" s="27"/>
      <c r="EI327" s="27"/>
      <c r="EJ327" s="27"/>
      <c r="EK327" s="27"/>
      <c r="EL327" s="27"/>
      <c r="EM327" s="27"/>
      <c r="EN327" s="27"/>
      <c r="EO327" s="27"/>
      <c r="EP327" s="27"/>
      <c r="EQ327" s="27"/>
      <c r="ER327" s="27"/>
      <c r="ES327" s="27"/>
      <c r="ET327" s="27"/>
      <c r="EU327" s="27"/>
      <c r="EV327" s="27"/>
      <c r="EW327" s="27"/>
      <c r="EX327" s="27"/>
      <c r="EY327" s="27"/>
      <c r="EZ327" s="27"/>
      <c r="FA327" s="27"/>
      <c r="FB327" s="27"/>
      <c r="FC327" s="27"/>
      <c r="FD327" s="27"/>
      <c r="FE327" s="27"/>
      <c r="FF327" s="27"/>
      <c r="FG327" s="27"/>
      <c r="FH327" s="27"/>
      <c r="FI327" s="27"/>
      <c r="FJ327" s="27"/>
      <c r="FK327" s="27"/>
      <c r="FL327" s="27"/>
      <c r="FM327" s="27"/>
      <c r="FN327" s="27"/>
      <c r="FO327" s="27"/>
      <c r="FP327" s="27"/>
      <c r="FQ327" s="27"/>
      <c r="FR327" s="27"/>
      <c r="FS327" s="27"/>
      <c r="FT327" s="27"/>
      <c r="FU327" s="27"/>
      <c r="FV327" s="27"/>
      <c r="FW327" s="27"/>
      <c r="FX327" s="27"/>
      <c r="FY327" s="27"/>
    </row>
    <row r="328" spans="1:181" x14ac:dyDescent="0.25">
      <c r="A328" s="107" t="s">
        <v>391</v>
      </c>
      <c r="B328" s="88"/>
      <c r="C328" s="100" t="s">
        <v>404</v>
      </c>
      <c r="D328" s="89"/>
      <c r="E328" s="90"/>
      <c r="F328" s="82">
        <v>7.2</v>
      </c>
      <c r="G328" s="83">
        <v>8.32</v>
      </c>
      <c r="H328" s="82">
        <v>22.64</v>
      </c>
      <c r="I328" s="83">
        <v>194</v>
      </c>
      <c r="J328" s="363" t="s">
        <v>263</v>
      </c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  <c r="AG328" s="76"/>
      <c r="AH328" s="76"/>
      <c r="AI328" s="76"/>
      <c r="AJ328" s="76"/>
      <c r="AK328" s="76"/>
      <c r="AL328" s="76"/>
      <c r="AM328" s="76"/>
      <c r="AN328" s="76"/>
      <c r="AO328" s="76"/>
      <c r="AP328" s="76"/>
      <c r="AQ328" s="76"/>
      <c r="AR328" s="76"/>
      <c r="AS328" s="76"/>
      <c r="AT328" s="76"/>
    </row>
    <row r="329" spans="1:181" x14ac:dyDescent="0.25">
      <c r="A329" s="107"/>
      <c r="B329" s="88" t="s">
        <v>73</v>
      </c>
      <c r="C329" s="100"/>
      <c r="D329" s="90">
        <v>72.52</v>
      </c>
      <c r="E329" s="90">
        <v>71.5</v>
      </c>
      <c r="F329" s="132"/>
      <c r="G329" s="165"/>
      <c r="H329" s="132"/>
      <c r="I329" s="165"/>
      <c r="J329" s="363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  <c r="AG329" s="76"/>
      <c r="AH329" s="76"/>
      <c r="AI329" s="76"/>
      <c r="AJ329" s="76"/>
      <c r="AK329" s="76"/>
      <c r="AL329" s="76"/>
      <c r="AM329" s="76"/>
      <c r="AN329" s="76"/>
      <c r="AO329" s="76"/>
      <c r="AP329" s="76"/>
      <c r="AQ329" s="76"/>
      <c r="AR329" s="76"/>
      <c r="AS329" s="76"/>
      <c r="AT329" s="76"/>
    </row>
    <row r="330" spans="1:181" s="38" customFormat="1" x14ac:dyDescent="0.25">
      <c r="A330" s="107"/>
      <c r="B330" s="88" t="s">
        <v>68</v>
      </c>
      <c r="C330" s="100"/>
      <c r="D330" s="90">
        <v>9.7799999999999994</v>
      </c>
      <c r="E330" s="90">
        <v>9.7799999999999994</v>
      </c>
      <c r="F330" s="132"/>
      <c r="G330" s="165"/>
      <c r="H330" s="132"/>
      <c r="I330" s="165"/>
      <c r="J330" s="363"/>
      <c r="K330" s="88"/>
      <c r="L330" s="88"/>
      <c r="M330" s="88"/>
      <c r="N330" s="88"/>
      <c r="O330" s="88"/>
      <c r="P330" s="88"/>
      <c r="Q330" s="88"/>
      <c r="R330" s="88"/>
      <c r="S330" s="88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  <c r="AJ330" s="73"/>
      <c r="AK330" s="73"/>
      <c r="AL330" s="73"/>
      <c r="AM330" s="73"/>
      <c r="AN330" s="73"/>
      <c r="AO330" s="73"/>
      <c r="AP330" s="73"/>
      <c r="AQ330" s="73"/>
      <c r="AR330" s="73"/>
      <c r="AS330" s="73"/>
      <c r="AT330" s="73"/>
      <c r="AU330" s="73"/>
      <c r="AV330" s="73"/>
      <c r="AW330" s="73"/>
      <c r="AX330" s="73"/>
      <c r="AY330" s="73"/>
      <c r="AZ330" s="73"/>
      <c r="BA330" s="73"/>
      <c r="BB330" s="73"/>
      <c r="BC330" s="73"/>
      <c r="BD330" s="73"/>
      <c r="BE330" s="73"/>
      <c r="BF330" s="73"/>
      <c r="BG330" s="73"/>
      <c r="BH330" s="73"/>
      <c r="BI330" s="73"/>
      <c r="BJ330" s="73"/>
      <c r="BK330" s="73"/>
      <c r="BL330" s="73"/>
      <c r="BM330" s="73"/>
      <c r="BN330" s="73"/>
      <c r="BO330" s="73"/>
      <c r="BP330" s="73"/>
      <c r="BQ330" s="73"/>
      <c r="BR330" s="73"/>
      <c r="BS330" s="73"/>
      <c r="BT330" s="73"/>
      <c r="BU330" s="73"/>
      <c r="BV330" s="73"/>
      <c r="BW330" s="73"/>
      <c r="BX330" s="73"/>
      <c r="BY330" s="73"/>
      <c r="BZ330" s="73"/>
      <c r="CA330" s="73"/>
      <c r="CB330" s="73"/>
      <c r="CC330" s="73"/>
      <c r="CD330" s="73"/>
      <c r="CE330" s="73"/>
      <c r="CF330" s="73"/>
      <c r="CG330" s="73"/>
      <c r="CH330" s="73"/>
      <c r="CI330" s="73"/>
      <c r="CJ330" s="73"/>
      <c r="CK330" s="73"/>
      <c r="CL330" s="73"/>
      <c r="CM330" s="73"/>
      <c r="CN330" s="73"/>
      <c r="CO330" s="73"/>
      <c r="CP330" s="73"/>
      <c r="CQ330" s="73"/>
      <c r="CR330" s="73"/>
      <c r="CS330" s="73"/>
      <c r="CT330" s="73"/>
      <c r="CU330" s="27"/>
      <c r="CV330" s="27"/>
      <c r="CW330" s="27"/>
      <c r="CX330" s="27"/>
      <c r="CY330" s="27"/>
      <c r="CZ330" s="27"/>
      <c r="DA330" s="27"/>
      <c r="DB330" s="27"/>
      <c r="DC330" s="27"/>
      <c r="DD330" s="27"/>
      <c r="DE330" s="27"/>
      <c r="DF330" s="27"/>
      <c r="DG330" s="27"/>
      <c r="DH330" s="27"/>
      <c r="DI330" s="27"/>
      <c r="DJ330" s="27"/>
      <c r="DK330" s="27"/>
      <c r="DL330" s="27"/>
      <c r="DM330" s="27"/>
      <c r="DN330" s="27"/>
      <c r="DO330" s="27"/>
      <c r="DP330" s="27"/>
      <c r="DQ330" s="27"/>
      <c r="DR330" s="27"/>
      <c r="DS330" s="27"/>
      <c r="DT330" s="27"/>
      <c r="DU330" s="27"/>
      <c r="DV330" s="27"/>
      <c r="DW330" s="27"/>
      <c r="DX330" s="27"/>
      <c r="DY330" s="27"/>
      <c r="DZ330" s="27"/>
      <c r="EA330" s="27"/>
      <c r="EB330" s="27"/>
      <c r="EC330" s="27"/>
      <c r="ED330" s="27"/>
      <c r="EE330" s="27"/>
      <c r="EF330" s="27"/>
      <c r="EG330" s="27"/>
      <c r="EH330" s="27"/>
      <c r="EI330" s="27"/>
      <c r="EJ330" s="27"/>
      <c r="EK330" s="27"/>
      <c r="EL330" s="27"/>
      <c r="EM330" s="27"/>
      <c r="EN330" s="27"/>
      <c r="EO330" s="27"/>
      <c r="EP330" s="27"/>
      <c r="EQ330" s="27"/>
      <c r="ER330" s="27"/>
      <c r="ES330" s="27"/>
      <c r="ET330" s="27"/>
      <c r="EU330" s="27"/>
      <c r="EV330" s="27"/>
      <c r="EW330" s="27"/>
      <c r="EX330" s="27"/>
      <c r="EY330" s="27"/>
      <c r="EZ330" s="27"/>
      <c r="FA330" s="27"/>
      <c r="FB330" s="27"/>
      <c r="FC330" s="27"/>
      <c r="FD330" s="27"/>
      <c r="FE330" s="27"/>
      <c r="FF330" s="27"/>
      <c r="FG330" s="27"/>
      <c r="FH330" s="27"/>
      <c r="FI330" s="27"/>
      <c r="FJ330" s="27"/>
      <c r="FK330" s="27"/>
      <c r="FL330" s="27"/>
      <c r="FM330" s="27"/>
      <c r="FN330" s="27"/>
      <c r="FO330" s="27"/>
      <c r="FP330" s="27"/>
      <c r="FQ330" s="27"/>
      <c r="FR330" s="27"/>
      <c r="FS330" s="27"/>
      <c r="FT330" s="27"/>
      <c r="FU330" s="27"/>
      <c r="FV330" s="27"/>
      <c r="FW330" s="27"/>
      <c r="FX330" s="27"/>
      <c r="FY330" s="27"/>
    </row>
    <row r="331" spans="1:181" s="38" customFormat="1" x14ac:dyDescent="0.25">
      <c r="A331" s="107"/>
      <c r="B331" s="88" t="s">
        <v>18</v>
      </c>
      <c r="C331" s="100"/>
      <c r="D331" s="90">
        <v>6.6</v>
      </c>
      <c r="E331" s="90">
        <v>6.6</v>
      </c>
      <c r="F331" s="132"/>
      <c r="G331" s="165"/>
      <c r="H331" s="132"/>
      <c r="I331" s="165"/>
      <c r="J331" s="363"/>
      <c r="K331" s="88"/>
      <c r="L331" s="88"/>
      <c r="M331" s="88"/>
      <c r="N331" s="88"/>
      <c r="O331" s="88"/>
      <c r="P331" s="88"/>
      <c r="Q331" s="88"/>
      <c r="R331" s="88"/>
      <c r="S331" s="88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  <c r="AJ331" s="73"/>
      <c r="AK331" s="73"/>
      <c r="AL331" s="73"/>
      <c r="AM331" s="73"/>
      <c r="AN331" s="73"/>
      <c r="AO331" s="73"/>
      <c r="AP331" s="73"/>
      <c r="AQ331" s="73"/>
      <c r="AR331" s="73"/>
      <c r="AS331" s="73"/>
      <c r="AT331" s="73"/>
      <c r="AU331" s="73"/>
      <c r="AV331" s="73"/>
      <c r="AW331" s="73"/>
      <c r="AX331" s="73"/>
      <c r="AY331" s="73"/>
      <c r="AZ331" s="73"/>
      <c r="BA331" s="73"/>
      <c r="BB331" s="73"/>
      <c r="BC331" s="73"/>
      <c r="BD331" s="73"/>
      <c r="BE331" s="73"/>
      <c r="BF331" s="73"/>
      <c r="BG331" s="73"/>
      <c r="BH331" s="73"/>
      <c r="BI331" s="73"/>
      <c r="BJ331" s="73"/>
      <c r="BK331" s="73"/>
      <c r="BL331" s="73"/>
      <c r="BM331" s="73"/>
      <c r="BN331" s="73"/>
      <c r="BO331" s="73"/>
      <c r="BP331" s="73"/>
      <c r="BQ331" s="73"/>
      <c r="BR331" s="73"/>
      <c r="BS331" s="73"/>
      <c r="BT331" s="73"/>
      <c r="BU331" s="73"/>
      <c r="BV331" s="73"/>
      <c r="BW331" s="73"/>
      <c r="BX331" s="73"/>
      <c r="BY331" s="73"/>
      <c r="BZ331" s="73"/>
      <c r="CA331" s="73"/>
      <c r="CB331" s="73"/>
      <c r="CC331" s="73"/>
      <c r="CD331" s="73"/>
      <c r="CE331" s="73"/>
      <c r="CF331" s="73"/>
      <c r="CG331" s="73"/>
      <c r="CH331" s="73"/>
      <c r="CI331" s="73"/>
      <c r="CJ331" s="73"/>
      <c r="CK331" s="73"/>
      <c r="CL331" s="73"/>
      <c r="CM331" s="73"/>
      <c r="CN331" s="73"/>
      <c r="CO331" s="73"/>
      <c r="CP331" s="73"/>
      <c r="CQ331" s="73"/>
      <c r="CR331" s="73"/>
      <c r="CS331" s="73"/>
      <c r="CT331" s="73"/>
      <c r="CU331" s="27"/>
      <c r="CV331" s="27"/>
      <c r="CW331" s="27"/>
      <c r="CX331" s="27"/>
      <c r="CY331" s="27"/>
      <c r="CZ331" s="27"/>
      <c r="DA331" s="27"/>
      <c r="DB331" s="27"/>
      <c r="DC331" s="27"/>
      <c r="DD331" s="27"/>
      <c r="DE331" s="27"/>
      <c r="DF331" s="27"/>
      <c r="DG331" s="27"/>
      <c r="DH331" s="27"/>
      <c r="DI331" s="27"/>
      <c r="DJ331" s="27"/>
      <c r="DK331" s="27"/>
      <c r="DL331" s="27"/>
      <c r="DM331" s="27"/>
      <c r="DN331" s="27"/>
      <c r="DO331" s="27"/>
      <c r="DP331" s="27"/>
      <c r="DQ331" s="27"/>
      <c r="DR331" s="27"/>
      <c r="DS331" s="27"/>
      <c r="DT331" s="27"/>
      <c r="DU331" s="27"/>
      <c r="DV331" s="27"/>
      <c r="DW331" s="27"/>
      <c r="DX331" s="27"/>
      <c r="DY331" s="27"/>
      <c r="DZ331" s="27"/>
      <c r="EA331" s="27"/>
      <c r="EB331" s="27"/>
      <c r="EC331" s="27"/>
      <c r="ED331" s="27"/>
      <c r="EE331" s="27"/>
      <c r="EF331" s="27"/>
      <c r="EG331" s="27"/>
      <c r="EH331" s="27"/>
      <c r="EI331" s="27"/>
      <c r="EJ331" s="27"/>
      <c r="EK331" s="27"/>
      <c r="EL331" s="27"/>
      <c r="EM331" s="27"/>
      <c r="EN331" s="27"/>
      <c r="EO331" s="27"/>
      <c r="EP331" s="27"/>
      <c r="EQ331" s="27"/>
      <c r="ER331" s="27"/>
      <c r="ES331" s="27"/>
      <c r="ET331" s="27"/>
      <c r="EU331" s="27"/>
      <c r="EV331" s="27"/>
      <c r="EW331" s="27"/>
      <c r="EX331" s="27"/>
      <c r="EY331" s="27"/>
      <c r="EZ331" s="27"/>
      <c r="FA331" s="27"/>
      <c r="FB331" s="27"/>
      <c r="FC331" s="27"/>
      <c r="FD331" s="27"/>
      <c r="FE331" s="27"/>
      <c r="FF331" s="27"/>
      <c r="FG331" s="27"/>
      <c r="FH331" s="27"/>
      <c r="FI331" s="27"/>
      <c r="FJ331" s="27"/>
      <c r="FK331" s="27"/>
      <c r="FL331" s="27"/>
      <c r="FM331" s="27"/>
      <c r="FN331" s="27"/>
      <c r="FO331" s="27"/>
      <c r="FP331" s="27"/>
      <c r="FQ331" s="27"/>
      <c r="FR331" s="27"/>
      <c r="FS331" s="27"/>
      <c r="FT331" s="27"/>
      <c r="FU331" s="27"/>
      <c r="FV331" s="27"/>
      <c r="FW331" s="27"/>
      <c r="FX331" s="27"/>
      <c r="FY331" s="27"/>
    </row>
    <row r="332" spans="1:181" s="35" customFormat="1" x14ac:dyDescent="0.25">
      <c r="A332" s="107"/>
      <c r="B332" s="88" t="s">
        <v>51</v>
      </c>
      <c r="C332" s="100"/>
      <c r="D332" s="90">
        <v>5.72</v>
      </c>
      <c r="E332" s="90">
        <v>5.72</v>
      </c>
      <c r="F332" s="132"/>
      <c r="G332" s="165"/>
      <c r="H332" s="132"/>
      <c r="I332" s="165"/>
      <c r="J332" s="363"/>
      <c r="K332" s="88"/>
      <c r="L332" s="88"/>
      <c r="M332" s="88"/>
      <c r="N332" s="88"/>
      <c r="O332" s="88"/>
      <c r="P332" s="88"/>
      <c r="Q332" s="88"/>
      <c r="R332" s="88"/>
      <c r="S332" s="88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  <c r="AJ332" s="73"/>
      <c r="AK332" s="73"/>
      <c r="AL332" s="73"/>
      <c r="AM332" s="73"/>
      <c r="AN332" s="73"/>
      <c r="AO332" s="73"/>
      <c r="AP332" s="73"/>
      <c r="AQ332" s="73"/>
      <c r="AR332" s="73"/>
      <c r="AS332" s="73"/>
      <c r="AT332" s="73"/>
      <c r="AU332" s="73"/>
      <c r="AV332" s="73"/>
      <c r="AW332" s="73"/>
      <c r="AX332" s="73"/>
      <c r="AY332" s="73"/>
      <c r="AZ332" s="73"/>
      <c r="BA332" s="73"/>
      <c r="BB332" s="73"/>
      <c r="BC332" s="73"/>
      <c r="BD332" s="73"/>
      <c r="BE332" s="73"/>
      <c r="BF332" s="73"/>
      <c r="BG332" s="73"/>
      <c r="BH332" s="73"/>
      <c r="BI332" s="73"/>
      <c r="BJ332" s="73"/>
      <c r="BK332" s="73"/>
      <c r="BL332" s="73"/>
      <c r="BM332" s="73"/>
      <c r="BN332" s="73"/>
      <c r="BO332" s="73"/>
      <c r="BP332" s="73"/>
      <c r="BQ332" s="73"/>
      <c r="BR332" s="73"/>
      <c r="BS332" s="73"/>
      <c r="BT332" s="73"/>
      <c r="BU332" s="73"/>
      <c r="BV332" s="73"/>
      <c r="BW332" s="73"/>
      <c r="BX332" s="73"/>
      <c r="BY332" s="73"/>
      <c r="BZ332" s="73"/>
      <c r="CA332" s="73"/>
      <c r="CB332" s="73"/>
      <c r="CC332" s="73"/>
      <c r="CD332" s="73"/>
      <c r="CE332" s="73"/>
      <c r="CF332" s="73"/>
      <c r="CG332" s="73"/>
      <c r="CH332" s="73"/>
      <c r="CI332" s="73"/>
      <c r="CJ332" s="73"/>
      <c r="CK332" s="73"/>
      <c r="CL332" s="73"/>
      <c r="CM332" s="73"/>
      <c r="CN332" s="73"/>
      <c r="CO332" s="73"/>
      <c r="CP332" s="73"/>
      <c r="CQ332" s="73"/>
      <c r="CR332" s="73"/>
      <c r="CS332" s="73"/>
      <c r="CT332" s="73"/>
    </row>
    <row r="333" spans="1:181" s="35" customFormat="1" x14ac:dyDescent="0.25">
      <c r="A333" s="107"/>
      <c r="B333" s="88" t="s">
        <v>20</v>
      </c>
      <c r="C333" s="100"/>
      <c r="D333" s="90">
        <v>2.79</v>
      </c>
      <c r="E333" s="90">
        <v>2.79</v>
      </c>
      <c r="F333" s="132"/>
      <c r="G333" s="165"/>
      <c r="H333" s="132"/>
      <c r="I333" s="165"/>
      <c r="J333" s="363"/>
      <c r="K333" s="88"/>
      <c r="L333" s="88"/>
      <c r="M333" s="88"/>
      <c r="N333" s="88"/>
      <c r="O333" s="88"/>
      <c r="P333" s="88"/>
      <c r="Q333" s="88"/>
      <c r="R333" s="88"/>
      <c r="S333" s="88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  <c r="AJ333" s="73"/>
      <c r="AK333" s="73"/>
      <c r="AL333" s="73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  <c r="BD333" s="73"/>
      <c r="BE333" s="73"/>
      <c r="BF333" s="73"/>
      <c r="BG333" s="73"/>
      <c r="BH333" s="73"/>
      <c r="BI333" s="73"/>
      <c r="BJ333" s="73"/>
      <c r="BK333" s="73"/>
      <c r="BL333" s="73"/>
      <c r="BM333" s="73"/>
      <c r="BN333" s="73"/>
      <c r="BO333" s="73"/>
      <c r="BP333" s="73"/>
      <c r="BQ333" s="73"/>
      <c r="BR333" s="73"/>
      <c r="BS333" s="73"/>
      <c r="BT333" s="73"/>
      <c r="BU333" s="73"/>
      <c r="BV333" s="73"/>
      <c r="BW333" s="73"/>
      <c r="BX333" s="73"/>
      <c r="BY333" s="73"/>
      <c r="BZ333" s="73"/>
      <c r="CA333" s="73"/>
      <c r="CB333" s="73"/>
      <c r="CC333" s="73"/>
      <c r="CD333" s="73"/>
      <c r="CE333" s="73"/>
      <c r="CF333" s="73"/>
      <c r="CG333" s="73"/>
      <c r="CH333" s="73"/>
      <c r="CI333" s="73"/>
      <c r="CJ333" s="73"/>
      <c r="CK333" s="73"/>
      <c r="CL333" s="73"/>
      <c r="CM333" s="73"/>
      <c r="CN333" s="73"/>
      <c r="CO333" s="73"/>
      <c r="CP333" s="73"/>
      <c r="CQ333" s="73"/>
      <c r="CR333" s="73"/>
      <c r="CS333" s="73"/>
      <c r="CT333" s="73"/>
    </row>
    <row r="334" spans="1:181" s="35" customFormat="1" x14ac:dyDescent="0.25">
      <c r="A334" s="107"/>
      <c r="B334" s="88" t="s">
        <v>36</v>
      </c>
      <c r="C334" s="100"/>
      <c r="D334" s="90">
        <v>2.88</v>
      </c>
      <c r="E334" s="90">
        <v>2.88</v>
      </c>
      <c r="F334" s="132"/>
      <c r="G334" s="165"/>
      <c r="H334" s="132"/>
      <c r="I334" s="165"/>
      <c r="J334" s="363"/>
      <c r="K334" s="88"/>
      <c r="L334" s="88"/>
      <c r="M334" s="88"/>
      <c r="N334" s="88"/>
      <c r="O334" s="88"/>
      <c r="P334" s="88"/>
      <c r="Q334" s="88"/>
      <c r="R334" s="88"/>
      <c r="S334" s="88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  <c r="AJ334" s="73"/>
      <c r="AK334" s="73"/>
      <c r="AL334" s="73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  <c r="BD334" s="73"/>
      <c r="BE334" s="73"/>
      <c r="BF334" s="73"/>
      <c r="BG334" s="73"/>
      <c r="BH334" s="73"/>
      <c r="BI334" s="73"/>
      <c r="BJ334" s="73"/>
      <c r="BK334" s="73"/>
      <c r="BL334" s="73"/>
      <c r="BM334" s="73"/>
      <c r="BN334" s="73"/>
      <c r="BO334" s="73"/>
      <c r="BP334" s="73"/>
      <c r="BQ334" s="73"/>
      <c r="BR334" s="73"/>
      <c r="BS334" s="73"/>
      <c r="BT334" s="73"/>
      <c r="BU334" s="73"/>
      <c r="BV334" s="73"/>
      <c r="BW334" s="73"/>
      <c r="BX334" s="73"/>
      <c r="BY334" s="73"/>
      <c r="BZ334" s="73"/>
      <c r="CA334" s="73"/>
      <c r="CB334" s="73"/>
      <c r="CC334" s="73"/>
      <c r="CD334" s="73"/>
      <c r="CE334" s="73"/>
      <c r="CF334" s="73"/>
      <c r="CG334" s="73"/>
      <c r="CH334" s="73"/>
      <c r="CI334" s="73"/>
      <c r="CJ334" s="73"/>
      <c r="CK334" s="73"/>
      <c r="CL334" s="73"/>
      <c r="CM334" s="73"/>
      <c r="CN334" s="73"/>
      <c r="CO334" s="73"/>
      <c r="CP334" s="73"/>
      <c r="CQ334" s="73"/>
      <c r="CR334" s="73"/>
      <c r="CS334" s="73"/>
      <c r="CT334" s="73"/>
    </row>
    <row r="335" spans="1:181" s="35" customFormat="1" x14ac:dyDescent="0.25">
      <c r="A335" s="107"/>
      <c r="B335" s="88" t="s">
        <v>80</v>
      </c>
      <c r="C335" s="100"/>
      <c r="D335" s="89"/>
      <c r="E335" s="90">
        <v>130</v>
      </c>
      <c r="F335" s="132"/>
      <c r="G335" s="165"/>
      <c r="H335" s="132"/>
      <c r="I335" s="99"/>
      <c r="J335" s="363"/>
      <c r="K335" s="88"/>
      <c r="L335" s="88"/>
      <c r="M335" s="88"/>
      <c r="N335" s="88"/>
      <c r="O335" s="88"/>
      <c r="P335" s="88"/>
      <c r="Q335" s="88"/>
      <c r="R335" s="88"/>
      <c r="S335" s="88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  <c r="AJ335" s="73"/>
      <c r="AK335" s="73"/>
      <c r="AL335" s="73"/>
      <c r="AM335" s="73"/>
      <c r="AN335" s="73"/>
      <c r="AO335" s="73"/>
      <c r="AP335" s="73"/>
      <c r="AQ335" s="73"/>
      <c r="AR335" s="73"/>
      <c r="AS335" s="73"/>
      <c r="AT335" s="73"/>
      <c r="AU335" s="73"/>
      <c r="AV335" s="73"/>
      <c r="AW335" s="73"/>
      <c r="AX335" s="73"/>
      <c r="AY335" s="73"/>
      <c r="AZ335" s="73"/>
      <c r="BA335" s="73"/>
      <c r="BB335" s="73"/>
      <c r="BC335" s="73"/>
      <c r="BD335" s="73"/>
      <c r="BE335" s="73"/>
      <c r="BF335" s="73"/>
      <c r="BG335" s="73"/>
      <c r="BH335" s="73"/>
      <c r="BI335" s="73"/>
      <c r="BJ335" s="73"/>
      <c r="BK335" s="73"/>
      <c r="BL335" s="73"/>
      <c r="BM335" s="73"/>
      <c r="BN335" s="73"/>
      <c r="BO335" s="73"/>
      <c r="BP335" s="73"/>
      <c r="BQ335" s="73"/>
      <c r="BR335" s="73"/>
      <c r="BS335" s="73"/>
      <c r="BT335" s="73"/>
      <c r="BU335" s="73"/>
      <c r="BV335" s="73"/>
      <c r="BW335" s="73"/>
      <c r="BX335" s="73"/>
      <c r="BY335" s="73"/>
      <c r="BZ335" s="73"/>
      <c r="CA335" s="73"/>
      <c r="CB335" s="73"/>
      <c r="CC335" s="73"/>
      <c r="CD335" s="73"/>
      <c r="CE335" s="73"/>
      <c r="CF335" s="73"/>
      <c r="CG335" s="73"/>
      <c r="CH335" s="73"/>
      <c r="CI335" s="73"/>
      <c r="CJ335" s="73"/>
      <c r="CK335" s="73"/>
      <c r="CL335" s="73"/>
      <c r="CM335" s="73"/>
      <c r="CN335" s="73"/>
      <c r="CO335" s="73"/>
      <c r="CP335" s="73"/>
      <c r="CQ335" s="73"/>
      <c r="CR335" s="73"/>
      <c r="CS335" s="73"/>
      <c r="CT335" s="73"/>
    </row>
    <row r="336" spans="1:181" s="35" customFormat="1" ht="22.5" customHeight="1" x14ac:dyDescent="0.25">
      <c r="A336" s="107"/>
      <c r="B336" s="88" t="s">
        <v>205</v>
      </c>
      <c r="C336" s="100"/>
      <c r="D336" s="89">
        <v>10</v>
      </c>
      <c r="E336" s="90">
        <v>10</v>
      </c>
      <c r="F336" s="132"/>
      <c r="G336" s="165"/>
      <c r="H336" s="132"/>
      <c r="I336" s="99"/>
      <c r="J336" s="363"/>
      <c r="K336" s="88"/>
      <c r="L336" s="88"/>
      <c r="M336" s="88"/>
      <c r="N336" s="88"/>
      <c r="O336" s="88"/>
      <c r="P336" s="88"/>
      <c r="Q336" s="88"/>
      <c r="R336" s="88"/>
      <c r="S336" s="88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  <c r="AJ336" s="73"/>
      <c r="AK336" s="73"/>
      <c r="AL336" s="73"/>
      <c r="AM336" s="73"/>
      <c r="AN336" s="73"/>
      <c r="AO336" s="73"/>
      <c r="AP336" s="73"/>
      <c r="AQ336" s="73"/>
      <c r="AR336" s="73"/>
      <c r="AS336" s="73"/>
      <c r="AT336" s="73"/>
      <c r="AU336" s="73"/>
      <c r="AV336" s="73"/>
      <c r="AW336" s="73"/>
      <c r="AX336" s="73"/>
      <c r="AY336" s="73"/>
      <c r="AZ336" s="73"/>
      <c r="BA336" s="73"/>
      <c r="BB336" s="73"/>
      <c r="BC336" s="73"/>
      <c r="BD336" s="73"/>
      <c r="BE336" s="73"/>
      <c r="BF336" s="73"/>
      <c r="BG336" s="73"/>
      <c r="BH336" s="73"/>
      <c r="BI336" s="73"/>
      <c r="BJ336" s="73"/>
      <c r="BK336" s="73"/>
      <c r="BL336" s="73"/>
      <c r="BM336" s="73"/>
      <c r="BN336" s="73"/>
      <c r="BO336" s="73"/>
      <c r="BP336" s="73"/>
      <c r="BQ336" s="73"/>
      <c r="BR336" s="73"/>
      <c r="BS336" s="73"/>
      <c r="BT336" s="73"/>
      <c r="BU336" s="73"/>
      <c r="BV336" s="73"/>
      <c r="BW336" s="73"/>
      <c r="BX336" s="73"/>
      <c r="BY336" s="73"/>
      <c r="BZ336" s="73"/>
      <c r="CA336" s="73"/>
      <c r="CB336" s="73"/>
      <c r="CC336" s="73"/>
      <c r="CD336" s="73"/>
      <c r="CE336" s="73"/>
      <c r="CF336" s="73"/>
      <c r="CG336" s="73"/>
      <c r="CH336" s="73"/>
      <c r="CI336" s="73"/>
      <c r="CJ336" s="73"/>
      <c r="CK336" s="73"/>
      <c r="CL336" s="73"/>
      <c r="CM336" s="73"/>
      <c r="CN336" s="73"/>
      <c r="CO336" s="73"/>
      <c r="CP336" s="73"/>
      <c r="CQ336" s="73"/>
      <c r="CR336" s="73"/>
      <c r="CS336" s="73"/>
      <c r="CT336" s="73"/>
    </row>
    <row r="337" spans="1:181" s="36" customFormat="1" x14ac:dyDescent="0.25">
      <c r="A337" s="107" t="s">
        <v>161</v>
      </c>
      <c r="B337" s="88"/>
      <c r="C337" s="90" t="s">
        <v>269</v>
      </c>
      <c r="D337" s="163"/>
      <c r="E337" s="164"/>
      <c r="F337" s="99">
        <v>0.05</v>
      </c>
      <c r="G337" s="165">
        <v>0.01</v>
      </c>
      <c r="H337" s="132">
        <v>4.42</v>
      </c>
      <c r="I337" s="165">
        <v>18</v>
      </c>
      <c r="J337" s="363" t="s">
        <v>262</v>
      </c>
      <c r="K337" s="88"/>
      <c r="L337" s="88"/>
      <c r="M337" s="88"/>
      <c r="N337" s="88"/>
      <c r="O337" s="88"/>
      <c r="P337" s="88"/>
      <c r="Q337" s="88"/>
      <c r="R337" s="88"/>
      <c r="S337" s="88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  <c r="AJ337" s="75"/>
      <c r="AK337" s="75"/>
      <c r="AL337" s="75"/>
      <c r="AM337" s="75"/>
      <c r="AN337" s="75"/>
      <c r="AO337" s="75"/>
      <c r="AP337" s="75"/>
      <c r="AQ337" s="75"/>
      <c r="AR337" s="75"/>
      <c r="AS337" s="75"/>
      <c r="AT337" s="75"/>
      <c r="AU337" s="75"/>
      <c r="AV337" s="75"/>
      <c r="AW337" s="75"/>
      <c r="AX337" s="75"/>
      <c r="AY337" s="75"/>
      <c r="AZ337" s="75"/>
      <c r="BA337" s="75"/>
      <c r="BB337" s="75"/>
      <c r="BC337" s="75"/>
      <c r="BD337" s="75"/>
      <c r="BE337" s="75"/>
      <c r="BF337" s="75"/>
      <c r="BG337" s="75"/>
      <c r="BH337" s="75"/>
      <c r="BI337" s="75"/>
      <c r="BJ337" s="75"/>
      <c r="BK337" s="75"/>
      <c r="BL337" s="75"/>
      <c r="BM337" s="75"/>
      <c r="BN337" s="75"/>
      <c r="BO337" s="75"/>
      <c r="BP337" s="75"/>
      <c r="BQ337" s="75"/>
      <c r="BR337" s="75"/>
      <c r="BS337" s="75"/>
      <c r="BT337" s="75"/>
      <c r="BU337" s="75"/>
      <c r="BV337" s="75"/>
      <c r="BW337" s="75"/>
      <c r="BX337" s="75"/>
      <c r="BY337" s="75"/>
      <c r="BZ337" s="75"/>
      <c r="CA337" s="75"/>
      <c r="CB337" s="75"/>
      <c r="CC337" s="75"/>
      <c r="CD337" s="75"/>
      <c r="CE337" s="75"/>
      <c r="CF337" s="75"/>
      <c r="CG337" s="75"/>
      <c r="CH337" s="75"/>
      <c r="CI337" s="75"/>
      <c r="CJ337" s="75"/>
      <c r="CK337" s="75"/>
      <c r="CL337" s="75"/>
      <c r="CM337" s="75"/>
      <c r="CN337" s="75"/>
      <c r="CO337" s="75"/>
      <c r="CP337" s="75"/>
      <c r="CQ337" s="75"/>
      <c r="CR337" s="75"/>
      <c r="CS337" s="75"/>
      <c r="CT337" s="75"/>
    </row>
    <row r="338" spans="1:181" s="36" customFormat="1" x14ac:dyDescent="0.25">
      <c r="A338" s="107"/>
      <c r="B338" s="88" t="s">
        <v>59</v>
      </c>
      <c r="C338" s="100"/>
      <c r="D338" s="89">
        <v>0.2</v>
      </c>
      <c r="E338" s="90">
        <v>0.2</v>
      </c>
      <c r="F338" s="99"/>
      <c r="G338" s="99"/>
      <c r="H338" s="165"/>
      <c r="I338" s="165"/>
      <c r="J338" s="363"/>
      <c r="K338" s="88"/>
      <c r="L338" s="88"/>
      <c r="M338" s="88"/>
      <c r="N338" s="88"/>
      <c r="O338" s="88"/>
      <c r="P338" s="88"/>
      <c r="Q338" s="88"/>
      <c r="R338" s="88"/>
      <c r="S338" s="88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  <c r="AJ338" s="75"/>
      <c r="AK338" s="75"/>
      <c r="AL338" s="75"/>
      <c r="AM338" s="75"/>
      <c r="AN338" s="75"/>
      <c r="AO338" s="75"/>
      <c r="AP338" s="75"/>
      <c r="AQ338" s="75"/>
      <c r="AR338" s="75"/>
      <c r="AS338" s="75"/>
      <c r="AT338" s="75"/>
      <c r="AU338" s="75"/>
      <c r="AV338" s="75"/>
      <c r="AW338" s="75"/>
      <c r="AX338" s="75"/>
      <c r="AY338" s="75"/>
      <c r="AZ338" s="75"/>
      <c r="BA338" s="75"/>
      <c r="BB338" s="75"/>
      <c r="BC338" s="75"/>
      <c r="BD338" s="75"/>
      <c r="BE338" s="75"/>
      <c r="BF338" s="75"/>
      <c r="BG338" s="75"/>
      <c r="BH338" s="75"/>
      <c r="BI338" s="75"/>
      <c r="BJ338" s="75"/>
      <c r="BK338" s="75"/>
      <c r="BL338" s="75"/>
      <c r="BM338" s="75"/>
      <c r="BN338" s="75"/>
      <c r="BO338" s="75"/>
      <c r="BP338" s="75"/>
      <c r="BQ338" s="75"/>
      <c r="BR338" s="75"/>
      <c r="BS338" s="75"/>
      <c r="BT338" s="75"/>
      <c r="BU338" s="75"/>
      <c r="BV338" s="75"/>
      <c r="BW338" s="75"/>
      <c r="BX338" s="75"/>
      <c r="BY338" s="75"/>
      <c r="BZ338" s="75"/>
      <c r="CA338" s="75"/>
      <c r="CB338" s="75"/>
      <c r="CC338" s="75"/>
      <c r="CD338" s="75"/>
      <c r="CE338" s="75"/>
      <c r="CF338" s="75"/>
      <c r="CG338" s="75"/>
      <c r="CH338" s="75"/>
      <c r="CI338" s="75"/>
      <c r="CJ338" s="75"/>
      <c r="CK338" s="75"/>
      <c r="CL338" s="75"/>
      <c r="CM338" s="75"/>
      <c r="CN338" s="75"/>
      <c r="CO338" s="75"/>
      <c r="CP338" s="75"/>
      <c r="CQ338" s="75"/>
      <c r="CR338" s="75"/>
      <c r="CS338" s="75"/>
      <c r="CT338" s="75"/>
    </row>
    <row r="339" spans="1:181" s="36" customFormat="1" x14ac:dyDescent="0.25">
      <c r="A339" s="107"/>
      <c r="B339" s="88" t="s">
        <v>50</v>
      </c>
      <c r="C339" s="100"/>
      <c r="D339" s="89">
        <v>4</v>
      </c>
      <c r="E339" s="90">
        <v>4</v>
      </c>
      <c r="F339" s="99"/>
      <c r="G339" s="99"/>
      <c r="H339" s="165"/>
      <c r="I339" s="99"/>
      <c r="J339" s="363"/>
      <c r="K339" s="88"/>
      <c r="L339" s="88"/>
      <c r="M339" s="88"/>
      <c r="N339" s="88"/>
      <c r="O339" s="88"/>
      <c r="P339" s="88"/>
      <c r="Q339" s="88"/>
      <c r="R339" s="88"/>
      <c r="S339" s="88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  <c r="AJ339" s="75"/>
      <c r="AK339" s="75"/>
      <c r="AL339" s="75"/>
      <c r="AM339" s="75"/>
      <c r="AN339" s="75"/>
      <c r="AO339" s="75"/>
      <c r="AP339" s="75"/>
      <c r="AQ339" s="75"/>
      <c r="AR339" s="75"/>
      <c r="AS339" s="75"/>
      <c r="AT339" s="75"/>
      <c r="AU339" s="75"/>
      <c r="AV339" s="75"/>
      <c r="AW339" s="75"/>
      <c r="AX339" s="75"/>
      <c r="AY339" s="75"/>
      <c r="AZ339" s="75"/>
      <c r="BA339" s="75"/>
      <c r="BB339" s="75"/>
      <c r="BC339" s="75"/>
      <c r="BD339" s="75"/>
      <c r="BE339" s="75"/>
      <c r="BF339" s="75"/>
      <c r="BG339" s="75"/>
      <c r="BH339" s="75"/>
      <c r="BI339" s="75"/>
      <c r="BJ339" s="75"/>
      <c r="BK339" s="75"/>
      <c r="BL339" s="75"/>
      <c r="BM339" s="75"/>
      <c r="BN339" s="75"/>
      <c r="BO339" s="75"/>
      <c r="BP339" s="75"/>
      <c r="BQ339" s="75"/>
      <c r="BR339" s="75"/>
      <c r="BS339" s="75"/>
      <c r="BT339" s="75"/>
      <c r="BU339" s="75"/>
      <c r="BV339" s="75"/>
      <c r="BW339" s="75"/>
      <c r="BX339" s="75"/>
      <c r="BY339" s="75"/>
      <c r="BZ339" s="75"/>
      <c r="CA339" s="75"/>
      <c r="CB339" s="75"/>
      <c r="CC339" s="75"/>
      <c r="CD339" s="75"/>
      <c r="CE339" s="75"/>
      <c r="CF339" s="75"/>
      <c r="CG339" s="75"/>
      <c r="CH339" s="75"/>
      <c r="CI339" s="75"/>
      <c r="CJ339" s="75"/>
      <c r="CK339" s="75"/>
      <c r="CL339" s="75"/>
      <c r="CM339" s="75"/>
      <c r="CN339" s="75"/>
      <c r="CO339" s="75"/>
      <c r="CP339" s="75"/>
      <c r="CQ339" s="75"/>
      <c r="CR339" s="75"/>
      <c r="CS339" s="75"/>
      <c r="CT339" s="75"/>
    </row>
    <row r="340" spans="1:181" s="36" customFormat="1" x14ac:dyDescent="0.25">
      <c r="A340" s="107"/>
      <c r="B340" s="88" t="s">
        <v>17</v>
      </c>
      <c r="C340" s="100"/>
      <c r="D340" s="89">
        <v>160</v>
      </c>
      <c r="E340" s="90">
        <v>160</v>
      </c>
      <c r="F340" s="99"/>
      <c r="G340" s="99"/>
      <c r="H340" s="165"/>
      <c r="I340" s="99"/>
      <c r="J340" s="363"/>
      <c r="K340" s="88"/>
      <c r="L340" s="88"/>
      <c r="M340" s="88"/>
      <c r="N340" s="88"/>
      <c r="O340" s="88"/>
      <c r="P340" s="88"/>
      <c r="Q340" s="88"/>
      <c r="R340" s="88"/>
      <c r="S340" s="88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  <c r="AJ340" s="75"/>
      <c r="AK340" s="75"/>
      <c r="AL340" s="75"/>
      <c r="AM340" s="75"/>
      <c r="AN340" s="75"/>
      <c r="AO340" s="75"/>
      <c r="AP340" s="75"/>
      <c r="AQ340" s="75"/>
      <c r="AR340" s="75"/>
      <c r="AS340" s="75"/>
      <c r="AT340" s="75"/>
      <c r="AU340" s="75"/>
      <c r="AV340" s="75"/>
      <c r="AW340" s="75"/>
      <c r="AX340" s="75"/>
      <c r="AY340" s="75"/>
      <c r="AZ340" s="75"/>
      <c r="BA340" s="75"/>
      <c r="BB340" s="75"/>
      <c r="BC340" s="75"/>
      <c r="BD340" s="75"/>
      <c r="BE340" s="75"/>
      <c r="BF340" s="75"/>
      <c r="BG340" s="75"/>
      <c r="BH340" s="75"/>
      <c r="BI340" s="75"/>
      <c r="BJ340" s="75"/>
      <c r="BK340" s="75"/>
      <c r="BL340" s="75"/>
      <c r="BM340" s="75"/>
      <c r="BN340" s="75"/>
      <c r="BO340" s="75"/>
      <c r="BP340" s="75"/>
      <c r="BQ340" s="75"/>
      <c r="BR340" s="75"/>
      <c r="BS340" s="75"/>
      <c r="BT340" s="75"/>
      <c r="BU340" s="75"/>
      <c r="BV340" s="75"/>
      <c r="BW340" s="75"/>
      <c r="BX340" s="75"/>
      <c r="BY340" s="75"/>
      <c r="BZ340" s="75"/>
      <c r="CA340" s="75"/>
      <c r="CB340" s="75"/>
      <c r="CC340" s="75"/>
      <c r="CD340" s="75"/>
      <c r="CE340" s="75"/>
      <c r="CF340" s="75"/>
      <c r="CG340" s="75"/>
      <c r="CH340" s="75"/>
      <c r="CI340" s="75"/>
      <c r="CJ340" s="75"/>
      <c r="CK340" s="75"/>
      <c r="CL340" s="75"/>
      <c r="CM340" s="75"/>
      <c r="CN340" s="75"/>
      <c r="CO340" s="75"/>
      <c r="CP340" s="75"/>
      <c r="CQ340" s="75"/>
      <c r="CR340" s="75"/>
      <c r="CS340" s="75"/>
      <c r="CT340" s="75"/>
    </row>
    <row r="341" spans="1:181" s="35" customFormat="1" ht="15.75" thickBot="1" x14ac:dyDescent="0.3">
      <c r="A341" s="366" t="s">
        <v>38</v>
      </c>
      <c r="B341" s="80"/>
      <c r="C341" s="81">
        <v>20</v>
      </c>
      <c r="D341" s="188">
        <v>20</v>
      </c>
      <c r="E341" s="81">
        <v>20</v>
      </c>
      <c r="F341" s="180">
        <v>1.6</v>
      </c>
      <c r="G341" s="179">
        <v>0.2</v>
      </c>
      <c r="H341" s="210">
        <v>9.8000000000000007</v>
      </c>
      <c r="I341" s="369">
        <v>47</v>
      </c>
      <c r="J341" s="363"/>
      <c r="K341" s="88"/>
      <c r="L341" s="88"/>
      <c r="M341" s="88"/>
      <c r="N341" s="88"/>
      <c r="O341" s="88"/>
      <c r="P341" s="88"/>
      <c r="Q341" s="88"/>
      <c r="R341" s="88"/>
      <c r="S341" s="88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  <c r="AL341" s="73"/>
      <c r="AM341" s="73"/>
      <c r="AN341" s="73"/>
      <c r="AO341" s="73"/>
      <c r="AP341" s="73"/>
      <c r="AQ341" s="73"/>
      <c r="AR341" s="73"/>
      <c r="AS341" s="73"/>
      <c r="AT341" s="73"/>
      <c r="AU341" s="73"/>
      <c r="AV341" s="73"/>
      <c r="AW341" s="73"/>
      <c r="AX341" s="73"/>
      <c r="AY341" s="73"/>
      <c r="AZ341" s="73"/>
      <c r="BA341" s="73"/>
      <c r="BB341" s="73"/>
      <c r="BC341" s="73"/>
      <c r="BD341" s="73"/>
      <c r="BE341" s="73"/>
      <c r="BF341" s="73"/>
      <c r="BG341" s="73"/>
      <c r="BH341" s="73"/>
      <c r="BI341" s="73"/>
      <c r="BJ341" s="73"/>
      <c r="BK341" s="73"/>
      <c r="BL341" s="73"/>
      <c r="BM341" s="73"/>
      <c r="BN341" s="73"/>
      <c r="BO341" s="73"/>
      <c r="BP341" s="73"/>
      <c r="BQ341" s="73"/>
      <c r="BR341" s="73"/>
      <c r="BS341" s="73"/>
      <c r="BT341" s="73"/>
      <c r="BU341" s="73"/>
      <c r="BV341" s="73"/>
      <c r="BW341" s="73"/>
      <c r="BX341" s="73"/>
      <c r="BY341" s="73"/>
      <c r="BZ341" s="73"/>
      <c r="CA341" s="73"/>
      <c r="CB341" s="73"/>
      <c r="CC341" s="73"/>
      <c r="CD341" s="73"/>
      <c r="CE341" s="73"/>
      <c r="CF341" s="73"/>
      <c r="CG341" s="73"/>
      <c r="CH341" s="73"/>
      <c r="CI341" s="73"/>
      <c r="CJ341" s="73"/>
      <c r="CK341" s="73"/>
      <c r="CL341" s="73"/>
      <c r="CM341" s="73"/>
      <c r="CN341" s="73"/>
      <c r="CO341" s="73"/>
      <c r="CP341" s="73"/>
      <c r="CQ341" s="73"/>
      <c r="CR341" s="73"/>
      <c r="CS341" s="73"/>
      <c r="CT341" s="73"/>
      <c r="CU341" s="27"/>
      <c r="CV341" s="27"/>
      <c r="CW341" s="27"/>
      <c r="CX341" s="27"/>
      <c r="CY341" s="27"/>
      <c r="CZ341" s="27"/>
      <c r="DA341" s="27"/>
      <c r="DB341" s="27"/>
      <c r="DC341" s="27"/>
      <c r="DD341" s="27"/>
      <c r="DE341" s="27"/>
      <c r="DF341" s="27"/>
      <c r="DG341" s="27"/>
      <c r="DH341" s="27"/>
      <c r="DI341" s="27"/>
      <c r="DJ341" s="27"/>
      <c r="DK341" s="27"/>
      <c r="DL341" s="27"/>
      <c r="DM341" s="27"/>
      <c r="DN341" s="27"/>
      <c r="DO341" s="27"/>
      <c r="DP341" s="27"/>
      <c r="DQ341" s="27"/>
      <c r="DR341" s="27"/>
      <c r="DS341" s="27"/>
      <c r="DT341" s="27"/>
      <c r="DU341" s="27"/>
      <c r="DV341" s="27"/>
      <c r="DW341" s="27"/>
      <c r="DX341" s="27"/>
      <c r="DY341" s="27"/>
      <c r="DZ341" s="27"/>
      <c r="EA341" s="27"/>
      <c r="EB341" s="27"/>
      <c r="EC341" s="27"/>
      <c r="ED341" s="27"/>
      <c r="EE341" s="27"/>
      <c r="EF341" s="27"/>
      <c r="EG341" s="27"/>
      <c r="EH341" s="27"/>
      <c r="EI341" s="27"/>
      <c r="EJ341" s="27"/>
      <c r="EK341" s="27"/>
      <c r="EL341" s="27"/>
      <c r="EM341" s="27"/>
      <c r="EN341" s="27"/>
      <c r="EO341" s="27"/>
      <c r="EP341" s="27"/>
      <c r="EQ341" s="27"/>
      <c r="ER341" s="27"/>
      <c r="ES341" s="27"/>
      <c r="ET341" s="27"/>
      <c r="EU341" s="27"/>
      <c r="EV341" s="27"/>
      <c r="EW341" s="27"/>
      <c r="EX341" s="27"/>
      <c r="EY341" s="27"/>
      <c r="EZ341" s="27"/>
      <c r="FA341" s="27"/>
      <c r="FB341" s="27"/>
      <c r="FC341" s="27"/>
      <c r="FD341" s="27"/>
      <c r="FE341" s="27"/>
      <c r="FF341" s="27"/>
      <c r="FG341" s="27"/>
      <c r="FH341" s="27"/>
      <c r="FI341" s="27"/>
      <c r="FJ341" s="27"/>
      <c r="FK341" s="27"/>
      <c r="FL341" s="27"/>
      <c r="FM341" s="27"/>
      <c r="FN341" s="27"/>
      <c r="FO341" s="27"/>
      <c r="FP341" s="27"/>
      <c r="FQ341" s="27"/>
      <c r="FR341" s="27"/>
      <c r="FS341" s="27"/>
      <c r="FT341" s="27"/>
      <c r="FU341" s="27"/>
      <c r="FV341" s="27"/>
      <c r="FW341" s="27"/>
      <c r="FX341" s="27"/>
      <c r="FY341" s="27"/>
    </row>
    <row r="342" spans="1:181" s="26" customFormat="1" ht="15.75" thickBot="1" x14ac:dyDescent="0.3">
      <c r="A342" s="367" t="s">
        <v>26</v>
      </c>
      <c r="B342" s="169"/>
      <c r="C342" s="170">
        <v>425</v>
      </c>
      <c r="D342" s="223"/>
      <c r="E342" s="170"/>
      <c r="F342" s="154">
        <f>SUM(F324:F341)</f>
        <v>12.15</v>
      </c>
      <c r="G342" s="154">
        <f>SUM(G324:G341)</f>
        <v>13.03</v>
      </c>
      <c r="H342" s="154">
        <f>SUM(H324:H341)</f>
        <v>60.460000000000008</v>
      </c>
      <c r="I342" s="154">
        <f>SUM(I324:I341)</f>
        <v>400</v>
      </c>
      <c r="J342" s="364"/>
      <c r="K342" s="88"/>
      <c r="L342" s="88"/>
      <c r="M342" s="88"/>
      <c r="N342" s="88"/>
      <c r="O342" s="88"/>
      <c r="P342" s="88"/>
      <c r="Q342" s="88"/>
      <c r="R342" s="88"/>
      <c r="S342" s="88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  <c r="CL342" s="71"/>
      <c r="CM342" s="71"/>
      <c r="CN342" s="71"/>
      <c r="CO342" s="71"/>
      <c r="CP342" s="71"/>
      <c r="CQ342" s="71"/>
      <c r="CR342" s="71"/>
      <c r="CS342" s="71"/>
      <c r="CT342" s="71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</row>
    <row r="343" spans="1:181" s="26" customFormat="1" ht="15.75" thickBot="1" x14ac:dyDescent="0.3">
      <c r="A343" s="386" t="s">
        <v>60</v>
      </c>
      <c r="B343" s="183"/>
      <c r="C343" s="184">
        <f>C290+C293+C322+C342</f>
        <v>1363</v>
      </c>
      <c r="D343" s="387"/>
      <c r="E343" s="185"/>
      <c r="F343" s="208">
        <f>F290+F293+F322+F342</f>
        <v>37.18</v>
      </c>
      <c r="G343" s="208">
        <f>G290+G293+G322+G342</f>
        <v>42.66</v>
      </c>
      <c r="H343" s="208">
        <f>H290+H293+H322+H342</f>
        <v>182.95</v>
      </c>
      <c r="I343" s="208">
        <f>I290+I293+I322+I342</f>
        <v>1257.94</v>
      </c>
      <c r="J343" s="363"/>
      <c r="K343" s="88"/>
      <c r="L343" s="88"/>
      <c r="M343" s="88"/>
      <c r="N343" s="88"/>
      <c r="O343" s="88"/>
      <c r="P343" s="88"/>
      <c r="Q343" s="88"/>
      <c r="R343" s="88"/>
      <c r="S343" s="88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  <c r="CO343" s="71"/>
      <c r="CP343" s="71"/>
      <c r="CQ343" s="71"/>
      <c r="CR343" s="71"/>
      <c r="CS343" s="71"/>
      <c r="CT343" s="71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</row>
    <row r="344" spans="1:181" s="26" customFormat="1" x14ac:dyDescent="0.25">
      <c r="A344" s="361"/>
      <c r="B344" s="80"/>
      <c r="C344" s="372"/>
      <c r="D344" s="202"/>
      <c r="E344" s="86"/>
      <c r="F344" s="82"/>
      <c r="G344" s="82"/>
      <c r="H344" s="82"/>
      <c r="I344" s="82"/>
      <c r="J344" s="374"/>
      <c r="K344" s="88"/>
      <c r="L344" s="88"/>
      <c r="M344" s="88"/>
      <c r="N344" s="88"/>
      <c r="O344" s="88"/>
      <c r="P344" s="88"/>
      <c r="Q344" s="88"/>
      <c r="R344" s="88"/>
      <c r="S344" s="88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  <c r="CM344" s="71"/>
      <c r="CN344" s="71"/>
      <c r="CO344" s="71"/>
      <c r="CP344" s="71"/>
      <c r="CQ344" s="71"/>
      <c r="CR344" s="71"/>
      <c r="CS344" s="71"/>
      <c r="CT344" s="71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</row>
    <row r="345" spans="1:181" s="28" customFormat="1" ht="15.75" thickBot="1" x14ac:dyDescent="0.3">
      <c r="A345" s="361" t="s">
        <v>100</v>
      </c>
      <c r="B345" s="80"/>
      <c r="C345" s="183"/>
      <c r="D345" s="80"/>
      <c r="E345" s="80"/>
      <c r="F345" s="82"/>
      <c r="G345" s="82"/>
      <c r="H345" s="82"/>
      <c r="I345" s="82"/>
      <c r="J345" s="375"/>
      <c r="K345" s="80"/>
      <c r="L345" s="80"/>
      <c r="M345" s="80"/>
      <c r="N345" s="80"/>
      <c r="O345" s="80"/>
      <c r="P345" s="80"/>
      <c r="Q345" s="80"/>
      <c r="R345" s="80"/>
      <c r="S345" s="80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  <c r="AF345" s="77"/>
      <c r="AG345" s="77"/>
      <c r="AH345" s="77"/>
      <c r="AI345" s="77"/>
      <c r="AJ345" s="77"/>
      <c r="AK345" s="77"/>
      <c r="AL345" s="77"/>
      <c r="AM345" s="77"/>
      <c r="AN345" s="77"/>
      <c r="AO345" s="77"/>
      <c r="AP345" s="77"/>
      <c r="AQ345" s="77"/>
      <c r="AR345" s="77"/>
      <c r="AS345" s="77"/>
      <c r="AT345" s="77"/>
      <c r="AU345" s="77"/>
      <c r="AV345" s="77"/>
      <c r="AW345" s="77"/>
      <c r="AX345" s="77"/>
      <c r="AY345" s="77"/>
      <c r="AZ345" s="77"/>
      <c r="BA345" s="77"/>
      <c r="BB345" s="77"/>
      <c r="BC345" s="77"/>
      <c r="BD345" s="77"/>
      <c r="BE345" s="77"/>
      <c r="BF345" s="77"/>
      <c r="BG345" s="77"/>
      <c r="BH345" s="77"/>
      <c r="BI345" s="77"/>
      <c r="BJ345" s="77"/>
      <c r="BK345" s="77"/>
      <c r="BL345" s="77"/>
      <c r="BM345" s="77"/>
      <c r="BN345" s="77"/>
      <c r="BO345" s="77"/>
      <c r="BP345" s="77"/>
      <c r="BQ345" s="77"/>
      <c r="BR345" s="77"/>
      <c r="BS345" s="77"/>
      <c r="BT345" s="77"/>
      <c r="BU345" s="77"/>
      <c r="BV345" s="77"/>
      <c r="BW345" s="77"/>
      <c r="BX345" s="77"/>
      <c r="BY345" s="77"/>
      <c r="BZ345" s="77"/>
      <c r="CA345" s="77"/>
      <c r="CB345" s="77"/>
      <c r="CC345" s="77"/>
      <c r="CD345" s="77"/>
      <c r="CE345" s="77"/>
      <c r="CF345" s="77"/>
      <c r="CG345" s="77"/>
      <c r="CH345" s="77"/>
      <c r="CI345" s="77"/>
      <c r="CJ345" s="77"/>
      <c r="CK345" s="77"/>
      <c r="CL345" s="77"/>
      <c r="CM345" s="77"/>
      <c r="CN345" s="77"/>
      <c r="CO345" s="77"/>
      <c r="CP345" s="77"/>
      <c r="CQ345" s="77"/>
      <c r="CR345" s="77"/>
      <c r="CS345" s="77"/>
      <c r="CT345" s="77"/>
    </row>
    <row r="346" spans="1:181" ht="30" x14ac:dyDescent="0.25">
      <c r="A346" s="521" t="s">
        <v>239</v>
      </c>
      <c r="B346" s="522"/>
      <c r="C346" s="514" t="s">
        <v>235</v>
      </c>
      <c r="D346" s="137" t="s">
        <v>3</v>
      </c>
      <c r="E346" s="138" t="s">
        <v>3</v>
      </c>
      <c r="F346" s="489" t="s">
        <v>236</v>
      </c>
      <c r="G346" s="490"/>
      <c r="H346" s="491"/>
      <c r="I346" s="137" t="s">
        <v>4</v>
      </c>
      <c r="J346" s="362" t="s">
        <v>237</v>
      </c>
    </row>
    <row r="347" spans="1:181" ht="15.75" thickBot="1" x14ac:dyDescent="0.3">
      <c r="A347" s="517" t="s">
        <v>238</v>
      </c>
      <c r="B347" s="518"/>
      <c r="C347" s="515"/>
      <c r="D347" s="143" t="s">
        <v>5</v>
      </c>
      <c r="E347" s="144" t="s">
        <v>5</v>
      </c>
      <c r="F347" s="145"/>
      <c r="G347" s="146"/>
      <c r="H347" s="147"/>
      <c r="I347" s="143" t="s">
        <v>6</v>
      </c>
      <c r="J347" s="363"/>
    </row>
    <row r="348" spans="1:181" ht="15.75" thickBot="1" x14ac:dyDescent="0.3">
      <c r="A348" s="519"/>
      <c r="B348" s="520"/>
      <c r="C348" s="516"/>
      <c r="D348" s="153" t="s">
        <v>7</v>
      </c>
      <c r="E348" s="153" t="s">
        <v>8</v>
      </c>
      <c r="F348" s="153" t="s">
        <v>9</v>
      </c>
      <c r="G348" s="153" t="s">
        <v>10</v>
      </c>
      <c r="H348" s="154" t="s">
        <v>11</v>
      </c>
      <c r="I348" s="154" t="s">
        <v>12</v>
      </c>
      <c r="J348" s="364"/>
    </row>
    <row r="349" spans="1:181" x14ac:dyDescent="0.25">
      <c r="A349" s="365"/>
      <c r="B349" s="173" t="s">
        <v>13</v>
      </c>
      <c r="C349" s="174"/>
      <c r="D349" s="222"/>
      <c r="E349" s="139"/>
      <c r="F349" s="137"/>
      <c r="G349" s="137"/>
      <c r="H349" s="138"/>
      <c r="I349" s="138"/>
      <c r="J349" s="362"/>
    </row>
    <row r="350" spans="1:181" ht="22.5" customHeight="1" x14ac:dyDescent="0.25">
      <c r="A350" s="366" t="s">
        <v>187</v>
      </c>
      <c r="C350" s="81" t="s">
        <v>256</v>
      </c>
      <c r="D350" s="86"/>
      <c r="E350" s="81"/>
      <c r="F350" s="85">
        <v>6.15</v>
      </c>
      <c r="G350" s="85">
        <v>5.92</v>
      </c>
      <c r="H350" s="81">
        <v>14.4</v>
      </c>
      <c r="I350" s="81">
        <v>135</v>
      </c>
      <c r="J350" s="363" t="s">
        <v>88</v>
      </c>
    </row>
    <row r="351" spans="1:181" x14ac:dyDescent="0.25">
      <c r="A351" s="366"/>
      <c r="B351" s="80" t="s">
        <v>15</v>
      </c>
      <c r="C351" s="81"/>
      <c r="D351" s="85">
        <v>19</v>
      </c>
      <c r="E351" s="81">
        <v>19</v>
      </c>
      <c r="F351" s="85"/>
      <c r="G351" s="85"/>
      <c r="H351" s="85"/>
      <c r="I351" s="85"/>
      <c r="J351" s="363"/>
    </row>
    <row r="352" spans="1:181" x14ac:dyDescent="0.25">
      <c r="A352" s="366"/>
      <c r="B352" s="80" t="s">
        <v>16</v>
      </c>
      <c r="C352" s="81"/>
      <c r="D352" s="85">
        <v>55</v>
      </c>
      <c r="E352" s="81">
        <v>55</v>
      </c>
      <c r="F352" s="85"/>
      <c r="G352" s="85"/>
      <c r="H352" s="81"/>
      <c r="I352" s="85"/>
      <c r="J352" s="363"/>
    </row>
    <row r="353" spans="1:181" x14ac:dyDescent="0.25">
      <c r="A353" s="366"/>
      <c r="B353" s="80" t="s">
        <v>17</v>
      </c>
      <c r="C353" s="81"/>
      <c r="D353" s="85">
        <v>65</v>
      </c>
      <c r="E353" s="81">
        <v>65</v>
      </c>
      <c r="F353" s="85"/>
      <c r="G353" s="85"/>
      <c r="H353" s="81"/>
      <c r="I353" s="85"/>
      <c r="J353" s="363"/>
    </row>
    <row r="354" spans="1:181" s="26" customFormat="1" x14ac:dyDescent="0.25">
      <c r="A354" s="366"/>
      <c r="B354" s="80" t="s">
        <v>18</v>
      </c>
      <c r="C354" s="81"/>
      <c r="D354" s="85">
        <v>0.75</v>
      </c>
      <c r="E354" s="81">
        <v>0.75</v>
      </c>
      <c r="F354" s="85"/>
      <c r="G354" s="85"/>
      <c r="H354" s="81"/>
      <c r="I354" s="81"/>
      <c r="J354" s="363"/>
      <c r="K354" s="88"/>
      <c r="L354" s="88"/>
      <c r="M354" s="88"/>
      <c r="N354" s="88"/>
      <c r="O354" s="88"/>
      <c r="P354" s="88"/>
      <c r="Q354" s="88"/>
      <c r="R354" s="88"/>
      <c r="S354" s="88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  <c r="CO354" s="71"/>
      <c r="CP354" s="71"/>
      <c r="CQ354" s="71"/>
      <c r="CR354" s="71"/>
      <c r="CS354" s="71"/>
      <c r="CT354" s="71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</row>
    <row r="355" spans="1:181" s="26" customFormat="1" x14ac:dyDescent="0.25">
      <c r="A355" s="366"/>
      <c r="B355" s="80" t="s">
        <v>19</v>
      </c>
      <c r="C355" s="81"/>
      <c r="D355" s="85">
        <v>1</v>
      </c>
      <c r="E355" s="81">
        <v>1</v>
      </c>
      <c r="F355" s="85"/>
      <c r="G355" s="85"/>
      <c r="H355" s="81"/>
      <c r="I355" s="81"/>
      <c r="J355" s="363"/>
      <c r="K355" s="88"/>
      <c r="L355" s="88"/>
      <c r="M355" s="88"/>
      <c r="N355" s="88"/>
      <c r="O355" s="88"/>
      <c r="P355" s="88"/>
      <c r="Q355" s="88"/>
      <c r="R355" s="88"/>
      <c r="S355" s="88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 s="71"/>
      <c r="CR355" s="71"/>
      <c r="CS355" s="71"/>
      <c r="CT355" s="71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</row>
    <row r="356" spans="1:181" s="26" customFormat="1" x14ac:dyDescent="0.25">
      <c r="A356" s="366"/>
      <c r="B356" s="80" t="s">
        <v>20</v>
      </c>
      <c r="C356" s="81"/>
      <c r="D356" s="85">
        <v>3</v>
      </c>
      <c r="E356" s="81">
        <v>3</v>
      </c>
      <c r="F356" s="85"/>
      <c r="G356" s="85"/>
      <c r="H356" s="81"/>
      <c r="I356" s="81"/>
      <c r="J356" s="363"/>
      <c r="K356" s="88"/>
      <c r="L356" s="88"/>
      <c r="M356" s="88"/>
      <c r="N356" s="88"/>
      <c r="O356" s="88"/>
      <c r="P356" s="88"/>
      <c r="Q356" s="88"/>
      <c r="R356" s="88"/>
      <c r="S356" s="88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  <c r="CL356" s="71"/>
      <c r="CM356" s="71"/>
      <c r="CN356" s="71"/>
      <c r="CO356" s="71"/>
      <c r="CP356" s="71"/>
      <c r="CQ356" s="71"/>
      <c r="CR356" s="71"/>
      <c r="CS356" s="71"/>
      <c r="CT356" s="71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</row>
    <row r="357" spans="1:181" s="26" customFormat="1" ht="30" x14ac:dyDescent="0.25">
      <c r="A357" s="366" t="s">
        <v>63</v>
      </c>
      <c r="B357" s="80"/>
      <c r="C357" s="81">
        <v>160</v>
      </c>
      <c r="D357" s="156"/>
      <c r="E357" s="149"/>
      <c r="F357" s="157">
        <v>2.15</v>
      </c>
      <c r="G357" s="83">
        <v>2.29</v>
      </c>
      <c r="H357" s="83">
        <v>12.09</v>
      </c>
      <c r="I357" s="157">
        <v>65.16</v>
      </c>
      <c r="J357" s="363" t="s">
        <v>334</v>
      </c>
      <c r="K357" s="88"/>
      <c r="L357" s="88"/>
      <c r="M357" s="88"/>
      <c r="N357" s="88"/>
      <c r="O357" s="88"/>
      <c r="P357" s="88"/>
      <c r="Q357" s="88"/>
      <c r="R357" s="88"/>
      <c r="S357" s="88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  <c r="CO357" s="71"/>
      <c r="CP357" s="71"/>
      <c r="CQ357" s="71"/>
      <c r="CR357" s="71"/>
      <c r="CS357" s="71"/>
      <c r="CT357" s="71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</row>
    <row r="358" spans="1:181" s="26" customFormat="1" x14ac:dyDescent="0.25">
      <c r="A358" s="366"/>
      <c r="B358" s="80" t="s">
        <v>64</v>
      </c>
      <c r="C358" s="81"/>
      <c r="D358" s="85">
        <v>1.3</v>
      </c>
      <c r="E358" s="81">
        <v>1.3</v>
      </c>
      <c r="F358" s="157"/>
      <c r="G358" s="83"/>
      <c r="H358" s="83"/>
      <c r="I358" s="157"/>
      <c r="J358" s="363"/>
      <c r="K358" s="88"/>
      <c r="L358" s="88"/>
      <c r="M358" s="88"/>
      <c r="N358" s="88"/>
      <c r="O358" s="88"/>
      <c r="P358" s="88"/>
      <c r="Q358" s="88"/>
      <c r="R358" s="88"/>
      <c r="S358" s="88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  <c r="CQ358" s="71"/>
      <c r="CR358" s="71"/>
      <c r="CS358" s="71"/>
      <c r="CT358" s="71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</row>
    <row r="359" spans="1:181" s="26" customFormat="1" x14ac:dyDescent="0.25">
      <c r="A359" s="361"/>
      <c r="B359" s="80" t="s">
        <v>18</v>
      </c>
      <c r="C359" s="81"/>
      <c r="D359" s="85">
        <v>7</v>
      </c>
      <c r="E359" s="81">
        <v>7</v>
      </c>
      <c r="F359" s="157"/>
      <c r="G359" s="83"/>
      <c r="H359" s="83"/>
      <c r="I359" s="157"/>
      <c r="J359" s="363"/>
      <c r="K359" s="88"/>
      <c r="L359" s="88"/>
      <c r="M359" s="88"/>
      <c r="N359" s="88"/>
      <c r="O359" s="88"/>
      <c r="P359" s="88"/>
      <c r="Q359" s="88"/>
      <c r="R359" s="88"/>
      <c r="S359" s="88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  <c r="CQ359" s="71"/>
      <c r="CR359" s="71"/>
      <c r="CS359" s="71"/>
      <c r="CT359" s="71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</row>
    <row r="360" spans="1:181" s="26" customFormat="1" x14ac:dyDescent="0.25">
      <c r="A360" s="140"/>
      <c r="B360" s="80" t="s">
        <v>16</v>
      </c>
      <c r="C360" s="81"/>
      <c r="D360" s="85">
        <v>80</v>
      </c>
      <c r="E360" s="81">
        <v>80</v>
      </c>
      <c r="F360" s="157"/>
      <c r="G360" s="83"/>
      <c r="H360" s="83"/>
      <c r="I360" s="157"/>
      <c r="J360" s="363"/>
      <c r="K360" s="88"/>
      <c r="L360" s="88"/>
      <c r="M360" s="88"/>
      <c r="N360" s="88"/>
      <c r="O360" s="88"/>
      <c r="P360" s="88"/>
      <c r="Q360" s="88"/>
      <c r="R360" s="88"/>
      <c r="S360" s="88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</row>
    <row r="361" spans="1:181" s="26" customFormat="1" x14ac:dyDescent="0.25">
      <c r="A361" s="140"/>
      <c r="B361" s="80" t="s">
        <v>52</v>
      </c>
      <c r="C361" s="81"/>
      <c r="D361" s="85">
        <v>90</v>
      </c>
      <c r="E361" s="81">
        <v>90</v>
      </c>
      <c r="F361" s="157"/>
      <c r="G361" s="83"/>
      <c r="H361" s="82"/>
      <c r="I361" s="157"/>
      <c r="J361" s="363"/>
      <c r="K361" s="88"/>
      <c r="L361" s="88"/>
      <c r="M361" s="88"/>
      <c r="N361" s="88"/>
      <c r="O361" s="88"/>
      <c r="P361" s="88"/>
      <c r="Q361" s="88"/>
      <c r="R361" s="88"/>
      <c r="S361" s="88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 s="71"/>
      <c r="CR361" s="71"/>
      <c r="CS361" s="71"/>
      <c r="CT361" s="7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</row>
    <row r="362" spans="1:181" s="26" customFormat="1" ht="30" x14ac:dyDescent="0.25">
      <c r="A362" s="366" t="s">
        <v>23</v>
      </c>
      <c r="B362" s="80"/>
      <c r="C362" s="166" t="s">
        <v>159</v>
      </c>
      <c r="D362" s="156"/>
      <c r="E362" s="149"/>
      <c r="F362" s="85">
        <v>1.9</v>
      </c>
      <c r="G362" s="81">
        <v>4.4000000000000004</v>
      </c>
      <c r="H362" s="86">
        <v>13</v>
      </c>
      <c r="I362" s="81">
        <v>99</v>
      </c>
      <c r="J362" s="363" t="s">
        <v>24</v>
      </c>
      <c r="K362" s="88"/>
      <c r="L362" s="88"/>
      <c r="M362" s="88"/>
      <c r="N362" s="88"/>
      <c r="O362" s="88"/>
      <c r="P362" s="88"/>
      <c r="Q362" s="88"/>
      <c r="R362" s="88"/>
      <c r="S362" s="88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 s="71"/>
      <c r="CR362" s="71"/>
      <c r="CS362" s="71"/>
      <c r="CT362" s="71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</row>
    <row r="363" spans="1:181" s="26" customFormat="1" x14ac:dyDescent="0.25">
      <c r="A363" s="366"/>
      <c r="B363" s="80" t="s">
        <v>25</v>
      </c>
      <c r="C363" s="81"/>
      <c r="D363" s="85">
        <v>25</v>
      </c>
      <c r="E363" s="81">
        <v>25</v>
      </c>
      <c r="F363" s="85"/>
      <c r="G363" s="81"/>
      <c r="H363" s="81"/>
      <c r="I363" s="81"/>
      <c r="J363" s="363"/>
      <c r="K363" s="88"/>
      <c r="L363" s="88"/>
      <c r="M363" s="88"/>
      <c r="N363" s="88"/>
      <c r="O363" s="88"/>
      <c r="P363" s="88"/>
      <c r="Q363" s="88"/>
      <c r="R363" s="88"/>
      <c r="S363" s="88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  <c r="CT363" s="71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</row>
    <row r="364" spans="1:181" s="26" customFormat="1" ht="15.75" thickBot="1" x14ac:dyDescent="0.3">
      <c r="A364" s="366"/>
      <c r="B364" s="80" t="s">
        <v>20</v>
      </c>
      <c r="C364" s="81"/>
      <c r="D364" s="85">
        <v>5</v>
      </c>
      <c r="E364" s="81">
        <v>5</v>
      </c>
      <c r="F364" s="85" t="s">
        <v>1</v>
      </c>
      <c r="G364" s="81"/>
      <c r="H364" s="81"/>
      <c r="I364" s="81"/>
      <c r="J364" s="363"/>
      <c r="K364" s="88"/>
      <c r="L364" s="88"/>
      <c r="M364" s="88"/>
      <c r="N364" s="88"/>
      <c r="O364" s="88"/>
      <c r="P364" s="88"/>
      <c r="Q364" s="88"/>
      <c r="R364" s="88"/>
      <c r="S364" s="88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  <c r="CT364" s="71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</row>
    <row r="365" spans="1:181" s="26" customFormat="1" ht="15.75" thickBot="1" x14ac:dyDescent="0.3">
      <c r="A365" s="367" t="s">
        <v>26</v>
      </c>
      <c r="B365" s="169"/>
      <c r="C365" s="170">
        <v>343</v>
      </c>
      <c r="D365" s="223"/>
      <c r="E365" s="170"/>
      <c r="F365" s="153">
        <f>SUM(F349:F364)</f>
        <v>10.200000000000001</v>
      </c>
      <c r="G365" s="153">
        <f>SUM(G349:G364)</f>
        <v>12.610000000000001</v>
      </c>
      <c r="H365" s="153">
        <f>SUM(H349:H364)</f>
        <v>39.49</v>
      </c>
      <c r="I365" s="153">
        <f>SUM(I349:I364)</f>
        <v>299.15999999999997</v>
      </c>
      <c r="J365" s="364"/>
      <c r="K365" s="88"/>
      <c r="L365" s="88"/>
      <c r="M365" s="88"/>
      <c r="N365" s="88"/>
      <c r="O365" s="88"/>
      <c r="P365" s="88"/>
      <c r="Q365" s="88"/>
      <c r="R365" s="88"/>
      <c r="S365" s="88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  <c r="CO365" s="71"/>
      <c r="CP365" s="71"/>
      <c r="CQ365" s="71"/>
      <c r="CR365" s="71"/>
      <c r="CS365" s="71"/>
      <c r="CT365" s="71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</row>
    <row r="366" spans="1:181" x14ac:dyDescent="0.25">
      <c r="A366" s="366" t="s">
        <v>27</v>
      </c>
      <c r="C366" s="81">
        <v>125</v>
      </c>
      <c r="D366" s="86">
        <v>125</v>
      </c>
      <c r="E366" s="81">
        <v>125</v>
      </c>
      <c r="F366" s="157">
        <v>0.3</v>
      </c>
      <c r="G366" s="83">
        <v>0</v>
      </c>
      <c r="H366" s="82">
        <v>10</v>
      </c>
      <c r="I366" s="83">
        <v>40</v>
      </c>
      <c r="J366" s="363" t="s">
        <v>276</v>
      </c>
    </row>
    <row r="367" spans="1:181" ht="15.75" thickBot="1" x14ac:dyDescent="0.3">
      <c r="A367" s="366" t="s">
        <v>199</v>
      </c>
      <c r="C367" s="81"/>
      <c r="D367" s="86"/>
      <c r="E367" s="81"/>
      <c r="F367" s="157"/>
      <c r="G367" s="83"/>
      <c r="I367" s="83"/>
      <c r="J367" s="363"/>
    </row>
    <row r="368" spans="1:181" ht="15.75" thickBot="1" x14ac:dyDescent="0.3">
      <c r="A368" s="367" t="s">
        <v>26</v>
      </c>
      <c r="B368" s="169"/>
      <c r="C368" s="170">
        <v>125</v>
      </c>
      <c r="D368" s="168"/>
      <c r="E368" s="155"/>
      <c r="F368" s="153">
        <f>SUM(F366)</f>
        <v>0.3</v>
      </c>
      <c r="G368" s="153">
        <f>SUM(G366)</f>
        <v>0</v>
      </c>
      <c r="H368" s="153">
        <f>SUM(H366)</f>
        <v>10</v>
      </c>
      <c r="I368" s="153">
        <f>SUM(I366)</f>
        <v>40</v>
      </c>
      <c r="J368" s="364"/>
    </row>
    <row r="369" spans="1:181" ht="15.75" thickBot="1" x14ac:dyDescent="0.3">
      <c r="A369" s="365"/>
      <c r="B369" s="173"/>
      <c r="C369" s="174">
        <v>468</v>
      </c>
      <c r="D369" s="173"/>
      <c r="E369" s="139"/>
      <c r="F369" s="175">
        <f>F365+F368</f>
        <v>10.500000000000002</v>
      </c>
      <c r="G369" s="175">
        <f>G365+G368</f>
        <v>12.610000000000001</v>
      </c>
      <c r="H369" s="175">
        <f>H365+H368</f>
        <v>49.49</v>
      </c>
      <c r="I369" s="175">
        <f>I365+I368</f>
        <v>339.15999999999997</v>
      </c>
      <c r="J369" s="362"/>
    </row>
    <row r="370" spans="1:181" x14ac:dyDescent="0.25">
      <c r="A370" s="365"/>
      <c r="B370" s="173" t="s">
        <v>28</v>
      </c>
      <c r="C370" s="376"/>
      <c r="D370" s="218"/>
      <c r="E370" s="377"/>
      <c r="F370" s="175"/>
      <c r="G370" s="138"/>
      <c r="H370" s="175"/>
      <c r="I370" s="138"/>
      <c r="J370" s="362"/>
    </row>
    <row r="371" spans="1:181" s="43" customFormat="1" x14ac:dyDescent="0.25">
      <c r="A371" s="366" t="s">
        <v>421</v>
      </c>
      <c r="B371" s="159"/>
      <c r="C371" s="160">
        <v>30</v>
      </c>
      <c r="D371" s="161"/>
      <c r="E371" s="83"/>
      <c r="F371" s="161">
        <v>0.21</v>
      </c>
      <c r="G371" s="83">
        <v>0.03</v>
      </c>
      <c r="H371" s="161">
        <v>0.56999999999999995</v>
      </c>
      <c r="I371" s="157">
        <v>3.39</v>
      </c>
      <c r="J371" s="83" t="s">
        <v>355</v>
      </c>
      <c r="K371" s="88"/>
      <c r="L371" s="88"/>
      <c r="M371" s="88"/>
      <c r="N371" s="88"/>
      <c r="O371" s="88"/>
      <c r="P371" s="88"/>
      <c r="Q371" s="88"/>
      <c r="R371" s="88"/>
      <c r="S371" s="88"/>
      <c r="T371" s="73"/>
      <c r="U371" s="73"/>
      <c r="V371" s="73"/>
      <c r="W371" s="73"/>
      <c r="X371" s="73"/>
      <c r="Y371" s="73"/>
      <c r="Z371" s="73"/>
      <c r="AA371" s="73"/>
      <c r="AB371" s="73"/>
      <c r="AC371" s="73"/>
      <c r="AD371" s="73"/>
      <c r="AE371" s="73"/>
      <c r="AF371" s="73"/>
      <c r="AG371" s="73"/>
      <c r="AH371" s="73"/>
      <c r="AI371" s="73"/>
      <c r="AJ371" s="73"/>
      <c r="AK371" s="73"/>
      <c r="AL371" s="73"/>
      <c r="AM371" s="73"/>
      <c r="AN371" s="73"/>
      <c r="AO371" s="73"/>
      <c r="AP371" s="73"/>
      <c r="AQ371" s="73"/>
      <c r="AR371" s="73"/>
      <c r="AS371" s="73"/>
      <c r="AT371" s="73"/>
      <c r="AU371" s="73"/>
      <c r="AV371" s="73"/>
      <c r="AW371" s="73"/>
      <c r="AX371" s="73"/>
      <c r="AY371" s="73"/>
      <c r="AZ371" s="73"/>
      <c r="BA371" s="73"/>
      <c r="BB371" s="73"/>
      <c r="BC371" s="73"/>
      <c r="BD371" s="73"/>
      <c r="BE371" s="73"/>
      <c r="BF371" s="73"/>
      <c r="BG371" s="73"/>
      <c r="BH371" s="73"/>
      <c r="BI371" s="73"/>
      <c r="BJ371" s="73"/>
      <c r="BK371" s="73"/>
      <c r="BL371" s="73"/>
      <c r="BM371" s="73"/>
      <c r="BN371" s="73"/>
      <c r="BO371" s="73"/>
      <c r="BP371" s="73"/>
      <c r="BQ371" s="73"/>
      <c r="BR371" s="73"/>
      <c r="BS371" s="73"/>
      <c r="BT371" s="73"/>
      <c r="BU371" s="73"/>
      <c r="BV371" s="73"/>
      <c r="BW371" s="73"/>
      <c r="BX371" s="73"/>
      <c r="BY371" s="73"/>
      <c r="BZ371" s="73"/>
      <c r="CA371" s="73"/>
      <c r="CB371" s="73"/>
      <c r="CC371" s="73"/>
      <c r="CD371" s="73"/>
      <c r="CE371" s="73"/>
      <c r="CF371" s="73"/>
      <c r="CG371" s="73"/>
      <c r="CH371" s="73"/>
      <c r="CI371" s="73"/>
      <c r="CJ371" s="73"/>
      <c r="CK371" s="73"/>
      <c r="CL371" s="73"/>
      <c r="CM371" s="73"/>
      <c r="CN371" s="73"/>
      <c r="CO371" s="73"/>
      <c r="CP371" s="73"/>
      <c r="CQ371" s="73"/>
      <c r="CR371" s="73"/>
      <c r="CS371" s="73"/>
      <c r="CT371" s="73"/>
      <c r="CU371" s="73"/>
      <c r="CV371" s="73"/>
      <c r="CW371" s="73"/>
      <c r="CX371" s="73"/>
      <c r="CY371" s="73"/>
      <c r="CZ371" s="73"/>
      <c r="DA371" s="73"/>
      <c r="DB371" s="73"/>
      <c r="DC371" s="73"/>
      <c r="DD371" s="73"/>
      <c r="DE371" s="73"/>
      <c r="DF371" s="73"/>
      <c r="DG371" s="73"/>
      <c r="DH371" s="73"/>
      <c r="DI371" s="73"/>
      <c r="DJ371" s="73"/>
      <c r="DK371" s="73"/>
      <c r="DL371" s="73"/>
      <c r="DM371" s="73"/>
      <c r="DN371" s="73"/>
      <c r="DO371" s="73"/>
      <c r="DP371" s="73"/>
      <c r="DQ371" s="73"/>
      <c r="DR371" s="73"/>
      <c r="DS371" s="73"/>
      <c r="DT371" s="73"/>
      <c r="DU371" s="73"/>
      <c r="DV371" s="73"/>
      <c r="DW371" s="73"/>
      <c r="DX371" s="73"/>
      <c r="DY371" s="73"/>
      <c r="DZ371" s="73"/>
      <c r="EA371" s="73"/>
      <c r="EB371" s="73"/>
      <c r="EC371" s="73"/>
      <c r="ED371" s="73"/>
      <c r="EE371" s="73"/>
      <c r="EF371" s="73"/>
      <c r="EG371" s="73"/>
      <c r="EH371" s="73"/>
      <c r="EI371" s="73"/>
      <c r="EJ371" s="73"/>
      <c r="EK371" s="73"/>
      <c r="EL371" s="73"/>
      <c r="EM371" s="73"/>
      <c r="EN371" s="73"/>
      <c r="EO371" s="73"/>
      <c r="EP371" s="73"/>
      <c r="EQ371" s="73"/>
      <c r="ER371" s="73"/>
      <c r="ES371" s="73"/>
      <c r="ET371" s="73"/>
      <c r="EU371" s="73"/>
      <c r="EV371" s="73"/>
      <c r="EW371" s="73"/>
      <c r="EX371" s="73"/>
      <c r="EY371" s="73"/>
      <c r="EZ371" s="73"/>
      <c r="FA371" s="73"/>
      <c r="FB371" s="73"/>
      <c r="FC371" s="73"/>
      <c r="FD371" s="73"/>
      <c r="FE371" s="73"/>
      <c r="FF371" s="73"/>
      <c r="FG371" s="73"/>
      <c r="FH371" s="73"/>
      <c r="FI371" s="73"/>
      <c r="FJ371" s="73"/>
      <c r="FK371" s="73"/>
      <c r="FL371" s="73"/>
      <c r="FM371" s="73"/>
      <c r="FN371" s="73"/>
      <c r="FO371" s="73"/>
      <c r="FP371" s="73"/>
      <c r="FQ371" s="73"/>
      <c r="FR371" s="73"/>
      <c r="FS371" s="73"/>
      <c r="FT371" s="73"/>
    </row>
    <row r="372" spans="1:181" s="43" customFormat="1" x14ac:dyDescent="0.25">
      <c r="A372" s="366"/>
      <c r="B372" s="159" t="s">
        <v>422</v>
      </c>
      <c r="C372" s="160"/>
      <c r="D372" s="161">
        <v>30.6</v>
      </c>
      <c r="E372" s="83">
        <v>30</v>
      </c>
      <c r="F372" s="161"/>
      <c r="G372" s="83"/>
      <c r="H372" s="161"/>
      <c r="I372" s="157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  <c r="AG372" s="73"/>
      <c r="AH372" s="73"/>
      <c r="AI372" s="73"/>
      <c r="AJ372" s="73"/>
      <c r="AK372" s="73"/>
      <c r="AL372" s="73"/>
      <c r="AM372" s="73"/>
      <c r="AN372" s="73"/>
      <c r="AO372" s="73"/>
      <c r="AP372" s="73"/>
      <c r="AQ372" s="73"/>
      <c r="AR372" s="73"/>
      <c r="AS372" s="73"/>
      <c r="AT372" s="73"/>
      <c r="AU372" s="73"/>
      <c r="AV372" s="73"/>
      <c r="AW372" s="73"/>
      <c r="AX372" s="73"/>
      <c r="AY372" s="73"/>
      <c r="AZ372" s="73"/>
      <c r="BA372" s="73"/>
      <c r="BB372" s="73"/>
      <c r="BC372" s="73"/>
      <c r="BD372" s="73"/>
      <c r="BE372" s="73"/>
      <c r="BF372" s="73"/>
      <c r="BG372" s="73"/>
      <c r="BH372" s="73"/>
      <c r="BI372" s="73"/>
      <c r="BJ372" s="73"/>
      <c r="BK372" s="73"/>
      <c r="BL372" s="73"/>
      <c r="BM372" s="73"/>
      <c r="BN372" s="73"/>
      <c r="BO372" s="73"/>
      <c r="BP372" s="73"/>
      <c r="BQ372" s="73"/>
      <c r="BR372" s="73"/>
      <c r="BS372" s="73"/>
      <c r="BT372" s="73"/>
      <c r="BU372" s="73"/>
      <c r="BV372" s="73"/>
      <c r="BW372" s="73"/>
      <c r="BX372" s="73"/>
      <c r="BY372" s="73"/>
      <c r="BZ372" s="73"/>
      <c r="CA372" s="73"/>
      <c r="CB372" s="73"/>
      <c r="CC372" s="73"/>
      <c r="CD372" s="73"/>
      <c r="CE372" s="73"/>
      <c r="CF372" s="73"/>
      <c r="CG372" s="73"/>
      <c r="CH372" s="73"/>
      <c r="CI372" s="73"/>
      <c r="CJ372" s="73"/>
      <c r="CK372" s="73"/>
      <c r="CL372" s="73"/>
      <c r="CM372" s="73"/>
      <c r="CN372" s="73"/>
      <c r="CO372" s="73"/>
      <c r="CP372" s="73"/>
      <c r="CQ372" s="73"/>
      <c r="CR372" s="73"/>
      <c r="CS372" s="73"/>
      <c r="CT372" s="73"/>
      <c r="CU372" s="73"/>
      <c r="CV372" s="73"/>
      <c r="CW372" s="73"/>
      <c r="CX372" s="73"/>
      <c r="CY372" s="73"/>
      <c r="CZ372" s="73"/>
      <c r="DA372" s="73"/>
      <c r="DB372" s="73"/>
      <c r="DC372" s="73"/>
      <c r="DD372" s="73"/>
      <c r="DE372" s="73"/>
      <c r="DF372" s="73"/>
      <c r="DG372" s="73"/>
      <c r="DH372" s="73"/>
      <c r="DI372" s="73"/>
      <c r="DJ372" s="73"/>
      <c r="DK372" s="73"/>
      <c r="DL372" s="73"/>
      <c r="DM372" s="73"/>
      <c r="DN372" s="73"/>
      <c r="DO372" s="73"/>
      <c r="DP372" s="73"/>
      <c r="DQ372" s="73"/>
      <c r="DR372" s="73"/>
      <c r="DS372" s="73"/>
      <c r="DT372" s="73"/>
      <c r="DU372" s="73"/>
      <c r="DV372" s="73"/>
      <c r="DW372" s="73"/>
      <c r="DX372" s="73"/>
      <c r="DY372" s="73"/>
      <c r="DZ372" s="73"/>
      <c r="EA372" s="73"/>
      <c r="EB372" s="73"/>
      <c r="EC372" s="73"/>
      <c r="ED372" s="73"/>
      <c r="EE372" s="73"/>
      <c r="EF372" s="73"/>
      <c r="EG372" s="73"/>
      <c r="EH372" s="73"/>
      <c r="EI372" s="73"/>
      <c r="EJ372" s="73"/>
      <c r="EK372" s="73"/>
      <c r="EL372" s="73"/>
      <c r="EM372" s="73"/>
      <c r="EN372" s="73"/>
      <c r="EO372" s="73"/>
      <c r="EP372" s="73"/>
      <c r="EQ372" s="73"/>
      <c r="ER372" s="73"/>
      <c r="ES372" s="73"/>
      <c r="ET372" s="73"/>
      <c r="EU372" s="73"/>
      <c r="EV372" s="73"/>
      <c r="EW372" s="73"/>
      <c r="EX372" s="73"/>
      <c r="EY372" s="73"/>
      <c r="EZ372" s="73"/>
      <c r="FA372" s="73"/>
      <c r="FB372" s="73"/>
      <c r="FC372" s="73"/>
      <c r="FD372" s="73"/>
      <c r="FE372" s="73"/>
      <c r="FF372" s="73"/>
      <c r="FG372" s="73"/>
      <c r="FH372" s="73"/>
      <c r="FI372" s="73"/>
      <c r="FJ372" s="73"/>
      <c r="FK372" s="73"/>
      <c r="FL372" s="73"/>
      <c r="FM372" s="73"/>
      <c r="FN372" s="73"/>
      <c r="FO372" s="73"/>
      <c r="FP372" s="73"/>
      <c r="FQ372" s="73"/>
      <c r="FR372" s="73"/>
      <c r="FS372" s="73"/>
      <c r="FT372" s="73"/>
    </row>
    <row r="373" spans="1:181" x14ac:dyDescent="0.25">
      <c r="A373" s="107" t="s">
        <v>377</v>
      </c>
      <c r="C373" s="166" t="s">
        <v>212</v>
      </c>
      <c r="D373" s="86"/>
      <c r="E373" s="81"/>
      <c r="F373" s="157">
        <v>2.9</v>
      </c>
      <c r="G373" s="157">
        <v>4.53</v>
      </c>
      <c r="H373" s="83">
        <v>14.21</v>
      </c>
      <c r="I373" s="82">
        <v>109</v>
      </c>
      <c r="J373" s="363" t="s">
        <v>222</v>
      </c>
    </row>
    <row r="374" spans="1:181" x14ac:dyDescent="0.25">
      <c r="A374" s="366"/>
      <c r="B374" s="80" t="s">
        <v>206</v>
      </c>
      <c r="C374" s="166"/>
      <c r="D374" s="81">
        <v>22.62</v>
      </c>
      <c r="E374" s="86">
        <v>14.7</v>
      </c>
      <c r="F374" s="157"/>
      <c r="G374" s="157"/>
      <c r="H374" s="157"/>
      <c r="I374" s="157"/>
      <c r="J374" s="363"/>
    </row>
    <row r="375" spans="1:181" x14ac:dyDescent="0.25">
      <c r="A375" s="366"/>
      <c r="B375" s="80" t="s">
        <v>29</v>
      </c>
      <c r="C375" s="166"/>
      <c r="D375" s="86">
        <v>52.08</v>
      </c>
      <c r="E375" s="81">
        <v>38.299999999999997</v>
      </c>
      <c r="F375" s="157"/>
      <c r="G375" s="157"/>
      <c r="H375" s="83"/>
      <c r="J375" s="363"/>
    </row>
    <row r="376" spans="1:181" x14ac:dyDescent="0.25">
      <c r="A376" s="366"/>
      <c r="B376" s="80" t="s">
        <v>30</v>
      </c>
      <c r="C376" s="166"/>
      <c r="D376" s="86">
        <v>43.253</v>
      </c>
      <c r="E376" s="81">
        <v>25.9</v>
      </c>
      <c r="F376" s="157"/>
      <c r="G376" s="157"/>
      <c r="H376" s="83"/>
      <c r="J376" s="363"/>
    </row>
    <row r="377" spans="1:181" s="26" customFormat="1" x14ac:dyDescent="0.25">
      <c r="A377" s="366"/>
      <c r="B377" s="80" t="s">
        <v>32</v>
      </c>
      <c r="C377" s="166"/>
      <c r="D377" s="86">
        <v>8.77</v>
      </c>
      <c r="E377" s="81">
        <v>6.6</v>
      </c>
      <c r="F377" s="157"/>
      <c r="G377" s="157"/>
      <c r="H377" s="83"/>
      <c r="I377" s="82"/>
      <c r="J377" s="363"/>
      <c r="K377" s="88"/>
      <c r="L377" s="88"/>
      <c r="M377" s="88"/>
      <c r="N377" s="88"/>
      <c r="O377" s="88"/>
      <c r="P377" s="88"/>
      <c r="Q377" s="88"/>
      <c r="R377" s="88"/>
      <c r="S377" s="88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1"/>
      <c r="CH377" s="71"/>
      <c r="CI377" s="71"/>
      <c r="CJ377" s="71"/>
      <c r="CK377" s="71"/>
      <c r="CL377" s="71"/>
      <c r="CM377" s="71"/>
      <c r="CN377" s="71"/>
      <c r="CO377" s="71"/>
      <c r="CP377" s="71"/>
      <c r="CQ377" s="71"/>
      <c r="CR377" s="71"/>
      <c r="CS377" s="71"/>
      <c r="CT377" s="71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</row>
    <row r="378" spans="1:181" s="26" customFormat="1" x14ac:dyDescent="0.25">
      <c r="A378" s="366"/>
      <c r="B378" s="80" t="s">
        <v>33</v>
      </c>
      <c r="C378" s="166"/>
      <c r="D378" s="86">
        <v>7.98</v>
      </c>
      <c r="E378" s="81">
        <v>6.7</v>
      </c>
      <c r="F378" s="157"/>
      <c r="G378" s="157"/>
      <c r="H378" s="83"/>
      <c r="I378" s="82"/>
      <c r="J378" s="363"/>
      <c r="K378" s="88"/>
      <c r="L378" s="88"/>
      <c r="M378" s="88"/>
      <c r="N378" s="88"/>
      <c r="O378" s="88"/>
      <c r="P378" s="88"/>
      <c r="Q378" s="88"/>
      <c r="R378" s="88"/>
      <c r="S378" s="88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  <c r="CO378" s="71"/>
      <c r="CP378" s="71"/>
      <c r="CQ378" s="71"/>
      <c r="CR378" s="71"/>
      <c r="CS378" s="71"/>
      <c r="CT378" s="71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</row>
    <row r="379" spans="1:181" s="26" customFormat="1" x14ac:dyDescent="0.25">
      <c r="A379" s="366"/>
      <c r="B379" s="80" t="s">
        <v>34</v>
      </c>
      <c r="C379" s="166"/>
      <c r="D379" s="86">
        <v>2</v>
      </c>
      <c r="E379" s="81">
        <v>2</v>
      </c>
      <c r="F379" s="157"/>
      <c r="G379" s="157"/>
      <c r="H379" s="83"/>
      <c r="I379" s="82"/>
      <c r="J379" s="363"/>
      <c r="K379" s="88"/>
      <c r="L379" s="88"/>
      <c r="M379" s="88"/>
      <c r="N379" s="88"/>
      <c r="O379" s="88"/>
      <c r="P379" s="88"/>
      <c r="Q379" s="88"/>
      <c r="R379" s="88"/>
      <c r="S379" s="88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 s="71"/>
      <c r="CR379" s="71"/>
      <c r="CS379" s="71"/>
      <c r="CT379" s="71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</row>
    <row r="380" spans="1:181" s="26" customFormat="1" x14ac:dyDescent="0.25">
      <c r="A380" s="366"/>
      <c r="B380" s="80" t="s">
        <v>18</v>
      </c>
      <c r="C380" s="166"/>
      <c r="D380" s="86">
        <v>1.3</v>
      </c>
      <c r="E380" s="81">
        <v>1.3</v>
      </c>
      <c r="F380" s="157"/>
      <c r="G380" s="157"/>
      <c r="H380" s="83"/>
      <c r="I380" s="82"/>
      <c r="J380" s="363"/>
      <c r="K380" s="88"/>
      <c r="L380" s="88"/>
      <c r="M380" s="88"/>
      <c r="N380" s="88"/>
      <c r="O380" s="88"/>
      <c r="P380" s="88"/>
      <c r="Q380" s="88"/>
      <c r="R380" s="88"/>
      <c r="S380" s="88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  <c r="CQ380" s="71"/>
      <c r="CR380" s="71"/>
      <c r="CS380" s="71"/>
      <c r="CT380" s="71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</row>
    <row r="381" spans="1:181" s="26" customFormat="1" x14ac:dyDescent="0.25">
      <c r="A381" s="366"/>
      <c r="B381" s="80" t="s">
        <v>36</v>
      </c>
      <c r="C381" s="166"/>
      <c r="D381" s="86">
        <v>5</v>
      </c>
      <c r="E381" s="81">
        <v>5</v>
      </c>
      <c r="F381" s="157"/>
      <c r="G381" s="157"/>
      <c r="H381" s="83"/>
      <c r="I381" s="82"/>
      <c r="J381" s="363"/>
      <c r="K381" s="88"/>
      <c r="L381" s="88"/>
      <c r="M381" s="88"/>
      <c r="N381" s="88"/>
      <c r="O381" s="88"/>
      <c r="P381" s="88"/>
      <c r="Q381" s="88"/>
      <c r="R381" s="88"/>
      <c r="S381" s="88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  <c r="CQ381" s="71"/>
      <c r="CR381" s="71"/>
      <c r="CS381" s="71"/>
      <c r="CT381" s="7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</row>
    <row r="382" spans="1:181" s="26" customFormat="1" x14ac:dyDescent="0.25">
      <c r="A382" s="366"/>
      <c r="B382" s="80" t="s">
        <v>19</v>
      </c>
      <c r="C382" s="166"/>
      <c r="D382" s="86">
        <v>0.5</v>
      </c>
      <c r="E382" s="81">
        <v>0.5</v>
      </c>
      <c r="F382" s="157"/>
      <c r="G382" s="157"/>
      <c r="H382" s="83"/>
      <c r="I382" s="82"/>
      <c r="J382" s="363"/>
      <c r="K382" s="88"/>
      <c r="L382" s="88"/>
      <c r="M382" s="88"/>
      <c r="N382" s="88"/>
      <c r="O382" s="88"/>
      <c r="P382" s="88"/>
      <c r="Q382" s="88"/>
      <c r="R382" s="88"/>
      <c r="S382" s="88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  <c r="CQ382" s="71"/>
      <c r="CR382" s="71"/>
      <c r="CS382" s="71"/>
      <c r="CT382" s="71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</row>
    <row r="383" spans="1:181" s="26" customFormat="1" x14ac:dyDescent="0.25">
      <c r="A383" s="366"/>
      <c r="B383" s="80" t="s">
        <v>17</v>
      </c>
      <c r="C383" s="166"/>
      <c r="D383" s="86">
        <v>120</v>
      </c>
      <c r="E383" s="81">
        <v>120</v>
      </c>
      <c r="F383" s="157"/>
      <c r="G383" s="157"/>
      <c r="H383" s="83"/>
      <c r="I383" s="82"/>
      <c r="J383" s="363"/>
      <c r="K383" s="88"/>
      <c r="L383" s="88"/>
      <c r="M383" s="88"/>
      <c r="N383" s="88"/>
      <c r="O383" s="88"/>
      <c r="P383" s="88"/>
      <c r="Q383" s="88"/>
      <c r="R383" s="88"/>
      <c r="S383" s="88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  <c r="CO383" s="71"/>
      <c r="CP383" s="71"/>
      <c r="CQ383" s="71"/>
      <c r="CR383" s="71"/>
      <c r="CS383" s="71"/>
      <c r="CT383" s="71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</row>
    <row r="384" spans="1:181" s="26" customFormat="1" x14ac:dyDescent="0.25">
      <c r="A384" s="107" t="s">
        <v>315</v>
      </c>
      <c r="B384" s="88"/>
      <c r="C384" s="89">
        <v>130</v>
      </c>
      <c r="D384" s="90"/>
      <c r="E384" s="89"/>
      <c r="F384" s="90">
        <v>10</v>
      </c>
      <c r="G384" s="89">
        <v>11.5</v>
      </c>
      <c r="H384" s="90">
        <v>32</v>
      </c>
      <c r="I384" s="191">
        <v>272</v>
      </c>
      <c r="J384" s="91" t="s">
        <v>319</v>
      </c>
      <c r="K384" s="88"/>
      <c r="L384" s="88"/>
      <c r="M384" s="88"/>
      <c r="N384" s="88"/>
      <c r="O384" s="88"/>
      <c r="P384" s="88"/>
      <c r="Q384" s="88"/>
      <c r="R384" s="88"/>
      <c r="S384" s="88"/>
    </row>
    <row r="385" spans="1:181" s="26" customFormat="1" x14ac:dyDescent="0.25">
      <c r="A385" s="107"/>
      <c r="B385" s="88" t="s">
        <v>82</v>
      </c>
      <c r="C385" s="89"/>
      <c r="D385" s="90">
        <v>85</v>
      </c>
      <c r="E385" s="89">
        <v>55.25</v>
      </c>
      <c r="F385" s="90"/>
      <c r="G385" s="89"/>
      <c r="H385" s="90"/>
      <c r="I385" s="191"/>
      <c r="J385" s="91"/>
      <c r="K385" s="88"/>
      <c r="L385" s="88"/>
      <c r="M385" s="88"/>
      <c r="N385" s="88"/>
      <c r="O385" s="88"/>
      <c r="P385" s="88"/>
      <c r="Q385" s="88"/>
      <c r="R385" s="88"/>
      <c r="S385" s="88"/>
    </row>
    <row r="386" spans="1:181" s="26" customFormat="1" x14ac:dyDescent="0.25">
      <c r="A386" s="107"/>
      <c r="B386" s="88" t="s">
        <v>34</v>
      </c>
      <c r="C386" s="89"/>
      <c r="D386" s="90">
        <v>2.4</v>
      </c>
      <c r="E386" s="89">
        <v>2.4</v>
      </c>
      <c r="F386" s="90"/>
      <c r="G386" s="89"/>
      <c r="H386" s="90"/>
      <c r="I386" s="191"/>
      <c r="J386" s="91"/>
      <c r="K386" s="88"/>
      <c r="L386" s="88"/>
      <c r="M386" s="88"/>
      <c r="N386" s="88"/>
      <c r="O386" s="88"/>
      <c r="P386" s="88"/>
      <c r="Q386" s="88"/>
      <c r="R386" s="88"/>
      <c r="S386" s="88"/>
    </row>
    <row r="387" spans="1:181" s="26" customFormat="1" x14ac:dyDescent="0.25">
      <c r="A387" s="107"/>
      <c r="B387" s="88" t="s">
        <v>314</v>
      </c>
      <c r="C387" s="89"/>
      <c r="D387" s="90"/>
      <c r="E387" s="89">
        <v>40.6</v>
      </c>
      <c r="F387" s="90"/>
      <c r="G387" s="89"/>
      <c r="H387" s="90"/>
      <c r="I387" s="191"/>
      <c r="J387" s="91"/>
      <c r="K387" s="88"/>
      <c r="L387" s="88"/>
      <c r="M387" s="88"/>
      <c r="N387" s="88"/>
      <c r="O387" s="88"/>
      <c r="P387" s="88"/>
      <c r="Q387" s="88"/>
      <c r="R387" s="88"/>
      <c r="S387" s="88"/>
    </row>
    <row r="388" spans="1:181" s="26" customFormat="1" ht="17.25" customHeight="1" x14ac:dyDescent="0.25">
      <c r="A388" s="107"/>
      <c r="B388" s="88" t="s">
        <v>34</v>
      </c>
      <c r="C388" s="89"/>
      <c r="D388" s="90">
        <v>2.4</v>
      </c>
      <c r="E388" s="89">
        <v>2.4</v>
      </c>
      <c r="F388" s="90"/>
      <c r="G388" s="89"/>
      <c r="H388" s="90"/>
      <c r="I388" s="191"/>
      <c r="J388" s="91"/>
      <c r="K388" s="88"/>
      <c r="L388" s="88"/>
      <c r="M388" s="88"/>
      <c r="N388" s="88"/>
      <c r="O388" s="88"/>
      <c r="P388" s="88"/>
      <c r="Q388" s="88"/>
      <c r="R388" s="88"/>
      <c r="S388" s="88"/>
    </row>
    <row r="389" spans="1:181" s="26" customFormat="1" ht="17.25" customHeight="1" x14ac:dyDescent="0.25">
      <c r="A389" s="107"/>
      <c r="B389" s="88" t="s">
        <v>32</v>
      </c>
      <c r="C389" s="89"/>
      <c r="D389" s="90">
        <v>15.428000000000001</v>
      </c>
      <c r="E389" s="89">
        <v>11.6</v>
      </c>
      <c r="F389" s="90"/>
      <c r="G389" s="89"/>
      <c r="H389" s="90"/>
      <c r="I389" s="191"/>
      <c r="J389" s="91"/>
      <c r="K389" s="88"/>
      <c r="L389" s="88"/>
      <c r="M389" s="88"/>
      <c r="N389" s="88"/>
      <c r="O389" s="88"/>
      <c r="P389" s="88"/>
      <c r="Q389" s="88"/>
      <c r="R389" s="88"/>
      <c r="S389" s="88"/>
    </row>
    <row r="390" spans="1:181" s="26" customFormat="1" ht="17.25" customHeight="1" thickBot="1" x14ac:dyDescent="0.3">
      <c r="A390" s="107"/>
      <c r="B390" s="88" t="s">
        <v>33</v>
      </c>
      <c r="C390" s="89"/>
      <c r="D390" s="90">
        <v>6.76</v>
      </c>
      <c r="E390" s="89">
        <v>5.68</v>
      </c>
      <c r="F390" s="90"/>
      <c r="G390" s="89"/>
      <c r="H390" s="90"/>
      <c r="I390" s="191"/>
      <c r="J390" s="91"/>
      <c r="K390" s="88"/>
      <c r="L390" s="88"/>
      <c r="M390" s="88"/>
      <c r="N390" s="88"/>
      <c r="O390" s="88"/>
      <c r="P390" s="88"/>
      <c r="Q390" s="88"/>
      <c r="R390" s="88"/>
      <c r="S390" s="88"/>
    </row>
    <row r="391" spans="1:181" s="26" customFormat="1" ht="17.25" customHeight="1" x14ac:dyDescent="0.25">
      <c r="A391" s="108"/>
      <c r="B391" s="92" t="s">
        <v>189</v>
      </c>
      <c r="C391" s="93"/>
      <c r="D391" s="94">
        <v>31.28</v>
      </c>
      <c r="E391" s="216">
        <v>31.28</v>
      </c>
      <c r="F391" s="94"/>
      <c r="G391" s="95"/>
      <c r="H391" s="96"/>
      <c r="I391" s="97"/>
      <c r="J391" s="98"/>
      <c r="K391" s="88"/>
      <c r="L391" s="88"/>
      <c r="M391" s="88"/>
      <c r="N391" s="88"/>
      <c r="O391" s="88"/>
      <c r="P391" s="88"/>
      <c r="Q391" s="88"/>
      <c r="R391" s="88"/>
      <c r="S391" s="88"/>
    </row>
    <row r="392" spans="1:181" s="26" customFormat="1" ht="17.25" customHeight="1" x14ac:dyDescent="0.25">
      <c r="A392" s="107"/>
      <c r="B392" s="88" t="s">
        <v>39</v>
      </c>
      <c r="C392" s="89"/>
      <c r="D392" s="99">
        <v>0.5</v>
      </c>
      <c r="E392" s="132">
        <v>0.5</v>
      </c>
      <c r="F392" s="99"/>
      <c r="G392" s="190"/>
      <c r="H392" s="90"/>
      <c r="I392" s="191"/>
      <c r="J392" s="91"/>
      <c r="K392" s="88"/>
      <c r="L392" s="88"/>
      <c r="M392" s="88"/>
      <c r="N392" s="88"/>
      <c r="O392" s="88"/>
      <c r="P392" s="88"/>
      <c r="Q392" s="88"/>
      <c r="R392" s="88"/>
      <c r="S392" s="88"/>
    </row>
    <row r="393" spans="1:181" s="26" customFormat="1" ht="17.25" customHeight="1" x14ac:dyDescent="0.25">
      <c r="A393" s="107"/>
      <c r="B393" s="88" t="s">
        <v>69</v>
      </c>
      <c r="C393" s="89"/>
      <c r="D393" s="99"/>
      <c r="E393" s="132">
        <v>89.4</v>
      </c>
      <c r="F393" s="99"/>
      <c r="G393" s="190"/>
      <c r="H393" s="90"/>
      <c r="I393" s="191"/>
      <c r="J393" s="91"/>
      <c r="K393" s="88"/>
      <c r="L393" s="88"/>
      <c r="M393" s="88"/>
      <c r="N393" s="88"/>
      <c r="O393" s="88"/>
      <c r="P393" s="88"/>
      <c r="Q393" s="88"/>
      <c r="R393" s="88"/>
      <c r="S393" s="88"/>
    </row>
    <row r="394" spans="1:181" s="33" customFormat="1" ht="17.25" customHeight="1" x14ac:dyDescent="0.25">
      <c r="A394" s="366" t="s">
        <v>177</v>
      </c>
      <c r="B394" s="80"/>
      <c r="C394" s="81">
        <v>150</v>
      </c>
      <c r="D394" s="188"/>
      <c r="E394" s="81"/>
      <c r="F394" s="157">
        <v>0.1</v>
      </c>
      <c r="G394" s="83">
        <v>0.1</v>
      </c>
      <c r="H394" s="82">
        <v>10.199999999999999</v>
      </c>
      <c r="I394" s="83">
        <v>42.1</v>
      </c>
      <c r="J394" s="363" t="s">
        <v>229</v>
      </c>
      <c r="K394" s="88"/>
      <c r="L394" s="88"/>
      <c r="M394" s="88"/>
      <c r="N394" s="88"/>
      <c r="O394" s="88"/>
      <c r="P394" s="88"/>
      <c r="Q394" s="88"/>
      <c r="R394" s="88"/>
      <c r="S394" s="88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</row>
    <row r="395" spans="1:181" s="33" customFormat="1" x14ac:dyDescent="0.25">
      <c r="A395" s="366"/>
      <c r="B395" s="80" t="s">
        <v>87</v>
      </c>
      <c r="C395" s="166"/>
      <c r="D395" s="188">
        <v>34</v>
      </c>
      <c r="E395" s="81">
        <v>30</v>
      </c>
      <c r="F395" s="157"/>
      <c r="G395" s="83"/>
      <c r="H395" s="82"/>
      <c r="I395" s="83"/>
      <c r="J395" s="363"/>
      <c r="K395" s="88"/>
      <c r="L395" s="88"/>
      <c r="M395" s="88"/>
      <c r="N395" s="88"/>
      <c r="O395" s="88"/>
      <c r="P395" s="88"/>
      <c r="Q395" s="88"/>
      <c r="R395" s="88"/>
      <c r="S395" s="88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</row>
    <row r="396" spans="1:181" s="33" customFormat="1" x14ac:dyDescent="0.25">
      <c r="A396" s="366"/>
      <c r="B396" s="80" t="s">
        <v>18</v>
      </c>
      <c r="C396" s="166"/>
      <c r="D396" s="188">
        <v>4</v>
      </c>
      <c r="E396" s="81">
        <v>4</v>
      </c>
      <c r="F396" s="157"/>
      <c r="G396" s="83"/>
      <c r="H396" s="82"/>
      <c r="I396" s="83"/>
      <c r="J396" s="363"/>
      <c r="K396" s="88"/>
      <c r="L396" s="88"/>
      <c r="M396" s="88"/>
      <c r="N396" s="88"/>
      <c r="O396" s="88"/>
      <c r="P396" s="88"/>
      <c r="Q396" s="88"/>
      <c r="R396" s="88"/>
      <c r="S396" s="88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</row>
    <row r="397" spans="1:181" s="33" customFormat="1" x14ac:dyDescent="0.25">
      <c r="A397" s="366"/>
      <c r="B397" s="80" t="s">
        <v>17</v>
      </c>
      <c r="C397" s="166"/>
      <c r="D397" s="188">
        <v>130</v>
      </c>
      <c r="E397" s="81">
        <v>130</v>
      </c>
      <c r="F397" s="157"/>
      <c r="G397" s="83"/>
      <c r="H397" s="82"/>
      <c r="I397" s="83"/>
      <c r="J397" s="363"/>
      <c r="K397" s="88"/>
      <c r="L397" s="88"/>
      <c r="M397" s="88"/>
      <c r="N397" s="88"/>
      <c r="O397" s="88"/>
      <c r="P397" s="88"/>
      <c r="Q397" s="88"/>
      <c r="R397" s="88"/>
      <c r="S397" s="88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</row>
    <row r="398" spans="1:181" s="33" customFormat="1" ht="15.75" thickBot="1" x14ac:dyDescent="0.3">
      <c r="A398" s="366" t="s">
        <v>46</v>
      </c>
      <c r="B398" s="80"/>
      <c r="C398" s="81">
        <v>30</v>
      </c>
      <c r="D398" s="81">
        <v>30</v>
      </c>
      <c r="E398" s="86">
        <v>30</v>
      </c>
      <c r="F398" s="81">
        <v>1.5</v>
      </c>
      <c r="G398" s="86">
        <v>0.3</v>
      </c>
      <c r="H398" s="81">
        <v>14.3</v>
      </c>
      <c r="I398" s="86">
        <v>66</v>
      </c>
      <c r="J398" s="363"/>
      <c r="K398" s="88"/>
      <c r="L398" s="88"/>
      <c r="M398" s="88"/>
      <c r="N398" s="88"/>
      <c r="O398" s="88"/>
      <c r="P398" s="88"/>
      <c r="Q398" s="88"/>
      <c r="R398" s="88"/>
      <c r="S398" s="88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</row>
    <row r="399" spans="1:181" s="33" customFormat="1" ht="15.75" thickBot="1" x14ac:dyDescent="0.3">
      <c r="A399" s="367" t="s">
        <v>26</v>
      </c>
      <c r="B399" s="169"/>
      <c r="C399" s="170">
        <v>505</v>
      </c>
      <c r="D399" s="368"/>
      <c r="E399" s="170"/>
      <c r="F399" s="153">
        <f>SUM(F371:F398)</f>
        <v>14.709999999999999</v>
      </c>
      <c r="G399" s="153">
        <f>SUM(G371:G398)</f>
        <v>16.460000000000004</v>
      </c>
      <c r="H399" s="153">
        <f>SUM(H371:H398)</f>
        <v>71.28</v>
      </c>
      <c r="I399" s="153">
        <f>SUM(I371:I398)</f>
        <v>492.49</v>
      </c>
      <c r="J399" s="364"/>
      <c r="K399" s="88"/>
      <c r="L399" s="88"/>
      <c r="M399" s="88"/>
      <c r="N399" s="88"/>
      <c r="O399" s="88"/>
      <c r="P399" s="88"/>
      <c r="Q399" s="88"/>
      <c r="R399" s="88"/>
      <c r="S399" s="88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</row>
    <row r="400" spans="1:181" s="33" customFormat="1" x14ac:dyDescent="0.25">
      <c r="A400" s="365"/>
      <c r="B400" s="173" t="s">
        <v>47</v>
      </c>
      <c r="C400" s="376"/>
      <c r="D400" s="380"/>
      <c r="E400" s="174"/>
      <c r="F400" s="137"/>
      <c r="G400" s="138"/>
      <c r="H400" s="175"/>
      <c r="I400" s="138"/>
      <c r="J400" s="362"/>
      <c r="K400" s="88"/>
      <c r="L400" s="88"/>
      <c r="M400" s="88"/>
      <c r="N400" s="88"/>
      <c r="O400" s="88"/>
      <c r="P400" s="88"/>
      <c r="Q400" s="88"/>
      <c r="R400" s="88"/>
      <c r="S400" s="88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</row>
    <row r="401" spans="1:181" s="54" customFormat="1" ht="15.75" x14ac:dyDescent="0.25">
      <c r="A401" s="107" t="s">
        <v>71</v>
      </c>
      <c r="B401" s="88"/>
      <c r="C401" s="90">
        <v>10</v>
      </c>
      <c r="D401" s="89"/>
      <c r="E401" s="90"/>
      <c r="F401" s="165">
        <v>1</v>
      </c>
      <c r="G401" s="165">
        <v>0.5</v>
      </c>
      <c r="H401" s="165">
        <v>7.5</v>
      </c>
      <c r="I401" s="132">
        <v>25</v>
      </c>
      <c r="J401" s="385"/>
      <c r="K401" s="88"/>
      <c r="L401" s="88"/>
      <c r="M401" s="88"/>
      <c r="N401" s="88"/>
      <c r="O401" s="88"/>
      <c r="P401" s="88"/>
      <c r="Q401" s="88"/>
      <c r="R401" s="88"/>
      <c r="S401" s="88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  <c r="BH401" s="70"/>
      <c r="BI401" s="70"/>
      <c r="BJ401" s="70"/>
      <c r="BK401" s="70"/>
      <c r="BL401" s="70"/>
      <c r="BM401" s="70"/>
      <c r="BN401" s="70"/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  <c r="CC401" s="70"/>
      <c r="CD401" s="70"/>
      <c r="CE401" s="70"/>
      <c r="CF401" s="70"/>
      <c r="CG401" s="70"/>
      <c r="CH401" s="70"/>
      <c r="CI401" s="70"/>
      <c r="CJ401" s="70"/>
      <c r="CK401" s="70"/>
      <c r="CL401" s="70"/>
      <c r="CM401" s="70"/>
      <c r="CN401" s="70"/>
      <c r="CO401" s="70"/>
      <c r="CP401" s="70"/>
      <c r="CQ401" s="70"/>
      <c r="CR401" s="70"/>
      <c r="CS401" s="70"/>
      <c r="CT401" s="70"/>
    </row>
    <row r="402" spans="1:181" x14ac:dyDescent="0.25">
      <c r="A402" s="107" t="s">
        <v>323</v>
      </c>
      <c r="B402" s="88"/>
      <c r="C402" s="90"/>
      <c r="D402" s="89">
        <v>10</v>
      </c>
      <c r="E402" s="90">
        <v>10</v>
      </c>
      <c r="F402" s="165"/>
      <c r="G402" s="165"/>
      <c r="H402" s="165"/>
      <c r="I402" s="132"/>
      <c r="J402" s="385"/>
    </row>
    <row r="403" spans="1:181" s="26" customFormat="1" ht="15.75" thickBot="1" x14ac:dyDescent="0.3">
      <c r="A403" s="366" t="s">
        <v>54</v>
      </c>
      <c r="B403" s="80"/>
      <c r="C403" s="81">
        <v>100</v>
      </c>
      <c r="D403" s="86"/>
      <c r="E403" s="85"/>
      <c r="F403" s="184">
        <v>3.36</v>
      </c>
      <c r="G403" s="81">
        <v>2.5</v>
      </c>
      <c r="H403" s="86">
        <v>4.5999999999999996</v>
      </c>
      <c r="I403" s="81">
        <v>61.8</v>
      </c>
      <c r="J403" s="363" t="s">
        <v>160</v>
      </c>
      <c r="K403" s="88"/>
      <c r="L403" s="88"/>
      <c r="M403" s="88"/>
      <c r="N403" s="88"/>
      <c r="O403" s="88"/>
      <c r="P403" s="88"/>
      <c r="Q403" s="88"/>
      <c r="R403" s="88"/>
      <c r="S403" s="88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1"/>
      <c r="CG403" s="71"/>
      <c r="CH403" s="71"/>
      <c r="CI403" s="71"/>
      <c r="CJ403" s="71"/>
      <c r="CK403" s="71"/>
      <c r="CL403" s="71"/>
      <c r="CM403" s="71"/>
      <c r="CN403" s="71"/>
      <c r="CO403" s="71"/>
      <c r="CP403" s="71"/>
      <c r="CQ403" s="71"/>
      <c r="CR403" s="71"/>
      <c r="CS403" s="71"/>
      <c r="CT403" s="71"/>
    </row>
    <row r="404" spans="1:181" s="26" customFormat="1" ht="15.75" thickBot="1" x14ac:dyDescent="0.3">
      <c r="A404" s="366"/>
      <c r="B404" s="80" t="s">
        <v>322</v>
      </c>
      <c r="C404" s="81"/>
      <c r="D404" s="86">
        <v>103.5</v>
      </c>
      <c r="E404" s="85">
        <v>100</v>
      </c>
      <c r="F404" s="184"/>
      <c r="G404" s="81"/>
      <c r="H404" s="86"/>
      <c r="I404" s="81"/>
      <c r="J404" s="363"/>
      <c r="K404" s="88"/>
      <c r="L404" s="88"/>
      <c r="M404" s="88"/>
      <c r="N404" s="88"/>
      <c r="O404" s="88"/>
      <c r="P404" s="88"/>
      <c r="Q404" s="88"/>
      <c r="R404" s="88"/>
      <c r="S404" s="88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  <c r="CQ404" s="71"/>
      <c r="CR404" s="71"/>
      <c r="CS404" s="71"/>
      <c r="CT404" s="71"/>
    </row>
    <row r="405" spans="1:181" ht="30" x14ac:dyDescent="0.25">
      <c r="A405" s="366" t="s">
        <v>353</v>
      </c>
      <c r="C405" s="81">
        <v>110</v>
      </c>
      <c r="D405" s="82"/>
      <c r="E405" s="83"/>
      <c r="F405" s="82">
        <v>9</v>
      </c>
      <c r="G405" s="165">
        <v>11</v>
      </c>
      <c r="H405" s="82">
        <v>28</v>
      </c>
      <c r="I405" s="157">
        <v>248</v>
      </c>
      <c r="J405" s="363" t="s">
        <v>354</v>
      </c>
    </row>
    <row r="406" spans="1:181" x14ac:dyDescent="0.25">
      <c r="A406" s="366"/>
      <c r="B406" s="80" t="s">
        <v>42</v>
      </c>
      <c r="C406" s="81"/>
      <c r="D406" s="82">
        <v>105.05</v>
      </c>
      <c r="E406" s="83">
        <v>84.04</v>
      </c>
      <c r="G406" s="165"/>
      <c r="I406" s="157"/>
      <c r="J406" s="360"/>
    </row>
    <row r="407" spans="1:181" x14ac:dyDescent="0.25">
      <c r="A407" s="366"/>
      <c r="B407" s="80" t="s">
        <v>144</v>
      </c>
      <c r="C407" s="81"/>
      <c r="D407" s="82">
        <v>38.5</v>
      </c>
      <c r="E407" s="83">
        <v>38.5</v>
      </c>
      <c r="G407" s="165"/>
      <c r="I407" s="157"/>
      <c r="J407" s="360"/>
    </row>
    <row r="408" spans="1:181" x14ac:dyDescent="0.25">
      <c r="A408" s="366"/>
      <c r="B408" s="80" t="s">
        <v>33</v>
      </c>
      <c r="C408" s="81"/>
      <c r="D408" s="82">
        <v>8.33</v>
      </c>
      <c r="E408" s="83">
        <v>7</v>
      </c>
      <c r="G408" s="165"/>
      <c r="I408" s="157"/>
      <c r="J408" s="360"/>
    </row>
    <row r="409" spans="1:181" s="36" customFormat="1" x14ac:dyDescent="0.25">
      <c r="A409" s="366"/>
      <c r="B409" s="80" t="s">
        <v>32</v>
      </c>
      <c r="C409" s="81"/>
      <c r="D409" s="82">
        <v>4.66</v>
      </c>
      <c r="E409" s="83">
        <v>3.5</v>
      </c>
      <c r="F409" s="82"/>
      <c r="G409" s="165"/>
      <c r="H409" s="82"/>
      <c r="I409" s="157"/>
      <c r="J409" s="360"/>
      <c r="K409" s="88"/>
      <c r="L409" s="88"/>
      <c r="M409" s="88"/>
      <c r="N409" s="88"/>
      <c r="O409" s="88"/>
      <c r="P409" s="88"/>
      <c r="Q409" s="88"/>
      <c r="R409" s="88"/>
      <c r="S409" s="88"/>
      <c r="T409" s="75"/>
      <c r="U409" s="75"/>
      <c r="V409" s="75"/>
      <c r="W409" s="75"/>
      <c r="X409" s="75"/>
      <c r="Y409" s="75"/>
      <c r="Z409" s="75"/>
      <c r="AA409" s="75"/>
      <c r="AB409" s="75"/>
      <c r="AC409" s="75"/>
      <c r="AD409" s="75"/>
      <c r="AE409" s="75"/>
      <c r="AF409" s="75"/>
      <c r="AG409" s="75"/>
      <c r="AH409" s="75"/>
      <c r="AI409" s="75"/>
      <c r="AJ409" s="75"/>
      <c r="AK409" s="75"/>
      <c r="AL409" s="75"/>
      <c r="AM409" s="75"/>
      <c r="AN409" s="75"/>
      <c r="AO409" s="75"/>
      <c r="AP409" s="75"/>
      <c r="AQ409" s="75"/>
      <c r="AR409" s="75"/>
      <c r="AS409" s="75"/>
      <c r="AT409" s="75"/>
      <c r="AU409" s="75"/>
      <c r="AV409" s="75"/>
      <c r="AW409" s="75"/>
      <c r="AX409" s="75"/>
      <c r="AY409" s="75"/>
      <c r="AZ409" s="75"/>
      <c r="BA409" s="75"/>
      <c r="BB409" s="75"/>
      <c r="BC409" s="75"/>
      <c r="BD409" s="75"/>
      <c r="BE409" s="75"/>
      <c r="BF409" s="75"/>
      <c r="BG409" s="75"/>
      <c r="BH409" s="75"/>
      <c r="BI409" s="75"/>
      <c r="BJ409" s="75"/>
      <c r="BK409" s="75"/>
      <c r="BL409" s="75"/>
      <c r="BM409" s="75"/>
      <c r="BN409" s="75"/>
      <c r="BO409" s="75"/>
      <c r="BP409" s="75"/>
      <c r="BQ409" s="75"/>
      <c r="BR409" s="75"/>
      <c r="BS409" s="75"/>
      <c r="BT409" s="75"/>
      <c r="BU409" s="75"/>
      <c r="BV409" s="75"/>
      <c r="BW409" s="75"/>
      <c r="BX409" s="75"/>
      <c r="BY409" s="75"/>
      <c r="BZ409" s="75"/>
      <c r="CA409" s="75"/>
      <c r="CB409" s="75"/>
      <c r="CC409" s="75"/>
      <c r="CD409" s="75"/>
      <c r="CE409" s="75"/>
      <c r="CF409" s="75"/>
      <c r="CG409" s="75"/>
      <c r="CH409" s="75"/>
      <c r="CI409" s="75"/>
      <c r="CJ409" s="75"/>
      <c r="CK409" s="75"/>
      <c r="CL409" s="75"/>
      <c r="CM409" s="75"/>
      <c r="CN409" s="75"/>
      <c r="CO409" s="75"/>
      <c r="CP409" s="75"/>
      <c r="CQ409" s="75"/>
      <c r="CR409" s="75"/>
      <c r="CS409" s="75"/>
      <c r="CT409" s="75"/>
      <c r="CU409" s="34"/>
      <c r="CV409" s="34"/>
      <c r="CW409" s="34"/>
      <c r="CX409" s="34"/>
      <c r="CY409" s="34"/>
      <c r="CZ409" s="34"/>
      <c r="DA409" s="34"/>
      <c r="DB409" s="34"/>
      <c r="DC409" s="34"/>
      <c r="DD409" s="34"/>
      <c r="DE409" s="34"/>
      <c r="DF409" s="34"/>
      <c r="DG409" s="34"/>
      <c r="DH409" s="34"/>
      <c r="DI409" s="34"/>
      <c r="DJ409" s="34"/>
      <c r="DK409" s="34"/>
      <c r="DL409" s="34"/>
      <c r="DM409" s="34"/>
      <c r="DN409" s="34"/>
      <c r="DO409" s="34"/>
      <c r="DP409" s="34"/>
      <c r="DQ409" s="34"/>
      <c r="DR409" s="34"/>
      <c r="DS409" s="34"/>
      <c r="DT409" s="34"/>
      <c r="DU409" s="34"/>
      <c r="DV409" s="34"/>
      <c r="DW409" s="34"/>
      <c r="DX409" s="34"/>
      <c r="DY409" s="34"/>
      <c r="DZ409" s="34"/>
      <c r="EA409" s="34"/>
      <c r="EB409" s="34"/>
      <c r="EC409" s="34"/>
      <c r="ED409" s="34"/>
      <c r="EE409" s="34"/>
      <c r="EF409" s="34"/>
      <c r="EG409" s="34"/>
      <c r="EH409" s="34"/>
      <c r="EI409" s="34"/>
      <c r="EJ409" s="34"/>
      <c r="EK409" s="34"/>
      <c r="EL409" s="34"/>
      <c r="EM409" s="34"/>
      <c r="EN409" s="34"/>
      <c r="EO409" s="34"/>
      <c r="EP409" s="34"/>
      <c r="EQ409" s="34"/>
      <c r="ER409" s="34"/>
      <c r="ES409" s="34"/>
      <c r="ET409" s="34"/>
      <c r="EU409" s="34"/>
      <c r="EV409" s="34"/>
      <c r="EW409" s="34"/>
      <c r="EX409" s="34"/>
      <c r="EY409" s="34"/>
      <c r="EZ409" s="34"/>
      <c r="FA409" s="34"/>
      <c r="FB409" s="34"/>
      <c r="FC409" s="34"/>
      <c r="FD409" s="34"/>
      <c r="FE409" s="34"/>
      <c r="FF409" s="34"/>
      <c r="FG409" s="34"/>
      <c r="FH409" s="34"/>
      <c r="FI409" s="34"/>
      <c r="FJ409" s="34"/>
      <c r="FK409" s="34"/>
      <c r="FL409" s="34"/>
      <c r="FM409" s="34"/>
      <c r="FN409" s="34"/>
      <c r="FO409" s="34"/>
      <c r="FP409" s="34"/>
      <c r="FQ409" s="34"/>
      <c r="FR409" s="34"/>
      <c r="FS409" s="34"/>
      <c r="FT409" s="34"/>
      <c r="FU409" s="34"/>
      <c r="FV409" s="34"/>
      <c r="FW409" s="34"/>
      <c r="FX409" s="34"/>
      <c r="FY409" s="34"/>
    </row>
    <row r="410" spans="1:181" s="36" customFormat="1" x14ac:dyDescent="0.25">
      <c r="A410" s="366"/>
      <c r="B410" s="80" t="s">
        <v>20</v>
      </c>
      <c r="C410" s="81"/>
      <c r="D410" s="82">
        <v>3</v>
      </c>
      <c r="E410" s="83">
        <v>3</v>
      </c>
      <c r="F410" s="82"/>
      <c r="G410" s="165"/>
      <c r="H410" s="82"/>
      <c r="I410" s="157"/>
      <c r="J410" s="360"/>
      <c r="K410" s="88"/>
      <c r="L410" s="88"/>
      <c r="M410" s="88"/>
      <c r="N410" s="88"/>
      <c r="O410" s="88"/>
      <c r="P410" s="88"/>
      <c r="Q410" s="88"/>
      <c r="R410" s="88"/>
      <c r="S410" s="88"/>
      <c r="T410" s="75"/>
      <c r="U410" s="75"/>
      <c r="V410" s="75"/>
      <c r="W410" s="75"/>
      <c r="X410" s="75"/>
      <c r="Y410" s="75"/>
      <c r="Z410" s="75"/>
      <c r="AA410" s="75"/>
      <c r="AB410" s="75"/>
      <c r="AC410" s="75"/>
      <c r="AD410" s="75"/>
      <c r="AE410" s="75"/>
      <c r="AF410" s="75"/>
      <c r="AG410" s="75"/>
      <c r="AH410" s="75"/>
      <c r="AI410" s="75"/>
      <c r="AJ410" s="75"/>
      <c r="AK410" s="75"/>
      <c r="AL410" s="75"/>
      <c r="AM410" s="75"/>
      <c r="AN410" s="75"/>
      <c r="AO410" s="75"/>
      <c r="AP410" s="75"/>
      <c r="AQ410" s="75"/>
      <c r="AR410" s="75"/>
      <c r="AS410" s="75"/>
      <c r="AT410" s="75"/>
      <c r="AU410" s="75"/>
      <c r="AV410" s="75"/>
      <c r="AW410" s="75"/>
      <c r="AX410" s="75"/>
      <c r="AY410" s="75"/>
      <c r="AZ410" s="75"/>
      <c r="BA410" s="75"/>
      <c r="BB410" s="75"/>
      <c r="BC410" s="75"/>
      <c r="BD410" s="75"/>
      <c r="BE410" s="75"/>
      <c r="BF410" s="75"/>
      <c r="BG410" s="75"/>
      <c r="BH410" s="75"/>
      <c r="BI410" s="75"/>
      <c r="BJ410" s="75"/>
      <c r="BK410" s="75"/>
      <c r="BL410" s="75"/>
      <c r="BM410" s="75"/>
      <c r="BN410" s="75"/>
      <c r="BO410" s="75"/>
      <c r="BP410" s="75"/>
      <c r="BQ410" s="75"/>
      <c r="BR410" s="75"/>
      <c r="BS410" s="75"/>
      <c r="BT410" s="75"/>
      <c r="BU410" s="75"/>
      <c r="BV410" s="75"/>
      <c r="BW410" s="75"/>
      <c r="BX410" s="75"/>
      <c r="BY410" s="75"/>
      <c r="BZ410" s="75"/>
      <c r="CA410" s="75"/>
      <c r="CB410" s="75"/>
      <c r="CC410" s="75"/>
      <c r="CD410" s="75"/>
      <c r="CE410" s="75"/>
      <c r="CF410" s="75"/>
      <c r="CG410" s="75"/>
      <c r="CH410" s="75"/>
      <c r="CI410" s="75"/>
      <c r="CJ410" s="75"/>
      <c r="CK410" s="75"/>
      <c r="CL410" s="75"/>
      <c r="CM410" s="75"/>
      <c r="CN410" s="75"/>
      <c r="CO410" s="75"/>
      <c r="CP410" s="75"/>
      <c r="CQ410" s="75"/>
      <c r="CR410" s="75"/>
      <c r="CS410" s="75"/>
      <c r="CT410" s="75"/>
      <c r="CU410" s="34"/>
      <c r="CV410" s="34"/>
      <c r="CW410" s="34"/>
      <c r="CX410" s="34"/>
      <c r="CY410" s="34"/>
      <c r="CZ410" s="34"/>
      <c r="DA410" s="34"/>
      <c r="DB410" s="34"/>
      <c r="DC410" s="34"/>
      <c r="DD410" s="34"/>
      <c r="DE410" s="34"/>
      <c r="DF410" s="34"/>
      <c r="DG410" s="34"/>
      <c r="DH410" s="34"/>
      <c r="DI410" s="34"/>
      <c r="DJ410" s="34"/>
      <c r="DK410" s="34"/>
      <c r="DL410" s="34"/>
      <c r="DM410" s="34"/>
      <c r="DN410" s="34"/>
      <c r="DO410" s="34"/>
      <c r="DP410" s="34"/>
      <c r="DQ410" s="34"/>
      <c r="DR410" s="34"/>
      <c r="DS410" s="34"/>
      <c r="DT410" s="34"/>
      <c r="DU410" s="34"/>
      <c r="DV410" s="34"/>
      <c r="DW410" s="34"/>
      <c r="DX410" s="34"/>
      <c r="DY410" s="34"/>
      <c r="DZ410" s="34"/>
      <c r="EA410" s="34"/>
      <c r="EB410" s="34"/>
      <c r="EC410" s="34"/>
      <c r="ED410" s="34"/>
      <c r="EE410" s="34"/>
      <c r="EF410" s="34"/>
      <c r="EG410" s="34"/>
      <c r="EH410" s="34"/>
      <c r="EI410" s="34"/>
      <c r="EJ410" s="34"/>
      <c r="EK410" s="34"/>
      <c r="EL410" s="34"/>
      <c r="EM410" s="34"/>
      <c r="EN410" s="34"/>
      <c r="EO410" s="34"/>
      <c r="EP410" s="34"/>
      <c r="EQ410" s="34"/>
      <c r="ER410" s="34"/>
      <c r="ES410" s="34"/>
      <c r="ET410" s="34"/>
      <c r="EU410" s="34"/>
      <c r="EV410" s="34"/>
      <c r="EW410" s="34"/>
      <c r="EX410" s="34"/>
      <c r="EY410" s="34"/>
      <c r="EZ410" s="34"/>
      <c r="FA410" s="34"/>
      <c r="FB410" s="34"/>
      <c r="FC410" s="34"/>
      <c r="FD410" s="34"/>
      <c r="FE410" s="34"/>
      <c r="FF410" s="34"/>
      <c r="FG410" s="34"/>
      <c r="FH410" s="34"/>
      <c r="FI410" s="34"/>
      <c r="FJ410" s="34"/>
      <c r="FK410" s="34"/>
      <c r="FL410" s="34"/>
      <c r="FM410" s="34"/>
      <c r="FN410" s="34"/>
      <c r="FO410" s="34"/>
      <c r="FP410" s="34"/>
      <c r="FQ410" s="34"/>
      <c r="FR410" s="34"/>
      <c r="FS410" s="34"/>
      <c r="FT410" s="34"/>
      <c r="FU410" s="34"/>
      <c r="FV410" s="34"/>
      <c r="FW410" s="34"/>
      <c r="FX410" s="34"/>
      <c r="FY410" s="34"/>
    </row>
    <row r="411" spans="1:181" s="36" customFormat="1" x14ac:dyDescent="0.25">
      <c r="A411" s="366"/>
      <c r="B411" s="80" t="s">
        <v>18</v>
      </c>
      <c r="C411" s="81"/>
      <c r="D411" s="82">
        <v>2</v>
      </c>
      <c r="E411" s="83">
        <v>2</v>
      </c>
      <c r="F411" s="82"/>
      <c r="G411" s="165"/>
      <c r="H411" s="82"/>
      <c r="I411" s="157"/>
      <c r="J411" s="360"/>
      <c r="K411" s="88"/>
      <c r="L411" s="88"/>
      <c r="M411" s="88"/>
      <c r="N411" s="88"/>
      <c r="O411" s="88"/>
      <c r="P411" s="88"/>
      <c r="Q411" s="88"/>
      <c r="R411" s="88"/>
      <c r="S411" s="88"/>
      <c r="T411" s="75"/>
      <c r="U411" s="75"/>
      <c r="V411" s="75"/>
      <c r="W411" s="75"/>
      <c r="X411" s="75"/>
      <c r="Y411" s="75"/>
      <c r="Z411" s="75"/>
      <c r="AA411" s="75"/>
      <c r="AB411" s="75"/>
      <c r="AC411" s="75"/>
      <c r="AD411" s="75"/>
      <c r="AE411" s="75"/>
      <c r="AF411" s="75"/>
      <c r="AG411" s="75"/>
      <c r="AH411" s="75"/>
      <c r="AI411" s="75"/>
      <c r="AJ411" s="75"/>
      <c r="AK411" s="75"/>
      <c r="AL411" s="75"/>
      <c r="AM411" s="75"/>
      <c r="AN411" s="75"/>
      <c r="AO411" s="75"/>
      <c r="AP411" s="75"/>
      <c r="AQ411" s="75"/>
      <c r="AR411" s="75"/>
      <c r="AS411" s="75"/>
      <c r="AT411" s="75"/>
      <c r="AU411" s="75"/>
      <c r="AV411" s="75"/>
      <c r="AW411" s="75"/>
      <c r="AX411" s="75"/>
      <c r="AY411" s="75"/>
      <c r="AZ411" s="75"/>
      <c r="BA411" s="75"/>
      <c r="BB411" s="75"/>
      <c r="BC411" s="75"/>
      <c r="BD411" s="75"/>
      <c r="BE411" s="75"/>
      <c r="BF411" s="75"/>
      <c r="BG411" s="75"/>
      <c r="BH411" s="75"/>
      <c r="BI411" s="75"/>
      <c r="BJ411" s="75"/>
      <c r="BK411" s="75"/>
      <c r="BL411" s="75"/>
      <c r="BM411" s="75"/>
      <c r="BN411" s="75"/>
      <c r="BO411" s="75"/>
      <c r="BP411" s="75"/>
      <c r="BQ411" s="75"/>
      <c r="BR411" s="75"/>
      <c r="BS411" s="75"/>
      <c r="BT411" s="75"/>
      <c r="BU411" s="75"/>
      <c r="BV411" s="75"/>
      <c r="BW411" s="75"/>
      <c r="BX411" s="75"/>
      <c r="BY411" s="75"/>
      <c r="BZ411" s="75"/>
      <c r="CA411" s="75"/>
      <c r="CB411" s="75"/>
      <c r="CC411" s="75"/>
      <c r="CD411" s="75"/>
      <c r="CE411" s="75"/>
      <c r="CF411" s="75"/>
      <c r="CG411" s="75"/>
      <c r="CH411" s="75"/>
      <c r="CI411" s="75"/>
      <c r="CJ411" s="75"/>
      <c r="CK411" s="75"/>
      <c r="CL411" s="75"/>
      <c r="CM411" s="75"/>
      <c r="CN411" s="75"/>
      <c r="CO411" s="75"/>
      <c r="CP411" s="75"/>
      <c r="CQ411" s="75"/>
      <c r="CR411" s="75"/>
      <c r="CS411" s="75"/>
      <c r="CT411" s="75"/>
      <c r="CU411" s="34"/>
      <c r="CV411" s="34"/>
      <c r="CW411" s="34"/>
      <c r="CX411" s="34"/>
      <c r="CY411" s="34"/>
      <c r="CZ411" s="34"/>
      <c r="DA411" s="34"/>
      <c r="DB411" s="34"/>
      <c r="DC411" s="34"/>
      <c r="DD411" s="34"/>
      <c r="DE411" s="34"/>
      <c r="DF411" s="34"/>
      <c r="DG411" s="34"/>
      <c r="DH411" s="34"/>
      <c r="DI411" s="34"/>
      <c r="DJ411" s="34"/>
      <c r="DK411" s="34"/>
      <c r="DL411" s="34"/>
      <c r="DM411" s="34"/>
      <c r="DN411" s="34"/>
      <c r="DO411" s="34"/>
      <c r="DP411" s="34"/>
      <c r="DQ411" s="34"/>
      <c r="DR411" s="34"/>
      <c r="DS411" s="34"/>
      <c r="DT411" s="34"/>
      <c r="DU411" s="34"/>
      <c r="DV411" s="34"/>
      <c r="DW411" s="34"/>
      <c r="DX411" s="34"/>
      <c r="DY411" s="34"/>
      <c r="DZ411" s="34"/>
      <c r="EA411" s="34"/>
      <c r="EB411" s="34"/>
      <c r="EC411" s="34"/>
      <c r="ED411" s="34"/>
      <c r="EE411" s="34"/>
      <c r="EF411" s="34"/>
      <c r="EG411" s="34"/>
      <c r="EH411" s="34"/>
      <c r="EI411" s="34"/>
      <c r="EJ411" s="34"/>
      <c r="EK411" s="34"/>
      <c r="EL411" s="34"/>
      <c r="EM411" s="34"/>
      <c r="EN411" s="34"/>
      <c r="EO411" s="34"/>
      <c r="EP411" s="34"/>
      <c r="EQ411" s="34"/>
      <c r="ER411" s="34"/>
      <c r="ES411" s="34"/>
      <c r="ET411" s="34"/>
      <c r="EU411" s="34"/>
      <c r="EV411" s="34"/>
      <c r="EW411" s="34"/>
      <c r="EX411" s="34"/>
      <c r="EY411" s="34"/>
      <c r="EZ411" s="34"/>
      <c r="FA411" s="34"/>
      <c r="FB411" s="34"/>
      <c r="FC411" s="34"/>
      <c r="FD411" s="34"/>
      <c r="FE411" s="34"/>
      <c r="FF411" s="34"/>
      <c r="FG411" s="34"/>
      <c r="FH411" s="34"/>
      <c r="FI411" s="34"/>
      <c r="FJ411" s="34"/>
      <c r="FK411" s="34"/>
      <c r="FL411" s="34"/>
      <c r="FM411" s="34"/>
      <c r="FN411" s="34"/>
      <c r="FO411" s="34"/>
      <c r="FP411" s="34"/>
      <c r="FQ411" s="34"/>
      <c r="FR411" s="34"/>
      <c r="FS411" s="34"/>
      <c r="FT411" s="34"/>
      <c r="FU411" s="34"/>
      <c r="FV411" s="34"/>
      <c r="FW411" s="34"/>
      <c r="FX411" s="34"/>
      <c r="FY411" s="34"/>
    </row>
    <row r="412" spans="1:181" s="36" customFormat="1" x14ac:dyDescent="0.25">
      <c r="A412" s="366"/>
      <c r="B412" s="80" t="s">
        <v>43</v>
      </c>
      <c r="C412" s="81"/>
      <c r="D412" s="82">
        <v>1</v>
      </c>
      <c r="E412" s="83">
        <v>1</v>
      </c>
      <c r="F412" s="82"/>
      <c r="G412" s="165"/>
      <c r="H412" s="82"/>
      <c r="I412" s="157"/>
      <c r="J412" s="360"/>
      <c r="K412" s="88"/>
      <c r="L412" s="88"/>
      <c r="M412" s="88"/>
      <c r="N412" s="88"/>
      <c r="O412" s="88"/>
      <c r="P412" s="88"/>
      <c r="Q412" s="88"/>
      <c r="R412" s="88"/>
      <c r="S412" s="88"/>
      <c r="T412" s="75"/>
      <c r="U412" s="75"/>
      <c r="V412" s="75"/>
      <c r="W412" s="75"/>
      <c r="X412" s="75"/>
      <c r="Y412" s="75"/>
      <c r="Z412" s="75"/>
      <c r="AA412" s="75"/>
      <c r="AB412" s="75"/>
      <c r="AC412" s="75"/>
      <c r="AD412" s="75"/>
      <c r="AE412" s="75"/>
      <c r="AF412" s="75"/>
      <c r="AG412" s="75"/>
      <c r="AH412" s="75"/>
      <c r="AI412" s="75"/>
      <c r="AJ412" s="75"/>
      <c r="AK412" s="75"/>
      <c r="AL412" s="75"/>
      <c r="AM412" s="75"/>
      <c r="AN412" s="75"/>
      <c r="AO412" s="75"/>
      <c r="AP412" s="75"/>
      <c r="AQ412" s="75"/>
      <c r="AR412" s="75"/>
      <c r="AS412" s="75"/>
      <c r="AT412" s="75"/>
      <c r="AU412" s="75"/>
      <c r="AV412" s="75"/>
      <c r="AW412" s="75"/>
      <c r="AX412" s="75"/>
      <c r="AY412" s="75"/>
      <c r="AZ412" s="75"/>
      <c r="BA412" s="75"/>
      <c r="BB412" s="75"/>
      <c r="BC412" s="75"/>
      <c r="BD412" s="75"/>
      <c r="BE412" s="75"/>
      <c r="BF412" s="75"/>
      <c r="BG412" s="75"/>
      <c r="BH412" s="75"/>
      <c r="BI412" s="75"/>
      <c r="BJ412" s="75"/>
      <c r="BK412" s="75"/>
      <c r="BL412" s="75"/>
      <c r="BM412" s="75"/>
      <c r="BN412" s="75"/>
      <c r="BO412" s="75"/>
      <c r="BP412" s="75"/>
      <c r="BQ412" s="75"/>
      <c r="BR412" s="75"/>
      <c r="BS412" s="75"/>
      <c r="BT412" s="75"/>
      <c r="BU412" s="75"/>
      <c r="BV412" s="75"/>
      <c r="BW412" s="75"/>
      <c r="BX412" s="75"/>
      <c r="BY412" s="75"/>
      <c r="BZ412" s="75"/>
      <c r="CA412" s="75"/>
      <c r="CB412" s="75"/>
      <c r="CC412" s="75"/>
      <c r="CD412" s="75"/>
      <c r="CE412" s="75"/>
      <c r="CF412" s="75"/>
      <c r="CG412" s="75"/>
      <c r="CH412" s="75"/>
      <c r="CI412" s="75"/>
      <c r="CJ412" s="75"/>
      <c r="CK412" s="75"/>
      <c r="CL412" s="75"/>
      <c r="CM412" s="75"/>
      <c r="CN412" s="75"/>
      <c r="CO412" s="75"/>
      <c r="CP412" s="75"/>
      <c r="CQ412" s="75"/>
      <c r="CR412" s="75"/>
      <c r="CS412" s="75"/>
      <c r="CT412" s="75"/>
      <c r="CU412" s="34"/>
      <c r="CV412" s="34"/>
      <c r="CW412" s="34"/>
      <c r="CX412" s="34"/>
      <c r="CY412" s="34"/>
      <c r="CZ412" s="34"/>
      <c r="DA412" s="34"/>
      <c r="DB412" s="34"/>
      <c r="DC412" s="34"/>
      <c r="DD412" s="34"/>
      <c r="DE412" s="34"/>
      <c r="DF412" s="34"/>
      <c r="DG412" s="34"/>
      <c r="DH412" s="34"/>
      <c r="DI412" s="34"/>
      <c r="DJ412" s="34"/>
      <c r="DK412" s="34"/>
      <c r="DL412" s="34"/>
      <c r="DM412" s="34"/>
      <c r="DN412" s="34"/>
      <c r="DO412" s="34"/>
      <c r="DP412" s="34"/>
      <c r="DQ412" s="34"/>
      <c r="DR412" s="34"/>
      <c r="DS412" s="34"/>
      <c r="DT412" s="34"/>
      <c r="DU412" s="34"/>
      <c r="DV412" s="34"/>
      <c r="DW412" s="34"/>
      <c r="DX412" s="34"/>
      <c r="DY412" s="34"/>
      <c r="DZ412" s="34"/>
      <c r="EA412" s="34"/>
      <c r="EB412" s="34"/>
      <c r="EC412" s="34"/>
      <c r="ED412" s="34"/>
      <c r="EE412" s="34"/>
      <c r="EF412" s="34"/>
      <c r="EG412" s="34"/>
      <c r="EH412" s="34"/>
      <c r="EI412" s="34"/>
      <c r="EJ412" s="34"/>
      <c r="EK412" s="34"/>
      <c r="EL412" s="34"/>
      <c r="EM412" s="34"/>
      <c r="EN412" s="34"/>
      <c r="EO412" s="34"/>
      <c r="EP412" s="34"/>
      <c r="EQ412" s="34"/>
      <c r="ER412" s="34"/>
      <c r="ES412" s="34"/>
      <c r="ET412" s="34"/>
      <c r="EU412" s="34"/>
      <c r="EV412" s="34"/>
      <c r="EW412" s="34"/>
      <c r="EX412" s="34"/>
      <c r="EY412" s="34"/>
      <c r="EZ412" s="34"/>
      <c r="FA412" s="34"/>
      <c r="FB412" s="34"/>
      <c r="FC412" s="34"/>
      <c r="FD412" s="34"/>
      <c r="FE412" s="34"/>
      <c r="FF412" s="34"/>
      <c r="FG412" s="34"/>
      <c r="FH412" s="34"/>
      <c r="FI412" s="34"/>
      <c r="FJ412" s="34"/>
      <c r="FK412" s="34"/>
      <c r="FL412" s="34"/>
      <c r="FM412" s="34"/>
      <c r="FN412" s="34"/>
      <c r="FO412" s="34"/>
      <c r="FP412" s="34"/>
      <c r="FQ412" s="34"/>
      <c r="FR412" s="34"/>
      <c r="FS412" s="34"/>
      <c r="FT412" s="34"/>
      <c r="FU412" s="34"/>
      <c r="FV412" s="34"/>
      <c r="FW412" s="34"/>
      <c r="FX412" s="34"/>
      <c r="FY412" s="34"/>
    </row>
    <row r="413" spans="1:181" s="36" customFormat="1" x14ac:dyDescent="0.25">
      <c r="A413" s="366"/>
      <c r="B413" s="80" t="s">
        <v>34</v>
      </c>
      <c r="C413" s="81"/>
      <c r="D413" s="82">
        <v>0.2</v>
      </c>
      <c r="E413" s="83">
        <v>0.2</v>
      </c>
      <c r="F413" s="82"/>
      <c r="G413" s="165"/>
      <c r="H413" s="82"/>
      <c r="I413" s="157"/>
      <c r="J413" s="360"/>
      <c r="K413" s="88"/>
      <c r="L413" s="88"/>
      <c r="M413" s="88"/>
      <c r="N413" s="88"/>
      <c r="O413" s="88"/>
      <c r="P413" s="88"/>
      <c r="Q413" s="88"/>
      <c r="R413" s="88"/>
      <c r="S413" s="88"/>
      <c r="T413" s="75"/>
      <c r="U413" s="75"/>
      <c r="V413" s="75"/>
      <c r="W413" s="75"/>
      <c r="X413" s="75"/>
      <c r="Y413" s="75"/>
      <c r="Z413" s="75"/>
      <c r="AA413" s="75"/>
      <c r="AB413" s="75"/>
      <c r="AC413" s="75"/>
      <c r="AD413" s="75"/>
      <c r="AE413" s="75"/>
      <c r="AF413" s="75"/>
      <c r="AG413" s="75"/>
      <c r="AH413" s="75"/>
      <c r="AI413" s="75"/>
      <c r="AJ413" s="75"/>
      <c r="AK413" s="75"/>
      <c r="AL413" s="75"/>
      <c r="AM413" s="75"/>
      <c r="AN413" s="75"/>
      <c r="AO413" s="75"/>
      <c r="AP413" s="75"/>
      <c r="AQ413" s="75"/>
      <c r="AR413" s="75"/>
      <c r="AS413" s="75"/>
      <c r="AT413" s="75"/>
      <c r="AU413" s="75"/>
      <c r="AV413" s="75"/>
      <c r="AW413" s="75"/>
      <c r="AX413" s="75"/>
      <c r="AY413" s="75"/>
      <c r="AZ413" s="75"/>
      <c r="BA413" s="75"/>
      <c r="BB413" s="75"/>
      <c r="BC413" s="75"/>
      <c r="BD413" s="75"/>
      <c r="BE413" s="75"/>
      <c r="BF413" s="75"/>
      <c r="BG413" s="75"/>
      <c r="BH413" s="75"/>
      <c r="BI413" s="75"/>
      <c r="BJ413" s="75"/>
      <c r="BK413" s="75"/>
      <c r="BL413" s="75"/>
      <c r="BM413" s="75"/>
      <c r="BN413" s="75"/>
      <c r="BO413" s="75"/>
      <c r="BP413" s="75"/>
      <c r="BQ413" s="75"/>
      <c r="BR413" s="75"/>
      <c r="BS413" s="75"/>
      <c r="BT413" s="75"/>
      <c r="BU413" s="75"/>
      <c r="BV413" s="75"/>
      <c r="BW413" s="75"/>
      <c r="BX413" s="75"/>
      <c r="BY413" s="75"/>
      <c r="BZ413" s="75"/>
      <c r="CA413" s="75"/>
      <c r="CB413" s="75"/>
      <c r="CC413" s="75"/>
      <c r="CD413" s="75"/>
      <c r="CE413" s="75"/>
      <c r="CF413" s="75"/>
      <c r="CG413" s="75"/>
      <c r="CH413" s="75"/>
      <c r="CI413" s="75"/>
      <c r="CJ413" s="75"/>
      <c r="CK413" s="75"/>
      <c r="CL413" s="75"/>
      <c r="CM413" s="75"/>
      <c r="CN413" s="75"/>
      <c r="CO413" s="75"/>
      <c r="CP413" s="75"/>
      <c r="CQ413" s="75"/>
      <c r="CR413" s="75"/>
      <c r="CS413" s="75"/>
      <c r="CT413" s="75"/>
      <c r="CU413" s="34"/>
      <c r="CV413" s="34"/>
      <c r="CW413" s="34"/>
      <c r="CX413" s="34"/>
      <c r="CY413" s="34"/>
      <c r="CZ413" s="34"/>
      <c r="DA413" s="34"/>
      <c r="DB413" s="34"/>
      <c r="DC413" s="34"/>
      <c r="DD413" s="34"/>
      <c r="DE413" s="34"/>
      <c r="DF413" s="34"/>
      <c r="DG413" s="34"/>
      <c r="DH413" s="34"/>
      <c r="DI413" s="34"/>
      <c r="DJ413" s="34"/>
      <c r="DK413" s="34"/>
      <c r="DL413" s="34"/>
      <c r="DM413" s="34"/>
      <c r="DN413" s="34"/>
      <c r="DO413" s="34"/>
      <c r="DP413" s="34"/>
      <c r="DQ413" s="34"/>
      <c r="DR413" s="34"/>
      <c r="DS413" s="34"/>
      <c r="DT413" s="34"/>
      <c r="DU413" s="34"/>
      <c r="DV413" s="34"/>
      <c r="DW413" s="34"/>
      <c r="DX413" s="34"/>
      <c r="DY413" s="34"/>
      <c r="DZ413" s="34"/>
      <c r="EA413" s="34"/>
      <c r="EB413" s="34"/>
      <c r="EC413" s="34"/>
      <c r="ED413" s="34"/>
      <c r="EE413" s="34"/>
      <c r="EF413" s="34"/>
      <c r="EG413" s="34"/>
      <c r="EH413" s="34"/>
      <c r="EI413" s="34"/>
      <c r="EJ413" s="34"/>
      <c r="EK413" s="34"/>
      <c r="EL413" s="34"/>
      <c r="EM413" s="34"/>
      <c r="EN413" s="34"/>
      <c r="EO413" s="34"/>
      <c r="EP413" s="34"/>
      <c r="EQ413" s="34"/>
      <c r="ER413" s="34"/>
      <c r="ES413" s="34"/>
      <c r="ET413" s="34"/>
      <c r="EU413" s="34"/>
      <c r="EV413" s="34"/>
      <c r="EW413" s="34"/>
      <c r="EX413" s="34"/>
      <c r="EY413" s="34"/>
      <c r="EZ413" s="34"/>
      <c r="FA413" s="34"/>
      <c r="FB413" s="34"/>
      <c r="FC413" s="34"/>
      <c r="FD413" s="34"/>
      <c r="FE413" s="34"/>
      <c r="FF413" s="34"/>
      <c r="FG413" s="34"/>
      <c r="FH413" s="34"/>
      <c r="FI413" s="34"/>
      <c r="FJ413" s="34"/>
      <c r="FK413" s="34"/>
      <c r="FL413" s="34"/>
      <c r="FM413" s="34"/>
      <c r="FN413" s="34"/>
      <c r="FO413" s="34"/>
      <c r="FP413" s="34"/>
      <c r="FQ413" s="34"/>
      <c r="FR413" s="34"/>
      <c r="FS413" s="34"/>
      <c r="FT413" s="34"/>
      <c r="FU413" s="34"/>
      <c r="FV413" s="34"/>
      <c r="FW413" s="34"/>
      <c r="FX413" s="34"/>
      <c r="FY413" s="34"/>
    </row>
    <row r="414" spans="1:181" s="36" customFormat="1" x14ac:dyDescent="0.25">
      <c r="A414" s="366"/>
      <c r="B414" s="80" t="s">
        <v>39</v>
      </c>
      <c r="C414" s="81"/>
      <c r="D414" s="82">
        <v>0.3</v>
      </c>
      <c r="E414" s="83">
        <v>0.3</v>
      </c>
      <c r="F414" s="82"/>
      <c r="G414" s="132"/>
      <c r="H414" s="82"/>
      <c r="I414" s="82"/>
      <c r="J414" s="360"/>
      <c r="K414" s="88"/>
      <c r="L414" s="88"/>
      <c r="M414" s="88"/>
      <c r="N414" s="88"/>
      <c r="O414" s="88"/>
      <c r="P414" s="88"/>
      <c r="Q414" s="88"/>
      <c r="R414" s="88"/>
      <c r="S414" s="88"/>
      <c r="T414" s="75"/>
      <c r="U414" s="75"/>
      <c r="V414" s="75"/>
      <c r="W414" s="75"/>
      <c r="X414" s="75"/>
      <c r="Y414" s="75"/>
      <c r="Z414" s="75"/>
      <c r="AA414" s="75"/>
      <c r="AB414" s="75"/>
      <c r="AC414" s="75"/>
      <c r="AD414" s="75"/>
      <c r="AE414" s="75"/>
      <c r="AF414" s="75"/>
      <c r="AG414" s="75"/>
      <c r="AH414" s="75"/>
      <c r="AI414" s="75"/>
      <c r="AJ414" s="75"/>
      <c r="AK414" s="75"/>
      <c r="AL414" s="75"/>
      <c r="AM414" s="75"/>
      <c r="AN414" s="75"/>
      <c r="AO414" s="75"/>
      <c r="AP414" s="75"/>
      <c r="AQ414" s="75"/>
      <c r="AR414" s="75"/>
      <c r="AS414" s="75"/>
      <c r="AT414" s="75"/>
      <c r="AU414" s="75"/>
      <c r="AV414" s="75"/>
      <c r="AW414" s="75"/>
      <c r="AX414" s="75"/>
      <c r="AY414" s="75"/>
      <c r="AZ414" s="75"/>
      <c r="BA414" s="75"/>
      <c r="BB414" s="75"/>
      <c r="BC414" s="75"/>
      <c r="BD414" s="75"/>
      <c r="BE414" s="75"/>
      <c r="BF414" s="75"/>
      <c r="BG414" s="75"/>
      <c r="BH414" s="75"/>
      <c r="BI414" s="75"/>
      <c r="BJ414" s="75"/>
      <c r="BK414" s="75"/>
      <c r="BL414" s="75"/>
      <c r="BM414" s="75"/>
      <c r="BN414" s="75"/>
      <c r="BO414" s="75"/>
      <c r="BP414" s="75"/>
      <c r="BQ414" s="75"/>
      <c r="BR414" s="75"/>
      <c r="BS414" s="75"/>
      <c r="BT414" s="75"/>
      <c r="BU414" s="75"/>
      <c r="BV414" s="75"/>
      <c r="BW414" s="75"/>
      <c r="BX414" s="75"/>
      <c r="BY414" s="75"/>
      <c r="BZ414" s="75"/>
      <c r="CA414" s="75"/>
      <c r="CB414" s="75"/>
      <c r="CC414" s="75"/>
      <c r="CD414" s="75"/>
      <c r="CE414" s="75"/>
      <c r="CF414" s="75"/>
      <c r="CG414" s="75"/>
      <c r="CH414" s="75"/>
      <c r="CI414" s="75"/>
      <c r="CJ414" s="75"/>
      <c r="CK414" s="75"/>
      <c r="CL414" s="75"/>
      <c r="CM414" s="75"/>
      <c r="CN414" s="75"/>
      <c r="CO414" s="75"/>
      <c r="CP414" s="75"/>
      <c r="CQ414" s="75"/>
      <c r="CR414" s="75"/>
      <c r="CS414" s="75"/>
      <c r="CT414" s="75"/>
      <c r="CU414" s="34"/>
      <c r="CV414" s="34"/>
      <c r="CW414" s="34"/>
      <c r="CX414" s="34"/>
      <c r="CY414" s="34"/>
      <c r="CZ414" s="34"/>
      <c r="DA414" s="34"/>
      <c r="DB414" s="34"/>
      <c r="DC414" s="34"/>
      <c r="DD414" s="34"/>
      <c r="DE414" s="34"/>
      <c r="DF414" s="34"/>
      <c r="DG414" s="34"/>
      <c r="DH414" s="34"/>
      <c r="DI414" s="34"/>
      <c r="DJ414" s="34"/>
      <c r="DK414" s="34"/>
      <c r="DL414" s="34"/>
      <c r="DM414" s="34"/>
      <c r="DN414" s="34"/>
      <c r="DO414" s="34"/>
      <c r="DP414" s="34"/>
      <c r="DQ414" s="34"/>
      <c r="DR414" s="34"/>
      <c r="DS414" s="34"/>
      <c r="DT414" s="34"/>
      <c r="DU414" s="34"/>
      <c r="DV414" s="34"/>
      <c r="DW414" s="34"/>
      <c r="DX414" s="34"/>
      <c r="DY414" s="34"/>
      <c r="DZ414" s="34"/>
      <c r="EA414" s="34"/>
      <c r="EB414" s="34"/>
      <c r="EC414" s="34"/>
      <c r="ED414" s="34"/>
      <c r="EE414" s="34"/>
      <c r="EF414" s="34"/>
      <c r="EG414" s="34"/>
      <c r="EH414" s="34"/>
      <c r="EI414" s="34"/>
      <c r="EJ414" s="34"/>
      <c r="EK414" s="34"/>
      <c r="EL414" s="34"/>
      <c r="EM414" s="34"/>
      <c r="EN414" s="34"/>
      <c r="EO414" s="34"/>
      <c r="EP414" s="34"/>
      <c r="EQ414" s="34"/>
      <c r="ER414" s="34"/>
      <c r="ES414" s="34"/>
      <c r="ET414" s="34"/>
      <c r="EU414" s="34"/>
      <c r="EV414" s="34"/>
      <c r="EW414" s="34"/>
      <c r="EX414" s="34"/>
      <c r="EY414" s="34"/>
      <c r="EZ414" s="34"/>
      <c r="FA414" s="34"/>
      <c r="FB414" s="34"/>
      <c r="FC414" s="34"/>
      <c r="FD414" s="34"/>
      <c r="FE414" s="34"/>
      <c r="FF414" s="34"/>
      <c r="FG414" s="34"/>
      <c r="FH414" s="34"/>
      <c r="FI414" s="34"/>
      <c r="FJ414" s="34"/>
      <c r="FK414" s="34"/>
      <c r="FL414" s="34"/>
      <c r="FM414" s="34"/>
      <c r="FN414" s="34"/>
      <c r="FO414" s="34"/>
      <c r="FP414" s="34"/>
      <c r="FQ414" s="34"/>
      <c r="FR414" s="34"/>
      <c r="FS414" s="34"/>
      <c r="FT414" s="34"/>
      <c r="FU414" s="34"/>
      <c r="FV414" s="34"/>
      <c r="FW414" s="34"/>
      <c r="FX414" s="34"/>
      <c r="FY414" s="34"/>
    </row>
    <row r="415" spans="1:181" s="26" customFormat="1" x14ac:dyDescent="0.25">
      <c r="A415" s="366" t="s">
        <v>74</v>
      </c>
      <c r="B415" s="80"/>
      <c r="C415" s="166" t="s">
        <v>320</v>
      </c>
      <c r="D415" s="179"/>
      <c r="E415" s="180"/>
      <c r="F415" s="157">
        <v>0.09</v>
      </c>
      <c r="G415" s="83">
        <v>0.01</v>
      </c>
      <c r="H415" s="82">
        <v>8.5</v>
      </c>
      <c r="I415" s="157">
        <v>34.5</v>
      </c>
      <c r="J415" s="363" t="s">
        <v>165</v>
      </c>
      <c r="K415" s="88"/>
      <c r="L415" s="88"/>
      <c r="M415" s="88"/>
      <c r="N415" s="88"/>
      <c r="O415" s="88"/>
      <c r="P415" s="88"/>
      <c r="Q415" s="88"/>
      <c r="R415" s="88"/>
      <c r="S415" s="88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1"/>
      <c r="CG415" s="71"/>
      <c r="CH415" s="71"/>
      <c r="CI415" s="71"/>
      <c r="CJ415" s="71"/>
      <c r="CK415" s="71"/>
      <c r="CL415" s="71"/>
      <c r="CM415" s="71"/>
      <c r="CN415" s="71"/>
      <c r="CO415" s="71"/>
      <c r="CP415" s="71"/>
      <c r="CQ415" s="71"/>
      <c r="CR415" s="71"/>
      <c r="CS415" s="71"/>
      <c r="CT415" s="71"/>
    </row>
    <row r="416" spans="1:181" s="26" customFormat="1" x14ac:dyDescent="0.25">
      <c r="A416" s="366"/>
      <c r="B416" s="80" t="s">
        <v>59</v>
      </c>
      <c r="C416" s="166"/>
      <c r="D416" s="86">
        <v>0.3</v>
      </c>
      <c r="E416" s="81">
        <v>0.3</v>
      </c>
      <c r="F416" s="157"/>
      <c r="G416" s="83"/>
      <c r="H416" s="82"/>
      <c r="I416" s="157"/>
      <c r="J416" s="363"/>
      <c r="K416" s="88"/>
      <c r="L416" s="88"/>
      <c r="M416" s="88"/>
      <c r="N416" s="88"/>
      <c r="O416" s="88"/>
      <c r="P416" s="88"/>
      <c r="Q416" s="88"/>
      <c r="R416" s="88"/>
      <c r="S416" s="88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1"/>
      <c r="CG416" s="71"/>
      <c r="CH416" s="71"/>
      <c r="CI416" s="71"/>
      <c r="CJ416" s="71"/>
      <c r="CK416" s="71"/>
      <c r="CL416" s="71"/>
      <c r="CM416" s="71"/>
      <c r="CN416" s="71"/>
      <c r="CO416" s="71"/>
      <c r="CP416" s="71"/>
      <c r="CQ416" s="71"/>
      <c r="CR416" s="71"/>
      <c r="CS416" s="71"/>
      <c r="CT416" s="71"/>
    </row>
    <row r="417" spans="1:181" s="26" customFormat="1" x14ac:dyDescent="0.25">
      <c r="A417" s="366"/>
      <c r="B417" s="80" t="s">
        <v>18</v>
      </c>
      <c r="C417" s="166"/>
      <c r="D417" s="86">
        <v>4</v>
      </c>
      <c r="E417" s="81">
        <v>4</v>
      </c>
      <c r="F417" s="157"/>
      <c r="G417" s="83"/>
      <c r="H417" s="157"/>
      <c r="I417" s="157"/>
      <c r="J417" s="363"/>
      <c r="K417" s="88"/>
      <c r="L417" s="88"/>
      <c r="M417" s="88"/>
      <c r="N417" s="88"/>
      <c r="O417" s="88"/>
      <c r="P417" s="88"/>
      <c r="Q417" s="88"/>
      <c r="R417" s="88"/>
      <c r="S417" s="88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1"/>
      <c r="CG417" s="71"/>
      <c r="CH417" s="71"/>
      <c r="CI417" s="71"/>
      <c r="CJ417" s="71"/>
      <c r="CK417" s="71"/>
      <c r="CL417" s="71"/>
      <c r="CM417" s="71"/>
      <c r="CN417" s="71"/>
      <c r="CO417" s="71"/>
      <c r="CP417" s="71"/>
      <c r="CQ417" s="71"/>
      <c r="CR417" s="71"/>
      <c r="CS417" s="71"/>
      <c r="CT417" s="71"/>
    </row>
    <row r="418" spans="1:181" s="26" customFormat="1" x14ac:dyDescent="0.25">
      <c r="A418" s="366"/>
      <c r="B418" s="80" t="s">
        <v>75</v>
      </c>
      <c r="C418" s="166"/>
      <c r="D418" s="188">
        <v>4.0999999999999996</v>
      </c>
      <c r="E418" s="81">
        <v>4</v>
      </c>
      <c r="F418" s="83"/>
      <c r="G418" s="82"/>
      <c r="H418" s="83"/>
      <c r="I418" s="82"/>
      <c r="J418" s="363"/>
      <c r="K418" s="88"/>
      <c r="L418" s="88"/>
      <c r="M418" s="88"/>
      <c r="N418" s="88"/>
      <c r="O418" s="88"/>
      <c r="P418" s="88"/>
      <c r="Q418" s="88"/>
      <c r="R418" s="88"/>
      <c r="S418" s="88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1"/>
      <c r="CG418" s="71"/>
      <c r="CH418" s="71"/>
      <c r="CI418" s="71"/>
      <c r="CJ418" s="71"/>
      <c r="CK418" s="71"/>
      <c r="CL418" s="71"/>
      <c r="CM418" s="71"/>
      <c r="CN418" s="71"/>
      <c r="CO418" s="71"/>
      <c r="CP418" s="71"/>
      <c r="CQ418" s="71"/>
      <c r="CR418" s="71"/>
      <c r="CS418" s="71"/>
      <c r="CT418" s="71"/>
    </row>
    <row r="419" spans="1:181" s="26" customFormat="1" x14ac:dyDescent="0.25">
      <c r="A419" s="366"/>
      <c r="B419" s="80" t="s">
        <v>17</v>
      </c>
      <c r="C419" s="166"/>
      <c r="D419" s="180">
        <v>150</v>
      </c>
      <c r="E419" s="180">
        <v>150</v>
      </c>
      <c r="F419" s="83"/>
      <c r="G419" s="82"/>
      <c r="H419" s="83"/>
      <c r="I419" s="82"/>
      <c r="J419" s="363"/>
      <c r="K419" s="88"/>
      <c r="L419" s="88"/>
      <c r="M419" s="88"/>
      <c r="N419" s="88"/>
      <c r="O419" s="88"/>
      <c r="P419" s="88"/>
      <c r="Q419" s="88"/>
      <c r="R419" s="88"/>
      <c r="S419" s="88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1"/>
      <c r="CG419" s="71"/>
      <c r="CH419" s="71"/>
      <c r="CI419" s="71"/>
      <c r="CJ419" s="71"/>
      <c r="CK419" s="71"/>
      <c r="CL419" s="71"/>
      <c r="CM419" s="71"/>
      <c r="CN419" s="71"/>
      <c r="CO419" s="71"/>
      <c r="CP419" s="71"/>
      <c r="CQ419" s="71"/>
      <c r="CR419" s="71"/>
      <c r="CS419" s="71"/>
      <c r="CT419" s="71"/>
    </row>
    <row r="420" spans="1:181" s="35" customFormat="1" ht="15.75" thickBot="1" x14ac:dyDescent="0.3">
      <c r="A420" s="366" t="s">
        <v>38</v>
      </c>
      <c r="B420" s="80"/>
      <c r="C420" s="81">
        <v>20</v>
      </c>
      <c r="D420" s="188">
        <v>20</v>
      </c>
      <c r="E420" s="81">
        <v>20</v>
      </c>
      <c r="F420" s="180">
        <v>1.6</v>
      </c>
      <c r="G420" s="179">
        <v>0.2</v>
      </c>
      <c r="H420" s="210">
        <v>9.8000000000000007</v>
      </c>
      <c r="I420" s="369">
        <v>47</v>
      </c>
      <c r="J420" s="363"/>
      <c r="K420" s="88"/>
      <c r="L420" s="88"/>
      <c r="M420" s="88"/>
      <c r="N420" s="88"/>
      <c r="O420" s="88"/>
      <c r="P420" s="88"/>
      <c r="Q420" s="88"/>
      <c r="R420" s="88"/>
      <c r="S420" s="88"/>
      <c r="T420" s="73"/>
      <c r="U420" s="73"/>
      <c r="V420" s="73"/>
      <c r="W420" s="73"/>
      <c r="X420" s="73"/>
      <c r="Y420" s="73"/>
      <c r="Z420" s="73"/>
      <c r="AA420" s="73"/>
      <c r="AB420" s="73"/>
      <c r="AC420" s="73"/>
      <c r="AD420" s="73"/>
      <c r="AE420" s="73"/>
      <c r="AF420" s="73"/>
      <c r="AG420" s="73"/>
      <c r="AH420" s="73"/>
      <c r="AI420" s="73"/>
      <c r="AJ420" s="73"/>
      <c r="AK420" s="73"/>
      <c r="AL420" s="73"/>
      <c r="AM420" s="73"/>
      <c r="AN420" s="73"/>
      <c r="AO420" s="73"/>
      <c r="AP420" s="73"/>
      <c r="AQ420" s="73"/>
      <c r="AR420" s="73"/>
      <c r="AS420" s="73"/>
      <c r="AT420" s="73"/>
      <c r="AU420" s="73"/>
      <c r="AV420" s="73"/>
      <c r="AW420" s="73"/>
      <c r="AX420" s="73"/>
      <c r="AY420" s="73"/>
      <c r="AZ420" s="73"/>
      <c r="BA420" s="73"/>
      <c r="BB420" s="73"/>
      <c r="BC420" s="73"/>
      <c r="BD420" s="73"/>
      <c r="BE420" s="73"/>
      <c r="BF420" s="73"/>
      <c r="BG420" s="73"/>
      <c r="BH420" s="73"/>
      <c r="BI420" s="73"/>
      <c r="BJ420" s="73"/>
      <c r="BK420" s="73"/>
      <c r="BL420" s="73"/>
      <c r="BM420" s="73"/>
      <c r="BN420" s="73"/>
      <c r="BO420" s="73"/>
      <c r="BP420" s="73"/>
      <c r="BQ420" s="73"/>
      <c r="BR420" s="73"/>
      <c r="BS420" s="73"/>
      <c r="BT420" s="73"/>
      <c r="BU420" s="73"/>
      <c r="BV420" s="73"/>
      <c r="BW420" s="73"/>
      <c r="BX420" s="73"/>
      <c r="BY420" s="73"/>
      <c r="BZ420" s="73"/>
      <c r="CA420" s="73"/>
      <c r="CB420" s="73"/>
      <c r="CC420" s="73"/>
      <c r="CD420" s="73"/>
      <c r="CE420" s="73"/>
      <c r="CF420" s="73"/>
      <c r="CG420" s="73"/>
      <c r="CH420" s="73"/>
      <c r="CI420" s="73"/>
      <c r="CJ420" s="73"/>
      <c r="CK420" s="73"/>
      <c r="CL420" s="73"/>
      <c r="CM420" s="73"/>
      <c r="CN420" s="73"/>
      <c r="CO420" s="73"/>
      <c r="CP420" s="73"/>
      <c r="CQ420" s="73"/>
      <c r="CR420" s="73"/>
      <c r="CS420" s="73"/>
      <c r="CT420" s="73"/>
      <c r="CU420" s="27"/>
      <c r="CV420" s="27"/>
      <c r="CW420" s="27"/>
      <c r="CX420" s="27"/>
      <c r="CY420" s="27"/>
      <c r="CZ420" s="27"/>
      <c r="DA420" s="27"/>
      <c r="DB420" s="27"/>
      <c r="DC420" s="27"/>
      <c r="DD420" s="27"/>
      <c r="DE420" s="27"/>
      <c r="DF420" s="27"/>
      <c r="DG420" s="27"/>
      <c r="DH420" s="27"/>
      <c r="DI420" s="27"/>
      <c r="DJ420" s="27"/>
      <c r="DK420" s="27"/>
      <c r="DL420" s="27"/>
      <c r="DM420" s="27"/>
      <c r="DN420" s="27"/>
      <c r="DO420" s="27"/>
      <c r="DP420" s="27"/>
      <c r="DQ420" s="27"/>
      <c r="DR420" s="27"/>
      <c r="DS420" s="27"/>
      <c r="DT420" s="27"/>
      <c r="DU420" s="27"/>
      <c r="DV420" s="27"/>
      <c r="DW420" s="27"/>
      <c r="DX420" s="27"/>
      <c r="DY420" s="27"/>
      <c r="DZ420" s="27"/>
      <c r="EA420" s="27"/>
      <c r="EB420" s="27"/>
      <c r="EC420" s="27"/>
      <c r="ED420" s="27"/>
      <c r="EE420" s="27"/>
      <c r="EF420" s="27"/>
      <c r="EG420" s="27"/>
      <c r="EH420" s="27"/>
      <c r="EI420" s="27"/>
      <c r="EJ420" s="27"/>
      <c r="EK420" s="27"/>
      <c r="EL420" s="27"/>
      <c r="EM420" s="27"/>
      <c r="EN420" s="27"/>
      <c r="EO420" s="27"/>
      <c r="EP420" s="27"/>
      <c r="EQ420" s="27"/>
      <c r="ER420" s="27"/>
      <c r="ES420" s="27"/>
      <c r="ET420" s="27"/>
      <c r="EU420" s="27"/>
      <c r="EV420" s="27"/>
      <c r="EW420" s="27"/>
      <c r="EX420" s="27"/>
      <c r="EY420" s="27"/>
      <c r="EZ420" s="27"/>
      <c r="FA420" s="27"/>
      <c r="FB420" s="27"/>
      <c r="FC420" s="27"/>
      <c r="FD420" s="27"/>
      <c r="FE420" s="27"/>
      <c r="FF420" s="27"/>
      <c r="FG420" s="27"/>
      <c r="FH420" s="27"/>
      <c r="FI420" s="27"/>
      <c r="FJ420" s="27"/>
      <c r="FK420" s="27"/>
      <c r="FL420" s="27"/>
      <c r="FM420" s="27"/>
      <c r="FN420" s="27"/>
      <c r="FO420" s="27"/>
      <c r="FP420" s="27"/>
      <c r="FQ420" s="27"/>
      <c r="FR420" s="27"/>
      <c r="FS420" s="27"/>
      <c r="FT420" s="27"/>
      <c r="FU420" s="27"/>
      <c r="FV420" s="27"/>
      <c r="FW420" s="27"/>
      <c r="FX420" s="27"/>
      <c r="FY420" s="27"/>
    </row>
    <row r="421" spans="1:181" s="35" customFormat="1" ht="15.75" thickBot="1" x14ac:dyDescent="0.3">
      <c r="A421" s="370" t="s">
        <v>26</v>
      </c>
      <c r="B421" s="195"/>
      <c r="C421" s="196">
        <v>398</v>
      </c>
      <c r="D421" s="213"/>
      <c r="E421" s="228"/>
      <c r="F421" s="198">
        <f>SUM(F401:F420)</f>
        <v>15.049999999999999</v>
      </c>
      <c r="G421" s="198">
        <f>SUM(G401:G420)</f>
        <v>14.209999999999999</v>
      </c>
      <c r="H421" s="198">
        <f>SUM(H401:H420)</f>
        <v>58.400000000000006</v>
      </c>
      <c r="I421" s="198">
        <f>SUM(I401:I420)</f>
        <v>416.3</v>
      </c>
      <c r="J421" s="364"/>
      <c r="K421" s="88"/>
      <c r="L421" s="88"/>
      <c r="M421" s="88"/>
      <c r="N421" s="88"/>
      <c r="O421" s="88"/>
      <c r="P421" s="88"/>
      <c r="Q421" s="88"/>
      <c r="R421" s="88"/>
      <c r="S421" s="88"/>
      <c r="T421" s="73"/>
      <c r="U421" s="73"/>
      <c r="V421" s="73"/>
      <c r="W421" s="73"/>
      <c r="X421" s="73"/>
      <c r="Y421" s="73"/>
      <c r="Z421" s="73"/>
      <c r="AA421" s="73"/>
      <c r="AB421" s="73"/>
      <c r="AC421" s="73"/>
      <c r="AD421" s="73"/>
      <c r="AE421" s="73"/>
      <c r="AF421" s="73"/>
      <c r="AG421" s="73"/>
      <c r="AH421" s="73"/>
      <c r="AI421" s="73"/>
      <c r="AJ421" s="73"/>
      <c r="AK421" s="73"/>
      <c r="AL421" s="73"/>
      <c r="AM421" s="73"/>
      <c r="AN421" s="73"/>
      <c r="AO421" s="73"/>
      <c r="AP421" s="73"/>
      <c r="AQ421" s="73"/>
      <c r="AR421" s="73"/>
      <c r="AS421" s="73"/>
      <c r="AT421" s="73"/>
      <c r="AU421" s="73"/>
      <c r="AV421" s="73"/>
      <c r="AW421" s="73"/>
      <c r="AX421" s="73"/>
      <c r="AY421" s="73"/>
      <c r="AZ421" s="73"/>
      <c r="BA421" s="73"/>
      <c r="BB421" s="73"/>
      <c r="BC421" s="73"/>
      <c r="BD421" s="73"/>
      <c r="BE421" s="73"/>
      <c r="BF421" s="73"/>
      <c r="BG421" s="73"/>
      <c r="BH421" s="73"/>
      <c r="BI421" s="73"/>
      <c r="BJ421" s="73"/>
      <c r="BK421" s="73"/>
      <c r="BL421" s="73"/>
      <c r="BM421" s="73"/>
      <c r="BN421" s="73"/>
      <c r="BO421" s="73"/>
      <c r="BP421" s="73"/>
      <c r="BQ421" s="73"/>
      <c r="BR421" s="73"/>
      <c r="BS421" s="73"/>
      <c r="BT421" s="73"/>
      <c r="BU421" s="73"/>
      <c r="BV421" s="73"/>
      <c r="BW421" s="73"/>
      <c r="BX421" s="73"/>
      <c r="BY421" s="73"/>
      <c r="BZ421" s="73"/>
      <c r="CA421" s="73"/>
      <c r="CB421" s="73"/>
      <c r="CC421" s="73"/>
      <c r="CD421" s="73"/>
      <c r="CE421" s="73"/>
      <c r="CF421" s="73"/>
      <c r="CG421" s="73"/>
      <c r="CH421" s="73"/>
      <c r="CI421" s="73"/>
      <c r="CJ421" s="73"/>
      <c r="CK421" s="73"/>
      <c r="CL421" s="73"/>
      <c r="CM421" s="73"/>
      <c r="CN421" s="73"/>
      <c r="CO421" s="73"/>
      <c r="CP421" s="73"/>
      <c r="CQ421" s="73"/>
      <c r="CR421" s="73"/>
      <c r="CS421" s="73"/>
      <c r="CT421" s="73"/>
      <c r="CU421" s="27"/>
      <c r="CV421" s="27"/>
      <c r="CW421" s="27"/>
      <c r="CX421" s="27"/>
      <c r="CY421" s="27"/>
      <c r="CZ421" s="27"/>
      <c r="DA421" s="27"/>
      <c r="DB421" s="27"/>
      <c r="DC421" s="27"/>
      <c r="DD421" s="27"/>
      <c r="DE421" s="27"/>
      <c r="DF421" s="27"/>
      <c r="DG421" s="27"/>
      <c r="DH421" s="27"/>
      <c r="DI421" s="27"/>
      <c r="DJ421" s="27"/>
      <c r="DK421" s="27"/>
      <c r="DL421" s="27"/>
      <c r="DM421" s="27"/>
      <c r="DN421" s="27"/>
      <c r="DO421" s="27"/>
      <c r="DP421" s="27"/>
      <c r="DQ421" s="27"/>
      <c r="DR421" s="27"/>
      <c r="DS421" s="27"/>
      <c r="DT421" s="27"/>
      <c r="DU421" s="27"/>
      <c r="DV421" s="27"/>
      <c r="DW421" s="27"/>
      <c r="DX421" s="27"/>
      <c r="DY421" s="27"/>
      <c r="DZ421" s="27"/>
      <c r="EA421" s="27"/>
      <c r="EB421" s="27"/>
      <c r="EC421" s="27"/>
      <c r="ED421" s="27"/>
      <c r="EE421" s="27"/>
      <c r="EF421" s="27"/>
      <c r="EG421" s="27"/>
      <c r="EH421" s="27"/>
      <c r="EI421" s="27"/>
      <c r="EJ421" s="27"/>
      <c r="EK421" s="27"/>
      <c r="EL421" s="27"/>
      <c r="EM421" s="27"/>
      <c r="EN421" s="27"/>
      <c r="EO421" s="27"/>
      <c r="EP421" s="27"/>
      <c r="EQ421" s="27"/>
      <c r="ER421" s="27"/>
      <c r="ES421" s="27"/>
      <c r="ET421" s="27"/>
      <c r="EU421" s="27"/>
      <c r="EV421" s="27"/>
      <c r="EW421" s="27"/>
      <c r="EX421" s="27"/>
      <c r="EY421" s="27"/>
      <c r="EZ421" s="27"/>
      <c r="FA421" s="27"/>
      <c r="FB421" s="27"/>
      <c r="FC421" s="27"/>
      <c r="FD421" s="27"/>
      <c r="FE421" s="27"/>
      <c r="FF421" s="27"/>
      <c r="FG421" s="27"/>
      <c r="FH421" s="27"/>
      <c r="FI421" s="27"/>
      <c r="FJ421" s="27"/>
      <c r="FK421" s="27"/>
      <c r="FL421" s="27"/>
      <c r="FM421" s="27"/>
      <c r="FN421" s="27"/>
      <c r="FO421" s="27"/>
      <c r="FP421" s="27"/>
      <c r="FQ421" s="27"/>
      <c r="FR421" s="27"/>
      <c r="FS421" s="27"/>
      <c r="FT421" s="27"/>
      <c r="FU421" s="27"/>
      <c r="FV421" s="27"/>
      <c r="FW421" s="27"/>
      <c r="FX421" s="27"/>
      <c r="FY421" s="27"/>
    </row>
    <row r="422" spans="1:181" s="35" customFormat="1" ht="15.75" thickBot="1" x14ac:dyDescent="0.3">
      <c r="A422" s="370" t="s">
        <v>60</v>
      </c>
      <c r="B422" s="195"/>
      <c r="C422" s="196">
        <f>C365+C368+C399+C421</f>
        <v>1371</v>
      </c>
      <c r="D422" s="229"/>
      <c r="E422" s="196"/>
      <c r="F422" s="217">
        <f>F365+F368+F399+F421</f>
        <v>40.26</v>
      </c>
      <c r="G422" s="217">
        <f>G365+G368+G399+G421</f>
        <v>43.280000000000008</v>
      </c>
      <c r="H422" s="217">
        <f>H365+H368+H399+H421</f>
        <v>179.17000000000002</v>
      </c>
      <c r="I422" s="217">
        <f>I365+I368+I399+I421</f>
        <v>1247.95</v>
      </c>
      <c r="J422" s="364"/>
      <c r="K422" s="88"/>
      <c r="L422" s="88"/>
      <c r="M422" s="88"/>
      <c r="N422" s="88"/>
      <c r="O422" s="88"/>
      <c r="P422" s="88"/>
      <c r="Q422" s="88"/>
      <c r="R422" s="88"/>
      <c r="S422" s="88"/>
      <c r="T422" s="73"/>
      <c r="U422" s="73"/>
      <c r="V422" s="73"/>
      <c r="W422" s="73"/>
      <c r="X422" s="73"/>
      <c r="Y422" s="73"/>
      <c r="Z422" s="73"/>
      <c r="AA422" s="73"/>
      <c r="AB422" s="73"/>
      <c r="AC422" s="73"/>
      <c r="AD422" s="73"/>
      <c r="AE422" s="73"/>
      <c r="AF422" s="73"/>
      <c r="AG422" s="73"/>
      <c r="AH422" s="73"/>
      <c r="AI422" s="73"/>
      <c r="AJ422" s="73"/>
      <c r="AK422" s="73"/>
      <c r="AL422" s="73"/>
      <c r="AM422" s="73"/>
      <c r="AN422" s="73"/>
      <c r="AO422" s="73"/>
      <c r="AP422" s="73"/>
      <c r="AQ422" s="73"/>
      <c r="AR422" s="73"/>
      <c r="AS422" s="73"/>
      <c r="AT422" s="73"/>
      <c r="AU422" s="73"/>
      <c r="AV422" s="73"/>
      <c r="AW422" s="73"/>
      <c r="AX422" s="73"/>
      <c r="AY422" s="73"/>
      <c r="AZ422" s="73"/>
      <c r="BA422" s="73"/>
      <c r="BB422" s="73"/>
      <c r="BC422" s="73"/>
      <c r="BD422" s="73"/>
      <c r="BE422" s="73"/>
      <c r="BF422" s="73"/>
      <c r="BG422" s="73"/>
      <c r="BH422" s="73"/>
      <c r="BI422" s="73"/>
      <c r="BJ422" s="73"/>
      <c r="BK422" s="73"/>
      <c r="BL422" s="73"/>
      <c r="BM422" s="73"/>
      <c r="BN422" s="73"/>
      <c r="BO422" s="73"/>
      <c r="BP422" s="73"/>
      <c r="BQ422" s="73"/>
      <c r="BR422" s="73"/>
      <c r="BS422" s="73"/>
      <c r="BT422" s="73"/>
      <c r="BU422" s="73"/>
      <c r="BV422" s="73"/>
      <c r="BW422" s="73"/>
      <c r="BX422" s="73"/>
      <c r="BY422" s="73"/>
      <c r="BZ422" s="73"/>
      <c r="CA422" s="73"/>
      <c r="CB422" s="73"/>
      <c r="CC422" s="73"/>
      <c r="CD422" s="73"/>
      <c r="CE422" s="73"/>
      <c r="CF422" s="73"/>
      <c r="CG422" s="73"/>
      <c r="CH422" s="73"/>
      <c r="CI422" s="73"/>
      <c r="CJ422" s="73"/>
      <c r="CK422" s="73"/>
      <c r="CL422" s="73"/>
      <c r="CM422" s="73"/>
      <c r="CN422" s="73"/>
      <c r="CO422" s="73"/>
      <c r="CP422" s="73"/>
      <c r="CQ422" s="73"/>
      <c r="CR422" s="73"/>
      <c r="CS422" s="73"/>
      <c r="CT422" s="73"/>
      <c r="CU422" s="27"/>
      <c r="CV422" s="27"/>
      <c r="CW422" s="27"/>
      <c r="CX422" s="27"/>
      <c r="CY422" s="27"/>
      <c r="CZ422" s="27"/>
      <c r="DA422" s="27"/>
      <c r="DB422" s="27"/>
      <c r="DC422" s="27"/>
      <c r="DD422" s="27"/>
      <c r="DE422" s="27"/>
      <c r="DF422" s="27"/>
      <c r="DG422" s="27"/>
      <c r="DH422" s="27"/>
      <c r="DI422" s="27"/>
      <c r="DJ422" s="27"/>
      <c r="DK422" s="27"/>
      <c r="DL422" s="27"/>
      <c r="DM422" s="27"/>
      <c r="DN422" s="27"/>
      <c r="DO422" s="27"/>
      <c r="DP422" s="27"/>
      <c r="DQ422" s="27"/>
      <c r="DR422" s="27"/>
      <c r="DS422" s="27"/>
      <c r="DT422" s="27"/>
      <c r="DU422" s="27"/>
      <c r="DV422" s="27"/>
      <c r="DW422" s="27"/>
      <c r="DX422" s="27"/>
      <c r="DY422" s="27"/>
      <c r="DZ422" s="27"/>
      <c r="EA422" s="27"/>
      <c r="EB422" s="27"/>
      <c r="EC422" s="27"/>
      <c r="ED422" s="27"/>
      <c r="EE422" s="27"/>
      <c r="EF422" s="27"/>
      <c r="EG422" s="27"/>
      <c r="EH422" s="27"/>
      <c r="EI422" s="27"/>
      <c r="EJ422" s="27"/>
      <c r="EK422" s="27"/>
      <c r="EL422" s="27"/>
      <c r="EM422" s="27"/>
      <c r="EN422" s="27"/>
      <c r="EO422" s="27"/>
      <c r="EP422" s="27"/>
      <c r="EQ422" s="27"/>
      <c r="ER422" s="27"/>
      <c r="ES422" s="27"/>
      <c r="ET422" s="27"/>
      <c r="EU422" s="27"/>
      <c r="EV422" s="27"/>
      <c r="EW422" s="27"/>
      <c r="EX422" s="27"/>
      <c r="EY422" s="27"/>
      <c r="EZ422" s="27"/>
      <c r="FA422" s="27"/>
      <c r="FB422" s="27"/>
      <c r="FC422" s="27"/>
      <c r="FD422" s="27"/>
      <c r="FE422" s="27"/>
      <c r="FF422" s="27"/>
      <c r="FG422" s="27"/>
      <c r="FH422" s="27"/>
      <c r="FI422" s="27"/>
      <c r="FJ422" s="27"/>
      <c r="FK422" s="27"/>
      <c r="FL422" s="27"/>
      <c r="FM422" s="27"/>
      <c r="FN422" s="27"/>
      <c r="FO422" s="27"/>
      <c r="FP422" s="27"/>
      <c r="FQ422" s="27"/>
      <c r="FR422" s="27"/>
      <c r="FS422" s="27"/>
      <c r="FT422" s="27"/>
      <c r="FU422" s="27"/>
      <c r="FV422" s="27"/>
      <c r="FW422" s="27"/>
      <c r="FX422" s="27"/>
      <c r="FY422" s="27"/>
    </row>
    <row r="423" spans="1:181" s="35" customFormat="1" x14ac:dyDescent="0.25">
      <c r="A423" s="358"/>
      <c r="B423" s="88"/>
      <c r="C423" s="93"/>
      <c r="D423" s="388"/>
      <c r="E423" s="93"/>
      <c r="F423" s="216"/>
      <c r="G423" s="132"/>
      <c r="H423" s="132"/>
      <c r="I423" s="132"/>
      <c r="J423" s="374"/>
      <c r="K423" s="88"/>
      <c r="L423" s="88"/>
      <c r="M423" s="88"/>
      <c r="N423" s="88"/>
      <c r="O423" s="88"/>
      <c r="P423" s="88"/>
      <c r="Q423" s="88"/>
      <c r="R423" s="88"/>
      <c r="S423" s="88"/>
      <c r="T423" s="73"/>
      <c r="U423" s="73"/>
      <c r="V423" s="73"/>
      <c r="W423" s="73"/>
      <c r="X423" s="73"/>
      <c r="Y423" s="73"/>
      <c r="Z423" s="73"/>
      <c r="AA423" s="73"/>
      <c r="AB423" s="73"/>
      <c r="AC423" s="73"/>
      <c r="AD423" s="73"/>
      <c r="AE423" s="73"/>
      <c r="AF423" s="73"/>
      <c r="AG423" s="73"/>
      <c r="AH423" s="73"/>
      <c r="AI423" s="73"/>
      <c r="AJ423" s="73"/>
      <c r="AK423" s="73"/>
      <c r="AL423" s="73"/>
      <c r="AM423" s="73"/>
      <c r="AN423" s="73"/>
      <c r="AO423" s="73"/>
      <c r="AP423" s="73"/>
      <c r="AQ423" s="73"/>
      <c r="AR423" s="73"/>
      <c r="AS423" s="73"/>
      <c r="AT423" s="73"/>
      <c r="AU423" s="73"/>
      <c r="AV423" s="73"/>
      <c r="AW423" s="73"/>
      <c r="AX423" s="73"/>
      <c r="AY423" s="73"/>
      <c r="AZ423" s="73"/>
      <c r="BA423" s="73"/>
      <c r="BB423" s="73"/>
      <c r="BC423" s="73"/>
      <c r="BD423" s="73"/>
      <c r="BE423" s="73"/>
      <c r="BF423" s="73"/>
      <c r="BG423" s="73"/>
      <c r="BH423" s="73"/>
      <c r="BI423" s="73"/>
      <c r="BJ423" s="73"/>
      <c r="BK423" s="73"/>
      <c r="BL423" s="73"/>
      <c r="BM423" s="73"/>
      <c r="BN423" s="73"/>
      <c r="BO423" s="73"/>
      <c r="BP423" s="73"/>
      <c r="BQ423" s="73"/>
      <c r="BR423" s="73"/>
      <c r="BS423" s="73"/>
      <c r="BT423" s="73"/>
      <c r="BU423" s="73"/>
      <c r="BV423" s="73"/>
      <c r="BW423" s="73"/>
      <c r="BX423" s="73"/>
      <c r="BY423" s="73"/>
      <c r="BZ423" s="73"/>
      <c r="CA423" s="73"/>
      <c r="CB423" s="73"/>
      <c r="CC423" s="73"/>
      <c r="CD423" s="73"/>
      <c r="CE423" s="73"/>
      <c r="CF423" s="73"/>
      <c r="CG423" s="73"/>
      <c r="CH423" s="73"/>
      <c r="CI423" s="73"/>
      <c r="CJ423" s="73"/>
      <c r="CK423" s="73"/>
      <c r="CL423" s="73"/>
      <c r="CM423" s="73"/>
      <c r="CN423" s="73"/>
      <c r="CO423" s="73"/>
      <c r="CP423" s="73"/>
      <c r="CQ423" s="73"/>
      <c r="CR423" s="73"/>
      <c r="CS423" s="73"/>
      <c r="CT423" s="73"/>
      <c r="CU423" s="27"/>
      <c r="CV423" s="27"/>
      <c r="CW423" s="27"/>
      <c r="CX423" s="27"/>
      <c r="CY423" s="27"/>
      <c r="CZ423" s="27"/>
      <c r="DA423" s="27"/>
      <c r="DB423" s="27"/>
      <c r="DC423" s="27"/>
      <c r="DD423" s="27"/>
      <c r="DE423" s="27"/>
      <c r="DF423" s="27"/>
      <c r="DG423" s="27"/>
      <c r="DH423" s="27"/>
      <c r="DI423" s="27"/>
      <c r="DJ423" s="27"/>
      <c r="DK423" s="27"/>
      <c r="DL423" s="27"/>
      <c r="DM423" s="27"/>
      <c r="DN423" s="27"/>
      <c r="DO423" s="27"/>
      <c r="DP423" s="27"/>
      <c r="DQ423" s="27"/>
      <c r="DR423" s="27"/>
      <c r="DS423" s="27"/>
      <c r="DT423" s="27"/>
      <c r="DU423" s="27"/>
      <c r="DV423" s="27"/>
      <c r="DW423" s="27"/>
      <c r="DX423" s="27"/>
      <c r="DY423" s="27"/>
      <c r="DZ423" s="27"/>
      <c r="EA423" s="27"/>
      <c r="EB423" s="27"/>
      <c r="EC423" s="27"/>
      <c r="ED423" s="27"/>
      <c r="EE423" s="27"/>
      <c r="EF423" s="27"/>
      <c r="EG423" s="27"/>
      <c r="EH423" s="27"/>
      <c r="EI423" s="27"/>
      <c r="EJ423" s="27"/>
      <c r="EK423" s="27"/>
      <c r="EL423" s="27"/>
      <c r="EM423" s="27"/>
      <c r="EN423" s="27"/>
      <c r="EO423" s="27"/>
      <c r="EP423" s="27"/>
      <c r="EQ423" s="27"/>
      <c r="ER423" s="27"/>
      <c r="ES423" s="27"/>
      <c r="ET423" s="27"/>
      <c r="EU423" s="27"/>
      <c r="EV423" s="27"/>
      <c r="EW423" s="27"/>
      <c r="EX423" s="27"/>
      <c r="EY423" s="27"/>
      <c r="EZ423" s="27"/>
      <c r="FA423" s="27"/>
      <c r="FB423" s="27"/>
      <c r="FC423" s="27"/>
      <c r="FD423" s="27"/>
      <c r="FE423" s="27"/>
      <c r="FF423" s="27"/>
      <c r="FG423" s="27"/>
      <c r="FH423" s="27"/>
      <c r="FI423" s="27"/>
      <c r="FJ423" s="27"/>
      <c r="FK423" s="27"/>
      <c r="FL423" s="27"/>
      <c r="FM423" s="27"/>
      <c r="FN423" s="27"/>
      <c r="FO423" s="27"/>
      <c r="FP423" s="27"/>
      <c r="FQ423" s="27"/>
      <c r="FR423" s="27"/>
      <c r="FS423" s="27"/>
      <c r="FT423" s="27"/>
      <c r="FU423" s="27"/>
      <c r="FV423" s="27"/>
      <c r="FW423" s="27"/>
      <c r="FX423" s="27"/>
      <c r="FY423" s="27"/>
    </row>
    <row r="424" spans="1:181" x14ac:dyDescent="0.25">
      <c r="C424" s="523" t="s">
        <v>167</v>
      </c>
      <c r="D424" s="523"/>
      <c r="E424" s="523"/>
      <c r="F424" s="523"/>
      <c r="J424" s="359"/>
    </row>
    <row r="425" spans="1:181" ht="15.75" thickBot="1" x14ac:dyDescent="0.3">
      <c r="A425" s="361" t="s">
        <v>107</v>
      </c>
      <c r="B425" s="183"/>
      <c r="C425" s="183"/>
      <c r="D425" s="80"/>
      <c r="J425" s="359"/>
    </row>
    <row r="426" spans="1:181" ht="30" x14ac:dyDescent="0.25">
      <c r="A426" s="521" t="s">
        <v>239</v>
      </c>
      <c r="B426" s="522"/>
      <c r="C426" s="514" t="s">
        <v>235</v>
      </c>
      <c r="D426" s="137" t="s">
        <v>3</v>
      </c>
      <c r="E426" s="138" t="s">
        <v>3</v>
      </c>
      <c r="F426" s="489" t="s">
        <v>236</v>
      </c>
      <c r="G426" s="490"/>
      <c r="H426" s="491"/>
      <c r="I426" s="137" t="s">
        <v>4</v>
      </c>
      <c r="J426" s="362" t="s">
        <v>237</v>
      </c>
    </row>
    <row r="427" spans="1:181" ht="15.75" thickBot="1" x14ac:dyDescent="0.3">
      <c r="A427" s="517" t="s">
        <v>238</v>
      </c>
      <c r="B427" s="518"/>
      <c r="C427" s="515"/>
      <c r="D427" s="143" t="s">
        <v>5</v>
      </c>
      <c r="E427" s="144" t="s">
        <v>5</v>
      </c>
      <c r="F427" s="145"/>
      <c r="G427" s="146"/>
      <c r="H427" s="147"/>
      <c r="I427" s="143" t="s">
        <v>6</v>
      </c>
      <c r="J427" s="363"/>
    </row>
    <row r="428" spans="1:181" ht="15" customHeight="1" thickBot="1" x14ac:dyDescent="0.3">
      <c r="A428" s="519"/>
      <c r="B428" s="520"/>
      <c r="C428" s="516"/>
      <c r="D428" s="153" t="s">
        <v>7</v>
      </c>
      <c r="E428" s="153" t="s">
        <v>8</v>
      </c>
      <c r="F428" s="153" t="s">
        <v>9</v>
      </c>
      <c r="G428" s="153" t="s">
        <v>10</v>
      </c>
      <c r="H428" s="154" t="s">
        <v>11</v>
      </c>
      <c r="I428" s="154" t="s">
        <v>12</v>
      </c>
      <c r="J428" s="364"/>
    </row>
    <row r="429" spans="1:181" x14ac:dyDescent="0.25">
      <c r="A429" s="366"/>
      <c r="B429" s="80" t="s">
        <v>13</v>
      </c>
      <c r="C429" s="81"/>
      <c r="D429" s="86"/>
      <c r="E429" s="149"/>
      <c r="F429" s="157"/>
      <c r="G429" s="83"/>
      <c r="H429" s="158"/>
      <c r="I429" s="157"/>
      <c r="J429" s="363"/>
    </row>
    <row r="430" spans="1:181" ht="22.5" customHeight="1" x14ac:dyDescent="0.25">
      <c r="A430" s="366" t="s">
        <v>175</v>
      </c>
      <c r="C430" s="81" t="s">
        <v>256</v>
      </c>
      <c r="D430" s="81"/>
      <c r="E430" s="81"/>
      <c r="F430" s="83">
        <v>5</v>
      </c>
      <c r="G430" s="83">
        <v>5.63</v>
      </c>
      <c r="H430" s="83">
        <v>16.5</v>
      </c>
      <c r="I430" s="83">
        <v>136</v>
      </c>
      <c r="J430" s="363" t="s">
        <v>194</v>
      </c>
    </row>
    <row r="431" spans="1:181" x14ac:dyDescent="0.25">
      <c r="A431" s="366"/>
      <c r="B431" s="80" t="s">
        <v>138</v>
      </c>
      <c r="C431" s="81"/>
      <c r="D431" s="81">
        <v>19</v>
      </c>
      <c r="E431" s="188">
        <v>19</v>
      </c>
      <c r="F431" s="157"/>
      <c r="G431" s="83"/>
      <c r="H431" s="83"/>
      <c r="I431" s="157"/>
      <c r="J431" s="363"/>
    </row>
    <row r="432" spans="1:181" x14ac:dyDescent="0.25">
      <c r="A432" s="366"/>
      <c r="B432" s="80" t="s">
        <v>16</v>
      </c>
      <c r="C432" s="81"/>
      <c r="D432" s="83">
        <v>75</v>
      </c>
      <c r="E432" s="83">
        <v>75</v>
      </c>
      <c r="F432" s="83"/>
      <c r="H432" s="83"/>
      <c r="J432" s="363"/>
    </row>
    <row r="433" spans="1:181" x14ac:dyDescent="0.25">
      <c r="A433" s="366"/>
      <c r="B433" s="80" t="s">
        <v>18</v>
      </c>
      <c r="C433" s="81"/>
      <c r="D433" s="83">
        <v>2</v>
      </c>
      <c r="E433" s="83">
        <v>2</v>
      </c>
      <c r="F433" s="83"/>
      <c r="H433" s="83"/>
      <c r="J433" s="363"/>
    </row>
    <row r="434" spans="1:181" s="26" customFormat="1" x14ac:dyDescent="0.25">
      <c r="A434" s="366"/>
      <c r="B434" s="80" t="s">
        <v>17</v>
      </c>
      <c r="C434" s="81"/>
      <c r="D434" s="83">
        <v>57</v>
      </c>
      <c r="E434" s="83">
        <v>57</v>
      </c>
      <c r="F434" s="83"/>
      <c r="G434" s="82"/>
      <c r="H434" s="83"/>
      <c r="I434" s="82"/>
      <c r="J434" s="363"/>
      <c r="K434" s="88"/>
      <c r="L434" s="88"/>
      <c r="M434" s="88"/>
      <c r="N434" s="88"/>
      <c r="O434" s="88"/>
      <c r="P434" s="88"/>
      <c r="Q434" s="88"/>
      <c r="R434" s="88"/>
      <c r="S434" s="88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</row>
    <row r="435" spans="1:181" s="26" customFormat="1" x14ac:dyDescent="0.25">
      <c r="A435" s="366"/>
      <c r="B435" s="80" t="s">
        <v>19</v>
      </c>
      <c r="C435" s="81"/>
      <c r="D435" s="85">
        <v>0.8</v>
      </c>
      <c r="E435" s="81">
        <v>0.8</v>
      </c>
      <c r="F435" s="83"/>
      <c r="G435" s="82"/>
      <c r="H435" s="83"/>
      <c r="I435" s="82"/>
      <c r="J435" s="363"/>
      <c r="K435" s="88"/>
      <c r="L435" s="88"/>
      <c r="M435" s="88"/>
      <c r="N435" s="88"/>
      <c r="O435" s="88"/>
      <c r="P435" s="88"/>
      <c r="Q435" s="88"/>
      <c r="R435" s="88"/>
      <c r="S435" s="88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</row>
    <row r="436" spans="1:181" s="26" customFormat="1" x14ac:dyDescent="0.25">
      <c r="A436" s="366"/>
      <c r="B436" s="80" t="s">
        <v>20</v>
      </c>
      <c r="C436" s="81"/>
      <c r="D436" s="85">
        <v>3</v>
      </c>
      <c r="E436" s="81">
        <v>3</v>
      </c>
      <c r="F436" s="83"/>
      <c r="G436" s="82"/>
      <c r="H436" s="83"/>
      <c r="I436" s="82"/>
      <c r="J436" s="363"/>
      <c r="K436" s="88"/>
      <c r="L436" s="88"/>
      <c r="M436" s="88"/>
      <c r="N436" s="88"/>
      <c r="O436" s="88"/>
      <c r="P436" s="88"/>
      <c r="Q436" s="88"/>
      <c r="R436" s="88"/>
      <c r="S436" s="88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 s="71"/>
      <c r="CR436" s="71"/>
      <c r="CS436" s="71"/>
      <c r="CT436" s="71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</row>
    <row r="437" spans="1:181" s="26" customFormat="1" x14ac:dyDescent="0.25">
      <c r="A437" s="107" t="s">
        <v>90</v>
      </c>
      <c r="B437" s="88"/>
      <c r="C437" s="90" t="s">
        <v>269</v>
      </c>
      <c r="D437" s="163"/>
      <c r="E437" s="164"/>
      <c r="F437" s="99">
        <v>2.2999999999999998</v>
      </c>
      <c r="G437" s="165">
        <v>2</v>
      </c>
      <c r="H437" s="132">
        <v>11.9</v>
      </c>
      <c r="I437" s="165">
        <v>74.8</v>
      </c>
      <c r="J437" s="363" t="s">
        <v>166</v>
      </c>
      <c r="K437" s="88"/>
      <c r="L437" s="88"/>
      <c r="M437" s="88"/>
      <c r="N437" s="88"/>
      <c r="O437" s="88"/>
      <c r="P437" s="88"/>
      <c r="Q437" s="88"/>
      <c r="R437" s="88"/>
      <c r="S437" s="88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1"/>
      <c r="CH437" s="71"/>
      <c r="CI437" s="71"/>
      <c r="CJ437" s="71"/>
      <c r="CK437" s="71"/>
      <c r="CL437" s="71"/>
      <c r="CM437" s="71"/>
      <c r="CN437" s="71"/>
      <c r="CO437" s="71"/>
      <c r="CP437" s="71"/>
      <c r="CQ437" s="71"/>
      <c r="CR437" s="71"/>
      <c r="CS437" s="71"/>
      <c r="CT437" s="71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</row>
    <row r="438" spans="1:181" s="26" customFormat="1" x14ac:dyDescent="0.25">
      <c r="A438" s="107"/>
      <c r="B438" s="88" t="s">
        <v>59</v>
      </c>
      <c r="C438" s="100"/>
      <c r="D438" s="89">
        <v>0.2</v>
      </c>
      <c r="E438" s="90">
        <v>0.2</v>
      </c>
      <c r="F438" s="99"/>
      <c r="G438" s="99"/>
      <c r="H438" s="165"/>
      <c r="I438" s="165"/>
      <c r="J438" s="363"/>
      <c r="K438" s="88"/>
      <c r="L438" s="88"/>
      <c r="M438" s="88"/>
      <c r="N438" s="88"/>
      <c r="O438" s="88"/>
      <c r="P438" s="88"/>
      <c r="Q438" s="88"/>
      <c r="R438" s="88"/>
      <c r="S438" s="88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1"/>
      <c r="CG438" s="71"/>
      <c r="CH438" s="71"/>
      <c r="CI438" s="71"/>
      <c r="CJ438" s="71"/>
      <c r="CK438" s="71"/>
      <c r="CL438" s="71"/>
      <c r="CM438" s="71"/>
      <c r="CN438" s="71"/>
      <c r="CO438" s="71"/>
      <c r="CP438" s="71"/>
      <c r="CQ438" s="71"/>
      <c r="CR438" s="71"/>
      <c r="CS438" s="71"/>
      <c r="CT438" s="71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</row>
    <row r="439" spans="1:181" s="26" customFormat="1" ht="15" customHeight="1" x14ac:dyDescent="0.25">
      <c r="A439" s="107"/>
      <c r="B439" s="88" t="s">
        <v>18</v>
      </c>
      <c r="C439" s="100"/>
      <c r="D439" s="89">
        <v>4</v>
      </c>
      <c r="E439" s="90">
        <v>4</v>
      </c>
      <c r="F439" s="99"/>
      <c r="G439" s="99"/>
      <c r="H439" s="165"/>
      <c r="I439" s="99"/>
      <c r="J439" s="363"/>
      <c r="K439" s="88"/>
      <c r="L439" s="88"/>
      <c r="M439" s="88"/>
      <c r="N439" s="88"/>
      <c r="O439" s="88"/>
      <c r="P439" s="88"/>
      <c r="Q439" s="88"/>
      <c r="R439" s="88"/>
      <c r="S439" s="88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 s="71"/>
      <c r="CR439" s="71"/>
      <c r="CS439" s="71"/>
      <c r="CT439" s="71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</row>
    <row r="440" spans="1:181" s="26" customFormat="1" ht="15" customHeight="1" x14ac:dyDescent="0.25">
      <c r="A440" s="107"/>
      <c r="B440" s="88" t="s">
        <v>16</v>
      </c>
      <c r="C440" s="100"/>
      <c r="D440" s="89">
        <v>42</v>
      </c>
      <c r="E440" s="90">
        <v>42</v>
      </c>
      <c r="F440" s="99"/>
      <c r="G440" s="99"/>
      <c r="H440" s="165"/>
      <c r="I440" s="99"/>
      <c r="J440" s="363"/>
      <c r="K440" s="88"/>
      <c r="L440" s="88"/>
      <c r="M440" s="88"/>
      <c r="N440" s="88"/>
      <c r="O440" s="88"/>
      <c r="P440" s="88"/>
      <c r="Q440" s="88"/>
      <c r="R440" s="88"/>
      <c r="S440" s="88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 s="71"/>
      <c r="CR440" s="71"/>
      <c r="CS440" s="71"/>
      <c r="CT440" s="71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</row>
    <row r="441" spans="1:181" s="26" customFormat="1" x14ac:dyDescent="0.25">
      <c r="A441" s="107"/>
      <c r="B441" s="88" t="s">
        <v>17</v>
      </c>
      <c r="C441" s="100"/>
      <c r="D441" s="89">
        <v>115</v>
      </c>
      <c r="E441" s="90">
        <v>115</v>
      </c>
      <c r="F441" s="99"/>
      <c r="G441" s="99"/>
      <c r="H441" s="165"/>
      <c r="I441" s="99"/>
      <c r="J441" s="363"/>
      <c r="K441" s="88"/>
      <c r="L441" s="88"/>
      <c r="M441" s="88"/>
      <c r="N441" s="88"/>
      <c r="O441" s="88"/>
      <c r="P441" s="88"/>
      <c r="Q441" s="88"/>
      <c r="R441" s="88"/>
      <c r="S441" s="88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 s="71"/>
      <c r="CR441" s="71"/>
      <c r="CS441" s="71"/>
      <c r="CT441" s="7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</row>
    <row r="442" spans="1:181" s="26" customFormat="1" x14ac:dyDescent="0.25">
      <c r="A442" s="366" t="s">
        <v>162</v>
      </c>
      <c r="B442" s="80"/>
      <c r="C442" s="166" t="s">
        <v>324</v>
      </c>
      <c r="D442" s="156"/>
      <c r="E442" s="149"/>
      <c r="F442" s="157">
        <v>3.5</v>
      </c>
      <c r="G442" s="83">
        <v>5.95</v>
      </c>
      <c r="H442" s="82">
        <v>12.9</v>
      </c>
      <c r="I442" s="157">
        <v>119.6</v>
      </c>
      <c r="J442" s="363" t="s">
        <v>163</v>
      </c>
      <c r="K442" s="88"/>
      <c r="L442" s="88"/>
      <c r="M442" s="88"/>
      <c r="N442" s="88"/>
      <c r="O442" s="88"/>
      <c r="P442" s="88"/>
      <c r="Q442" s="88"/>
      <c r="R442" s="88"/>
      <c r="S442" s="88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 s="71"/>
      <c r="CR442" s="71"/>
      <c r="CS442" s="71"/>
      <c r="CT442" s="71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</row>
    <row r="443" spans="1:181" s="26" customFormat="1" x14ac:dyDescent="0.25">
      <c r="A443" s="366"/>
      <c r="B443" s="80" t="s">
        <v>25</v>
      </c>
      <c r="C443" s="81"/>
      <c r="D443" s="85">
        <v>25</v>
      </c>
      <c r="E443" s="81">
        <v>25</v>
      </c>
      <c r="F443" s="157"/>
      <c r="G443" s="83"/>
      <c r="H443" s="83"/>
      <c r="I443" s="157"/>
      <c r="J443" s="363"/>
      <c r="K443" s="88"/>
      <c r="L443" s="88"/>
      <c r="M443" s="88"/>
      <c r="N443" s="88"/>
      <c r="O443" s="88"/>
      <c r="P443" s="88"/>
      <c r="Q443" s="88"/>
      <c r="R443" s="88"/>
      <c r="S443" s="88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1"/>
      <c r="CG443" s="71"/>
      <c r="CH443" s="71"/>
      <c r="CI443" s="71"/>
      <c r="CJ443" s="71"/>
      <c r="CK443" s="71"/>
      <c r="CL443" s="71"/>
      <c r="CM443" s="71"/>
      <c r="CN443" s="71"/>
      <c r="CO443" s="71"/>
      <c r="CP443" s="71"/>
      <c r="CQ443" s="71"/>
      <c r="CR443" s="71"/>
      <c r="CS443" s="71"/>
      <c r="CT443" s="71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</row>
    <row r="444" spans="1:181" s="26" customFormat="1" x14ac:dyDescent="0.25">
      <c r="A444" s="366"/>
      <c r="B444" s="80" t="s">
        <v>66</v>
      </c>
      <c r="C444" s="81"/>
      <c r="D444" s="85">
        <v>5.0999999999999996</v>
      </c>
      <c r="E444" s="81">
        <v>5</v>
      </c>
      <c r="F444" s="157"/>
      <c r="G444" s="83"/>
      <c r="H444" s="83"/>
      <c r="I444" s="157"/>
      <c r="J444" s="363"/>
      <c r="K444" s="88"/>
      <c r="L444" s="88"/>
      <c r="M444" s="88"/>
      <c r="N444" s="88"/>
      <c r="O444" s="88"/>
      <c r="P444" s="88"/>
      <c r="Q444" s="88"/>
      <c r="R444" s="88"/>
      <c r="S444" s="88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 s="71"/>
      <c r="CR444" s="71"/>
      <c r="CS444" s="71"/>
      <c r="CT444" s="71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</row>
    <row r="445" spans="1:181" s="26" customFormat="1" ht="15.75" thickBot="1" x14ac:dyDescent="0.3">
      <c r="A445" s="366"/>
      <c r="B445" s="80" t="s">
        <v>20</v>
      </c>
      <c r="C445" s="81"/>
      <c r="D445" s="85">
        <v>3</v>
      </c>
      <c r="E445" s="81">
        <v>3</v>
      </c>
      <c r="F445" s="157" t="s">
        <v>1</v>
      </c>
      <c r="G445" s="83"/>
      <c r="H445" s="83"/>
      <c r="I445" s="157"/>
      <c r="J445" s="363"/>
      <c r="K445" s="88"/>
      <c r="L445" s="88"/>
      <c r="M445" s="88"/>
      <c r="N445" s="88"/>
      <c r="O445" s="88"/>
      <c r="P445" s="88"/>
      <c r="Q445" s="88"/>
      <c r="R445" s="88"/>
      <c r="S445" s="88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1"/>
      <c r="CH445" s="71"/>
      <c r="CI445" s="71"/>
      <c r="CJ445" s="71"/>
      <c r="CK445" s="71"/>
      <c r="CL445" s="71"/>
      <c r="CM445" s="71"/>
      <c r="CN445" s="71"/>
      <c r="CO445" s="71"/>
      <c r="CP445" s="71"/>
      <c r="CQ445" s="71"/>
      <c r="CR445" s="71"/>
      <c r="CS445" s="71"/>
      <c r="CT445" s="71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</row>
    <row r="446" spans="1:181" s="26" customFormat="1" ht="15.75" thickBot="1" x14ac:dyDescent="0.3">
      <c r="A446" s="367" t="s">
        <v>26</v>
      </c>
      <c r="B446" s="169"/>
      <c r="C446" s="170">
        <v>350</v>
      </c>
      <c r="D446" s="223"/>
      <c r="E446" s="170"/>
      <c r="F446" s="153">
        <f>SUM(F429:F445)</f>
        <v>10.8</v>
      </c>
      <c r="G446" s="153">
        <f>SUM(G429:G445)</f>
        <v>13.58</v>
      </c>
      <c r="H446" s="153">
        <f>SUM(H429:H445)</f>
        <v>41.3</v>
      </c>
      <c r="I446" s="153">
        <f>SUM(I429:I445)</f>
        <v>330.4</v>
      </c>
      <c r="J446" s="364"/>
      <c r="K446" s="88"/>
      <c r="L446" s="88"/>
      <c r="M446" s="88"/>
      <c r="N446" s="88"/>
      <c r="O446" s="88"/>
      <c r="P446" s="88"/>
      <c r="Q446" s="88"/>
      <c r="R446" s="88"/>
      <c r="S446" s="88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1"/>
      <c r="CG446" s="71"/>
      <c r="CH446" s="71"/>
      <c r="CI446" s="71"/>
      <c r="CJ446" s="71"/>
      <c r="CK446" s="71"/>
      <c r="CL446" s="71"/>
      <c r="CM446" s="71"/>
      <c r="CN446" s="71"/>
      <c r="CO446" s="71"/>
      <c r="CP446" s="71"/>
      <c r="CQ446" s="71"/>
      <c r="CR446" s="71"/>
      <c r="CS446" s="71"/>
      <c r="CT446" s="71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</row>
    <row r="447" spans="1:181" s="26" customFormat="1" x14ac:dyDescent="0.25">
      <c r="A447" s="366" t="s">
        <v>48</v>
      </c>
      <c r="B447" s="80"/>
      <c r="C447" s="81">
        <v>85</v>
      </c>
      <c r="D447" s="86">
        <v>96.9</v>
      </c>
      <c r="E447" s="81">
        <v>85</v>
      </c>
      <c r="F447" s="157">
        <v>0.34</v>
      </c>
      <c r="G447" s="83">
        <v>0.34</v>
      </c>
      <c r="H447" s="82">
        <v>10.199999999999999</v>
      </c>
      <c r="I447" s="83">
        <v>45</v>
      </c>
      <c r="J447" s="363" t="s">
        <v>284</v>
      </c>
      <c r="K447" s="88"/>
      <c r="L447" s="88"/>
      <c r="M447" s="88"/>
      <c r="N447" s="88"/>
      <c r="O447" s="88"/>
      <c r="P447" s="88"/>
      <c r="Q447" s="88"/>
      <c r="R447" s="88"/>
      <c r="S447" s="88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1"/>
      <c r="CH447" s="71"/>
      <c r="CI447" s="71"/>
      <c r="CJ447" s="71"/>
      <c r="CK447" s="71"/>
      <c r="CL447" s="71"/>
      <c r="CM447" s="71"/>
      <c r="CN447" s="71"/>
      <c r="CO447" s="71"/>
      <c r="CP447" s="71"/>
      <c r="CQ447" s="71"/>
      <c r="CR447" s="71"/>
      <c r="CS447" s="71"/>
      <c r="CT447" s="71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</row>
    <row r="448" spans="1:181" s="26" customFormat="1" ht="15.75" thickBot="1" x14ac:dyDescent="0.3">
      <c r="A448" s="366" t="s">
        <v>196</v>
      </c>
      <c r="B448" s="80"/>
      <c r="C448" s="81"/>
      <c r="D448" s="86"/>
      <c r="E448" s="81"/>
      <c r="F448" s="157"/>
      <c r="G448" s="83"/>
      <c r="H448" s="82"/>
      <c r="I448" s="83"/>
      <c r="J448" s="363"/>
      <c r="K448" s="88"/>
      <c r="L448" s="88"/>
      <c r="M448" s="88"/>
      <c r="N448" s="88"/>
      <c r="O448" s="88"/>
      <c r="P448" s="88"/>
      <c r="Q448" s="88"/>
      <c r="R448" s="88"/>
      <c r="S448" s="88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1"/>
      <c r="CH448" s="71"/>
      <c r="CI448" s="71"/>
      <c r="CJ448" s="71"/>
      <c r="CK448" s="71"/>
      <c r="CL448" s="71"/>
      <c r="CM448" s="71"/>
      <c r="CN448" s="71"/>
      <c r="CO448" s="71"/>
      <c r="CP448" s="71"/>
      <c r="CQ448" s="71"/>
      <c r="CR448" s="71"/>
      <c r="CS448" s="71"/>
      <c r="CT448" s="71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</row>
    <row r="449" spans="1:181" s="26" customFormat="1" ht="15.75" thickBot="1" x14ac:dyDescent="0.3">
      <c r="A449" s="367" t="s">
        <v>26</v>
      </c>
      <c r="B449" s="169"/>
      <c r="C449" s="170">
        <f>SUM(C447:C447)</f>
        <v>85</v>
      </c>
      <c r="D449" s="168"/>
      <c r="E449" s="155"/>
      <c r="F449" s="153">
        <f>SUM(F447)</f>
        <v>0.34</v>
      </c>
      <c r="G449" s="153">
        <f>SUM(G447)</f>
        <v>0.34</v>
      </c>
      <c r="H449" s="153">
        <f>SUM(H447)</f>
        <v>10.199999999999999</v>
      </c>
      <c r="I449" s="153">
        <f>SUM(I447)</f>
        <v>45</v>
      </c>
      <c r="J449" s="390"/>
      <c r="K449" s="88"/>
      <c r="L449" s="88"/>
      <c r="M449" s="88"/>
      <c r="N449" s="88"/>
      <c r="O449" s="88"/>
      <c r="P449" s="88"/>
      <c r="Q449" s="88"/>
      <c r="R449" s="88"/>
      <c r="S449" s="88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1"/>
      <c r="CH449" s="71"/>
      <c r="CI449" s="71"/>
      <c r="CJ449" s="71"/>
      <c r="CK449" s="71"/>
      <c r="CL449" s="71"/>
      <c r="CM449" s="71"/>
      <c r="CN449" s="71"/>
      <c r="CO449" s="71"/>
      <c r="CP449" s="71"/>
      <c r="CQ449" s="71"/>
      <c r="CR449" s="71"/>
      <c r="CS449" s="71"/>
      <c r="CT449" s="71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</row>
    <row r="450" spans="1:181" ht="15.75" thickBot="1" x14ac:dyDescent="0.3">
      <c r="A450" s="365"/>
      <c r="B450" s="173"/>
      <c r="C450" s="174">
        <v>435</v>
      </c>
      <c r="D450" s="173"/>
      <c r="E450" s="139"/>
      <c r="F450" s="137">
        <f>F446+F449</f>
        <v>11.14</v>
      </c>
      <c r="G450" s="137">
        <v>12.3</v>
      </c>
      <c r="H450" s="137">
        <f>H446+H449</f>
        <v>51.5</v>
      </c>
      <c r="I450" s="137">
        <v>365</v>
      </c>
      <c r="J450" s="363"/>
    </row>
    <row r="451" spans="1:181" x14ac:dyDescent="0.25">
      <c r="A451" s="365"/>
      <c r="B451" s="173" t="s">
        <v>28</v>
      </c>
      <c r="C451" s="376"/>
      <c r="D451" s="218"/>
      <c r="E451" s="377"/>
      <c r="F451" s="137"/>
      <c r="G451" s="137"/>
      <c r="H451" s="138"/>
      <c r="I451" s="175"/>
      <c r="J451" s="362"/>
    </row>
    <row r="452" spans="1:181" s="55" customFormat="1" ht="30" customHeight="1" x14ac:dyDescent="0.25">
      <c r="A452" s="366" t="s">
        <v>337</v>
      </c>
      <c r="B452" s="80"/>
      <c r="C452" s="81">
        <v>30</v>
      </c>
      <c r="D452" s="82"/>
      <c r="E452" s="83"/>
      <c r="F452" s="82">
        <v>0.5</v>
      </c>
      <c r="G452" s="83">
        <v>1.5</v>
      </c>
      <c r="H452" s="82">
        <v>2.8</v>
      </c>
      <c r="I452" s="157">
        <v>27</v>
      </c>
      <c r="J452" s="149" t="s">
        <v>426</v>
      </c>
      <c r="K452" s="88"/>
      <c r="L452" s="88"/>
      <c r="M452" s="88"/>
      <c r="N452" s="88"/>
      <c r="O452" s="88"/>
      <c r="P452" s="88"/>
      <c r="Q452" s="88"/>
      <c r="R452" s="88"/>
      <c r="S452" s="88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74"/>
      <c r="AI452" s="74"/>
      <c r="AJ452" s="74"/>
      <c r="AK452" s="74"/>
      <c r="AL452" s="74"/>
      <c r="AM452" s="74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74"/>
      <c r="AY452" s="74"/>
      <c r="AZ452" s="74"/>
      <c r="BA452" s="74"/>
      <c r="BB452" s="74"/>
      <c r="BC452" s="74"/>
      <c r="BD452" s="74"/>
      <c r="BE452" s="74"/>
      <c r="BF452" s="74"/>
      <c r="BG452" s="74"/>
      <c r="BH452" s="74"/>
      <c r="BI452" s="74"/>
      <c r="BJ452" s="74"/>
      <c r="BK452" s="74"/>
      <c r="BL452" s="74"/>
      <c r="BM452" s="74"/>
      <c r="BN452" s="74"/>
      <c r="BO452" s="74"/>
      <c r="BP452" s="74"/>
      <c r="BQ452" s="74"/>
      <c r="BR452" s="74"/>
      <c r="BS452" s="74"/>
      <c r="BT452" s="74"/>
      <c r="BU452" s="74"/>
      <c r="BV452" s="74"/>
      <c r="BW452" s="74"/>
      <c r="BX452" s="74"/>
      <c r="BY452" s="74"/>
      <c r="BZ452" s="74"/>
      <c r="CA452" s="74"/>
      <c r="CB452" s="74"/>
      <c r="CC452" s="74"/>
      <c r="CD452" s="74"/>
      <c r="CE452" s="74"/>
      <c r="CF452" s="74"/>
      <c r="CG452" s="74"/>
      <c r="CH452" s="74"/>
      <c r="CI452" s="74"/>
      <c r="CJ452" s="74"/>
      <c r="CK452" s="74"/>
      <c r="CL452" s="74"/>
      <c r="CM452" s="74"/>
      <c r="CN452" s="74"/>
      <c r="CO452" s="74"/>
      <c r="CP452" s="74"/>
      <c r="CQ452" s="74"/>
      <c r="CR452" s="74"/>
      <c r="CS452" s="74"/>
      <c r="CT452" s="74"/>
      <c r="CU452" s="74"/>
      <c r="CV452" s="74"/>
      <c r="CW452" s="74"/>
      <c r="CX452" s="74"/>
      <c r="CY452" s="74"/>
      <c r="CZ452" s="74"/>
      <c r="DA452" s="74"/>
      <c r="DB452" s="74"/>
      <c r="DC452" s="74"/>
      <c r="DD452" s="74"/>
      <c r="DE452" s="74"/>
      <c r="DF452" s="74"/>
      <c r="DG452" s="74"/>
      <c r="DH452" s="74"/>
      <c r="DI452" s="74"/>
      <c r="DJ452" s="74"/>
      <c r="DK452" s="74"/>
      <c r="DL452" s="74"/>
      <c r="DM452" s="53"/>
      <c r="DN452" s="53"/>
      <c r="DO452" s="53"/>
      <c r="DP452" s="53"/>
      <c r="DQ452" s="53"/>
      <c r="DR452" s="53"/>
      <c r="DS452" s="53"/>
      <c r="DT452" s="53"/>
      <c r="DU452" s="53"/>
      <c r="DV452" s="53"/>
      <c r="DW452" s="53"/>
      <c r="DX452" s="53"/>
      <c r="DY452" s="53"/>
      <c r="DZ452" s="53"/>
      <c r="EA452" s="53"/>
      <c r="EB452" s="53"/>
      <c r="EC452" s="53"/>
      <c r="ED452" s="53"/>
      <c r="EE452" s="53"/>
      <c r="EF452" s="53"/>
      <c r="EG452" s="53"/>
      <c r="EH452" s="53"/>
      <c r="EI452" s="53"/>
      <c r="EJ452" s="53"/>
      <c r="EK452" s="53"/>
      <c r="EL452" s="53"/>
      <c r="EM452" s="53"/>
      <c r="EN452" s="53"/>
      <c r="EO452" s="53"/>
      <c r="EP452" s="53"/>
      <c r="EQ452" s="53"/>
      <c r="ER452" s="53"/>
      <c r="ES452" s="53"/>
      <c r="ET452" s="53"/>
      <c r="EU452" s="53"/>
      <c r="EV452" s="53"/>
      <c r="EW452" s="53"/>
      <c r="EX452" s="53"/>
      <c r="EY452" s="53"/>
      <c r="EZ452" s="53"/>
      <c r="FA452" s="53"/>
      <c r="FB452" s="53"/>
      <c r="FC452" s="53"/>
      <c r="FD452" s="53"/>
      <c r="FE452" s="53"/>
      <c r="FF452" s="53"/>
      <c r="FG452" s="53"/>
      <c r="FH452" s="53"/>
      <c r="FI452" s="53"/>
      <c r="FJ452" s="53"/>
      <c r="FK452" s="53"/>
      <c r="FL452" s="53"/>
      <c r="FM452" s="53"/>
      <c r="FN452" s="53"/>
      <c r="FO452" s="53"/>
      <c r="FP452" s="53"/>
      <c r="FQ452" s="53"/>
      <c r="FR452" s="53"/>
      <c r="FS452" s="53"/>
      <c r="FT452" s="53"/>
      <c r="FU452" s="53"/>
      <c r="FV452" s="53"/>
      <c r="FW452" s="53"/>
      <c r="FX452" s="53"/>
    </row>
    <row r="453" spans="1:181" s="55" customFormat="1" ht="17.25" customHeight="1" x14ac:dyDescent="0.25">
      <c r="A453" s="366"/>
      <c r="B453" s="80" t="s">
        <v>42</v>
      </c>
      <c r="C453" s="81"/>
      <c r="D453" s="82">
        <v>33.380000000000003</v>
      </c>
      <c r="E453" s="83">
        <v>26.7</v>
      </c>
      <c r="F453" s="82"/>
      <c r="G453" s="83"/>
      <c r="H453" s="82"/>
      <c r="I453" s="157"/>
      <c r="J453" s="159"/>
      <c r="K453" s="88"/>
      <c r="L453" s="88"/>
      <c r="M453" s="88"/>
      <c r="N453" s="88"/>
      <c r="O453" s="88"/>
      <c r="P453" s="88"/>
      <c r="Q453" s="88"/>
      <c r="R453" s="88"/>
      <c r="S453" s="88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74"/>
      <c r="AI453" s="74"/>
      <c r="AJ453" s="74"/>
      <c r="AK453" s="74"/>
      <c r="AL453" s="74"/>
      <c r="AM453" s="74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74"/>
      <c r="AY453" s="74"/>
      <c r="AZ453" s="74"/>
      <c r="BA453" s="74"/>
      <c r="BB453" s="74"/>
      <c r="BC453" s="74"/>
      <c r="BD453" s="74"/>
      <c r="BE453" s="74"/>
      <c r="BF453" s="74"/>
      <c r="BG453" s="74"/>
      <c r="BH453" s="74"/>
      <c r="BI453" s="74"/>
      <c r="BJ453" s="74"/>
      <c r="BK453" s="74"/>
      <c r="BL453" s="74"/>
      <c r="BM453" s="74"/>
      <c r="BN453" s="74"/>
      <c r="BO453" s="74"/>
      <c r="BP453" s="74"/>
      <c r="BQ453" s="74"/>
      <c r="BR453" s="74"/>
      <c r="BS453" s="74"/>
      <c r="BT453" s="74"/>
      <c r="BU453" s="74"/>
      <c r="BV453" s="74"/>
      <c r="BW453" s="74"/>
      <c r="BX453" s="74"/>
      <c r="BY453" s="74"/>
      <c r="BZ453" s="74"/>
      <c r="CA453" s="74"/>
      <c r="CB453" s="74"/>
      <c r="CC453" s="74"/>
      <c r="CD453" s="74"/>
      <c r="CE453" s="74"/>
      <c r="CF453" s="74"/>
      <c r="CG453" s="74"/>
      <c r="CH453" s="74"/>
      <c r="CI453" s="74"/>
      <c r="CJ453" s="74"/>
      <c r="CK453" s="74"/>
      <c r="CL453" s="74"/>
      <c r="CM453" s="74"/>
      <c r="CN453" s="74"/>
      <c r="CO453" s="74"/>
      <c r="CP453" s="74"/>
      <c r="CQ453" s="74"/>
      <c r="CR453" s="74"/>
      <c r="CS453" s="74"/>
      <c r="CT453" s="74"/>
      <c r="CU453" s="74"/>
      <c r="CV453" s="74"/>
      <c r="CW453" s="74"/>
      <c r="CX453" s="74"/>
      <c r="CY453" s="74"/>
      <c r="CZ453" s="74"/>
      <c r="DA453" s="74"/>
      <c r="DB453" s="74"/>
      <c r="DC453" s="74"/>
      <c r="DD453" s="74"/>
      <c r="DE453" s="74"/>
      <c r="DF453" s="74"/>
      <c r="DG453" s="74"/>
      <c r="DH453" s="74"/>
      <c r="DI453" s="74"/>
      <c r="DJ453" s="74"/>
      <c r="DK453" s="74"/>
      <c r="DL453" s="74"/>
      <c r="DM453" s="53"/>
      <c r="DN453" s="53"/>
      <c r="DO453" s="53"/>
      <c r="DP453" s="53"/>
      <c r="DQ453" s="53"/>
      <c r="DR453" s="53"/>
      <c r="DS453" s="53"/>
      <c r="DT453" s="53"/>
      <c r="DU453" s="53"/>
      <c r="DV453" s="53"/>
      <c r="DW453" s="53"/>
      <c r="DX453" s="53"/>
      <c r="DY453" s="53"/>
      <c r="DZ453" s="53"/>
      <c r="EA453" s="53"/>
      <c r="EB453" s="53"/>
      <c r="EC453" s="53"/>
      <c r="ED453" s="53"/>
      <c r="EE453" s="53"/>
      <c r="EF453" s="53"/>
      <c r="EG453" s="53"/>
      <c r="EH453" s="53"/>
      <c r="EI453" s="53"/>
      <c r="EJ453" s="53"/>
      <c r="EK453" s="53"/>
      <c r="EL453" s="53"/>
      <c r="EM453" s="53"/>
      <c r="EN453" s="53"/>
      <c r="EO453" s="53"/>
      <c r="EP453" s="53"/>
      <c r="EQ453" s="53"/>
      <c r="ER453" s="53"/>
      <c r="ES453" s="53"/>
      <c r="ET453" s="53"/>
      <c r="EU453" s="53"/>
      <c r="EV453" s="53"/>
      <c r="EW453" s="53"/>
      <c r="EX453" s="53"/>
      <c r="EY453" s="53"/>
      <c r="EZ453" s="53"/>
      <c r="FA453" s="53"/>
      <c r="FB453" s="53"/>
      <c r="FC453" s="53"/>
      <c r="FD453" s="53"/>
      <c r="FE453" s="53"/>
      <c r="FF453" s="53"/>
      <c r="FG453" s="53"/>
      <c r="FH453" s="53"/>
      <c r="FI453" s="53"/>
      <c r="FJ453" s="53"/>
      <c r="FK453" s="53"/>
      <c r="FL453" s="53"/>
      <c r="FM453" s="53"/>
      <c r="FN453" s="53"/>
      <c r="FO453" s="53"/>
      <c r="FP453" s="53"/>
      <c r="FQ453" s="53"/>
      <c r="FR453" s="53"/>
      <c r="FS453" s="53"/>
      <c r="FT453" s="53"/>
      <c r="FU453" s="53"/>
      <c r="FV453" s="53"/>
      <c r="FW453" s="53"/>
      <c r="FX453" s="53"/>
    </row>
    <row r="454" spans="1:181" s="55" customFormat="1" ht="18" customHeight="1" x14ac:dyDescent="0.25">
      <c r="A454" s="366"/>
      <c r="B454" s="80" t="s">
        <v>19</v>
      </c>
      <c r="C454" s="81"/>
      <c r="D454" s="82">
        <v>0.3</v>
      </c>
      <c r="E454" s="83">
        <v>0.3</v>
      </c>
      <c r="F454" s="82"/>
      <c r="G454" s="83"/>
      <c r="H454" s="82"/>
      <c r="I454" s="157"/>
      <c r="J454" s="159"/>
      <c r="K454" s="88"/>
      <c r="L454" s="88"/>
      <c r="M454" s="88"/>
      <c r="N454" s="88"/>
      <c r="O454" s="88"/>
      <c r="P454" s="88"/>
      <c r="Q454" s="88"/>
      <c r="R454" s="88"/>
      <c r="S454" s="88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74"/>
      <c r="AI454" s="74"/>
      <c r="AJ454" s="74"/>
      <c r="AK454" s="74"/>
      <c r="AL454" s="74"/>
      <c r="AM454" s="74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74"/>
      <c r="AY454" s="74"/>
      <c r="AZ454" s="74"/>
      <c r="BA454" s="74"/>
      <c r="BB454" s="74"/>
      <c r="BC454" s="74"/>
      <c r="BD454" s="74"/>
      <c r="BE454" s="74"/>
      <c r="BF454" s="74"/>
      <c r="BG454" s="74"/>
      <c r="BH454" s="74"/>
      <c r="BI454" s="74"/>
      <c r="BJ454" s="74"/>
      <c r="BK454" s="74"/>
      <c r="BL454" s="74"/>
      <c r="BM454" s="74"/>
      <c r="BN454" s="74"/>
      <c r="BO454" s="74"/>
      <c r="BP454" s="74"/>
      <c r="BQ454" s="74"/>
      <c r="BR454" s="74"/>
      <c r="BS454" s="74"/>
      <c r="BT454" s="74"/>
      <c r="BU454" s="74"/>
      <c r="BV454" s="74"/>
      <c r="BW454" s="74"/>
      <c r="BX454" s="74"/>
      <c r="BY454" s="74"/>
      <c r="BZ454" s="74"/>
      <c r="CA454" s="74"/>
      <c r="CB454" s="74"/>
      <c r="CC454" s="74"/>
      <c r="CD454" s="74"/>
      <c r="CE454" s="74"/>
      <c r="CF454" s="74"/>
      <c r="CG454" s="74"/>
      <c r="CH454" s="74"/>
      <c r="CI454" s="74"/>
      <c r="CJ454" s="74"/>
      <c r="CK454" s="74"/>
      <c r="CL454" s="74"/>
      <c r="CM454" s="74"/>
      <c r="CN454" s="74"/>
      <c r="CO454" s="74"/>
      <c r="CP454" s="74"/>
      <c r="CQ454" s="74"/>
      <c r="CR454" s="74"/>
      <c r="CS454" s="74"/>
      <c r="CT454" s="74"/>
      <c r="CU454" s="74"/>
      <c r="CV454" s="74"/>
      <c r="CW454" s="74"/>
      <c r="CX454" s="74"/>
      <c r="CY454" s="74"/>
      <c r="CZ454" s="74"/>
      <c r="DA454" s="74"/>
      <c r="DB454" s="74"/>
      <c r="DC454" s="74"/>
      <c r="DD454" s="74"/>
      <c r="DE454" s="74"/>
      <c r="DF454" s="74"/>
      <c r="DG454" s="74"/>
      <c r="DH454" s="74"/>
      <c r="DI454" s="74"/>
      <c r="DJ454" s="74"/>
      <c r="DK454" s="74"/>
      <c r="DL454" s="74"/>
      <c r="DM454" s="53"/>
      <c r="DN454" s="53"/>
      <c r="DO454" s="53"/>
      <c r="DP454" s="53"/>
      <c r="DQ454" s="53"/>
      <c r="DR454" s="53"/>
      <c r="DS454" s="53"/>
      <c r="DT454" s="53"/>
      <c r="DU454" s="53"/>
      <c r="DV454" s="53"/>
      <c r="DW454" s="53"/>
      <c r="DX454" s="53"/>
      <c r="DY454" s="53"/>
      <c r="DZ454" s="53"/>
      <c r="EA454" s="53"/>
      <c r="EB454" s="53"/>
      <c r="EC454" s="53"/>
      <c r="ED454" s="53"/>
      <c r="EE454" s="53"/>
      <c r="EF454" s="53"/>
      <c r="EG454" s="53"/>
      <c r="EH454" s="53"/>
      <c r="EI454" s="53"/>
      <c r="EJ454" s="53"/>
      <c r="EK454" s="53"/>
      <c r="EL454" s="53"/>
      <c r="EM454" s="53"/>
      <c r="EN454" s="53"/>
      <c r="EO454" s="53"/>
      <c r="EP454" s="53"/>
      <c r="EQ454" s="53"/>
      <c r="ER454" s="53"/>
      <c r="ES454" s="53"/>
      <c r="ET454" s="53"/>
      <c r="EU454" s="53"/>
      <c r="EV454" s="53"/>
      <c r="EW454" s="53"/>
      <c r="EX454" s="53"/>
      <c r="EY454" s="53"/>
      <c r="EZ454" s="53"/>
      <c r="FA454" s="53"/>
      <c r="FB454" s="53"/>
      <c r="FC454" s="53"/>
      <c r="FD454" s="53"/>
      <c r="FE454" s="53"/>
      <c r="FF454" s="53"/>
      <c r="FG454" s="53"/>
      <c r="FH454" s="53"/>
      <c r="FI454" s="53"/>
      <c r="FJ454" s="53"/>
      <c r="FK454" s="53"/>
      <c r="FL454" s="53"/>
      <c r="FM454" s="53"/>
      <c r="FN454" s="53"/>
      <c r="FO454" s="53"/>
      <c r="FP454" s="53"/>
      <c r="FQ454" s="53"/>
      <c r="FR454" s="53"/>
      <c r="FS454" s="53"/>
      <c r="FT454" s="53"/>
      <c r="FU454" s="53"/>
      <c r="FV454" s="53"/>
      <c r="FW454" s="53"/>
      <c r="FX454" s="53"/>
    </row>
    <row r="455" spans="1:181" s="55" customFormat="1" ht="23.25" customHeight="1" x14ac:dyDescent="0.25">
      <c r="A455" s="366"/>
      <c r="B455" s="80" t="s">
        <v>34</v>
      </c>
      <c r="C455" s="81"/>
      <c r="D455" s="82">
        <v>1.5</v>
      </c>
      <c r="E455" s="83">
        <v>1.5</v>
      </c>
      <c r="F455" s="82"/>
      <c r="G455" s="83"/>
      <c r="H455" s="82"/>
      <c r="I455" s="157"/>
      <c r="J455" s="159"/>
      <c r="K455" s="88"/>
      <c r="L455" s="88"/>
      <c r="M455" s="88"/>
      <c r="N455" s="88"/>
      <c r="O455" s="88"/>
      <c r="P455" s="88"/>
      <c r="Q455" s="88"/>
      <c r="R455" s="88"/>
      <c r="S455" s="88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74"/>
      <c r="AI455" s="74"/>
      <c r="AJ455" s="74"/>
      <c r="AK455" s="74"/>
      <c r="AL455" s="74"/>
      <c r="AM455" s="74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74"/>
      <c r="AY455" s="74"/>
      <c r="AZ455" s="74"/>
      <c r="BA455" s="74"/>
      <c r="BB455" s="74"/>
      <c r="BC455" s="74"/>
      <c r="BD455" s="74"/>
      <c r="BE455" s="74"/>
      <c r="BF455" s="74"/>
      <c r="BG455" s="74"/>
      <c r="BH455" s="74"/>
      <c r="BI455" s="74"/>
      <c r="BJ455" s="74"/>
      <c r="BK455" s="74"/>
      <c r="BL455" s="74"/>
      <c r="BM455" s="74"/>
      <c r="BN455" s="74"/>
      <c r="BO455" s="74"/>
      <c r="BP455" s="74"/>
      <c r="BQ455" s="74"/>
      <c r="BR455" s="74"/>
      <c r="BS455" s="74"/>
      <c r="BT455" s="74"/>
      <c r="BU455" s="74"/>
      <c r="BV455" s="74"/>
      <c r="BW455" s="74"/>
      <c r="BX455" s="74"/>
      <c r="BY455" s="74"/>
      <c r="BZ455" s="74"/>
      <c r="CA455" s="74"/>
      <c r="CB455" s="74"/>
      <c r="CC455" s="74"/>
      <c r="CD455" s="74"/>
      <c r="CE455" s="74"/>
      <c r="CF455" s="74"/>
      <c r="CG455" s="74"/>
      <c r="CH455" s="74"/>
      <c r="CI455" s="74"/>
      <c r="CJ455" s="74"/>
      <c r="CK455" s="74"/>
      <c r="CL455" s="74"/>
      <c r="CM455" s="74"/>
      <c r="CN455" s="74"/>
      <c r="CO455" s="74"/>
      <c r="CP455" s="74"/>
      <c r="CQ455" s="74"/>
      <c r="CR455" s="74"/>
      <c r="CS455" s="74"/>
      <c r="CT455" s="74"/>
      <c r="CU455" s="74"/>
      <c r="CV455" s="74"/>
      <c r="CW455" s="74"/>
      <c r="CX455" s="74"/>
      <c r="CY455" s="74"/>
      <c r="CZ455" s="74"/>
      <c r="DA455" s="74"/>
      <c r="DB455" s="74"/>
      <c r="DC455" s="74"/>
      <c r="DD455" s="74"/>
      <c r="DE455" s="74"/>
      <c r="DF455" s="74"/>
      <c r="DG455" s="74"/>
      <c r="DH455" s="74"/>
      <c r="DI455" s="74"/>
      <c r="DJ455" s="74"/>
      <c r="DK455" s="74"/>
      <c r="DL455" s="74"/>
      <c r="DM455" s="53"/>
      <c r="DN455" s="53"/>
      <c r="DO455" s="53"/>
      <c r="DP455" s="53"/>
      <c r="DQ455" s="53"/>
      <c r="DR455" s="53"/>
      <c r="DS455" s="53"/>
      <c r="DT455" s="53"/>
      <c r="DU455" s="53"/>
      <c r="DV455" s="53"/>
      <c r="DW455" s="53"/>
      <c r="DX455" s="53"/>
      <c r="DY455" s="53"/>
      <c r="DZ455" s="53"/>
      <c r="EA455" s="53"/>
      <c r="EB455" s="53"/>
      <c r="EC455" s="53"/>
      <c r="ED455" s="53"/>
      <c r="EE455" s="53"/>
      <c r="EF455" s="53"/>
      <c r="EG455" s="53"/>
      <c r="EH455" s="53"/>
      <c r="EI455" s="53"/>
      <c r="EJ455" s="53"/>
      <c r="EK455" s="53"/>
      <c r="EL455" s="53"/>
      <c r="EM455" s="53"/>
      <c r="EN455" s="53"/>
      <c r="EO455" s="53"/>
      <c r="EP455" s="53"/>
      <c r="EQ455" s="53"/>
      <c r="ER455" s="53"/>
      <c r="ES455" s="53"/>
      <c r="ET455" s="53"/>
      <c r="EU455" s="53"/>
      <c r="EV455" s="53"/>
      <c r="EW455" s="53"/>
      <c r="EX455" s="53"/>
      <c r="EY455" s="53"/>
      <c r="EZ455" s="53"/>
      <c r="FA455" s="53"/>
      <c r="FB455" s="53"/>
      <c r="FC455" s="53"/>
      <c r="FD455" s="53"/>
      <c r="FE455" s="53"/>
      <c r="FF455" s="53"/>
      <c r="FG455" s="53"/>
      <c r="FH455" s="53"/>
      <c r="FI455" s="53"/>
      <c r="FJ455" s="53"/>
      <c r="FK455" s="53"/>
      <c r="FL455" s="53"/>
      <c r="FM455" s="53"/>
      <c r="FN455" s="53"/>
      <c r="FO455" s="53"/>
      <c r="FP455" s="53"/>
      <c r="FQ455" s="53"/>
      <c r="FR455" s="53"/>
      <c r="FS455" s="53"/>
      <c r="FT455" s="53"/>
      <c r="FU455" s="53"/>
      <c r="FV455" s="53"/>
      <c r="FW455" s="53"/>
      <c r="FX455" s="53"/>
    </row>
    <row r="456" spans="1:181" s="55" customFormat="1" ht="15.75" x14ac:dyDescent="0.25">
      <c r="A456" s="366"/>
      <c r="B456" s="88" t="s">
        <v>50</v>
      </c>
      <c r="C456" s="81"/>
      <c r="D456" s="82">
        <v>1.5</v>
      </c>
      <c r="E456" s="83">
        <v>1.5</v>
      </c>
      <c r="F456" s="82"/>
      <c r="G456" s="83"/>
      <c r="H456" s="82"/>
      <c r="I456" s="157"/>
      <c r="J456" s="178"/>
      <c r="K456" s="88"/>
      <c r="L456" s="88"/>
      <c r="M456" s="88"/>
      <c r="N456" s="88"/>
      <c r="O456" s="88"/>
      <c r="P456" s="88"/>
      <c r="Q456" s="88"/>
      <c r="R456" s="88"/>
      <c r="S456" s="88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74"/>
      <c r="AI456" s="74"/>
      <c r="AJ456" s="74"/>
      <c r="AK456" s="74"/>
      <c r="AL456" s="74"/>
      <c r="AM456" s="74"/>
      <c r="AN456" s="74"/>
      <c r="AO456" s="74"/>
      <c r="AP456" s="74"/>
      <c r="AQ456" s="74"/>
      <c r="AR456" s="74"/>
      <c r="AS456" s="74"/>
      <c r="AT456" s="74"/>
      <c r="AU456" s="74"/>
      <c r="AV456" s="74"/>
      <c r="AW456" s="74"/>
      <c r="AX456" s="74"/>
      <c r="AY456" s="74"/>
      <c r="AZ456" s="74"/>
      <c r="BA456" s="74"/>
      <c r="BB456" s="74"/>
      <c r="BC456" s="74"/>
      <c r="BD456" s="74"/>
      <c r="BE456" s="74"/>
      <c r="BF456" s="74"/>
      <c r="BG456" s="74"/>
      <c r="BH456" s="74"/>
      <c r="BI456" s="74"/>
      <c r="BJ456" s="74"/>
      <c r="BK456" s="74"/>
      <c r="BL456" s="74"/>
      <c r="BM456" s="74"/>
      <c r="BN456" s="74"/>
      <c r="BO456" s="74"/>
      <c r="BP456" s="74"/>
      <c r="BQ456" s="74"/>
      <c r="BR456" s="74"/>
      <c r="BS456" s="74"/>
      <c r="BT456" s="74"/>
      <c r="BU456" s="74"/>
      <c r="BV456" s="74"/>
      <c r="BW456" s="74"/>
      <c r="BX456" s="74"/>
      <c r="BY456" s="74"/>
      <c r="BZ456" s="74"/>
      <c r="CA456" s="74"/>
      <c r="CB456" s="74"/>
      <c r="CC456" s="74"/>
      <c r="CD456" s="74"/>
      <c r="CE456" s="74"/>
      <c r="CF456" s="74"/>
      <c r="CG456" s="74"/>
      <c r="CH456" s="74"/>
      <c r="CI456" s="74"/>
      <c r="CJ456" s="74"/>
      <c r="CK456" s="74"/>
      <c r="CL456" s="74"/>
      <c r="CM456" s="74"/>
      <c r="CN456" s="74"/>
      <c r="CO456" s="74"/>
      <c r="CP456" s="74"/>
      <c r="CQ456" s="74"/>
      <c r="CR456" s="74"/>
      <c r="CS456" s="74"/>
      <c r="CT456" s="74"/>
      <c r="CU456" s="74"/>
      <c r="CV456" s="74"/>
      <c r="CW456" s="74"/>
      <c r="CX456" s="74"/>
      <c r="CY456" s="74"/>
      <c r="CZ456" s="74"/>
      <c r="DA456" s="74"/>
      <c r="DB456" s="74"/>
      <c r="DC456" s="74"/>
      <c r="DD456" s="74"/>
      <c r="DE456" s="74"/>
      <c r="DF456" s="74"/>
      <c r="DG456" s="74"/>
      <c r="DH456" s="74"/>
      <c r="DI456" s="74"/>
      <c r="DJ456" s="74"/>
      <c r="DK456" s="74"/>
      <c r="DL456" s="74"/>
      <c r="DM456" s="53"/>
      <c r="DN456" s="53"/>
      <c r="DO456" s="53"/>
      <c r="DP456" s="53"/>
      <c r="DQ456" s="53"/>
      <c r="DR456" s="53"/>
      <c r="DS456" s="53"/>
      <c r="DT456" s="53"/>
      <c r="DU456" s="53"/>
      <c r="DV456" s="53"/>
      <c r="DW456" s="53"/>
      <c r="DX456" s="53"/>
      <c r="DY456" s="53"/>
      <c r="DZ456" s="53"/>
      <c r="EA456" s="53"/>
      <c r="EB456" s="53"/>
      <c r="EC456" s="53"/>
      <c r="ED456" s="53"/>
      <c r="EE456" s="53"/>
      <c r="EF456" s="53"/>
      <c r="EG456" s="53"/>
      <c r="EH456" s="53"/>
      <c r="EI456" s="53"/>
      <c r="EJ456" s="53"/>
      <c r="EK456" s="53"/>
      <c r="EL456" s="53"/>
      <c r="EM456" s="53"/>
      <c r="EN456" s="53"/>
      <c r="EO456" s="53"/>
      <c r="EP456" s="53"/>
      <c r="EQ456" s="53"/>
      <c r="ER456" s="53"/>
      <c r="ES456" s="53"/>
      <c r="ET456" s="53"/>
      <c r="EU456" s="53"/>
      <c r="EV456" s="53"/>
      <c r="EW456" s="53"/>
      <c r="EX456" s="53"/>
      <c r="EY456" s="53"/>
      <c r="EZ456" s="53"/>
      <c r="FA456" s="53"/>
      <c r="FB456" s="53"/>
      <c r="FC456" s="53"/>
      <c r="FD456" s="53"/>
      <c r="FE456" s="53"/>
      <c r="FF456" s="53"/>
      <c r="FG456" s="53"/>
      <c r="FH456" s="53"/>
      <c r="FI456" s="53"/>
      <c r="FJ456" s="53"/>
      <c r="FK456" s="53"/>
      <c r="FL456" s="53"/>
      <c r="FM456" s="53"/>
      <c r="FN456" s="53"/>
      <c r="FO456" s="53"/>
      <c r="FP456" s="53"/>
      <c r="FQ456" s="53"/>
      <c r="FR456" s="53"/>
      <c r="FS456" s="53"/>
      <c r="FT456" s="53"/>
      <c r="FU456" s="53"/>
      <c r="FV456" s="53"/>
      <c r="FW456" s="53"/>
      <c r="FX456" s="53"/>
    </row>
    <row r="457" spans="1:181" ht="45" x14ac:dyDescent="0.25">
      <c r="A457" s="366" t="s">
        <v>410</v>
      </c>
      <c r="C457" s="166" t="s">
        <v>212</v>
      </c>
      <c r="D457" s="81"/>
      <c r="E457" s="86"/>
      <c r="F457" s="81">
        <v>2.67</v>
      </c>
      <c r="G457" s="86">
        <v>3.38</v>
      </c>
      <c r="H457" s="81">
        <v>17.7</v>
      </c>
      <c r="I457" s="86">
        <v>112</v>
      </c>
      <c r="J457" s="363" t="s">
        <v>342</v>
      </c>
    </row>
    <row r="458" spans="1:181" s="26" customFormat="1" x14ac:dyDescent="0.25">
      <c r="A458" s="366"/>
      <c r="B458" s="80" t="s">
        <v>144</v>
      </c>
      <c r="C458" s="166"/>
      <c r="D458" s="81">
        <v>11.4</v>
      </c>
      <c r="E458" s="86">
        <v>11.4</v>
      </c>
      <c r="F458" s="157"/>
      <c r="G458" s="157"/>
      <c r="H458" s="157"/>
      <c r="I458" s="157"/>
      <c r="J458" s="363"/>
      <c r="K458" s="88"/>
      <c r="L458" s="88"/>
      <c r="M458" s="88"/>
      <c r="N458" s="88"/>
      <c r="O458" s="88"/>
      <c r="P458" s="88"/>
      <c r="Q458" s="88"/>
      <c r="R458" s="88"/>
      <c r="S458" s="88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/>
      <c r="BX458" s="71"/>
      <c r="BY458" s="71"/>
      <c r="BZ458" s="71"/>
      <c r="CA458" s="71"/>
      <c r="CB458" s="71"/>
      <c r="CC458" s="71"/>
      <c r="CD458" s="71"/>
      <c r="CE458" s="71"/>
      <c r="CF458" s="71"/>
      <c r="CG458" s="71"/>
      <c r="CH458" s="71"/>
      <c r="CI458" s="71"/>
      <c r="CJ458" s="71"/>
      <c r="CK458" s="71"/>
      <c r="CL458" s="71"/>
      <c r="CM458" s="71"/>
      <c r="CN458" s="71"/>
      <c r="CO458" s="71"/>
      <c r="CP458" s="71"/>
      <c r="CQ458" s="71"/>
      <c r="CR458" s="71"/>
      <c r="CS458" s="71"/>
      <c r="CT458" s="71"/>
    </row>
    <row r="459" spans="1:181" s="26" customFormat="1" x14ac:dyDescent="0.25">
      <c r="A459" s="366"/>
      <c r="B459" s="80" t="s">
        <v>33</v>
      </c>
      <c r="C459" s="166"/>
      <c r="D459" s="81">
        <v>1.19</v>
      </c>
      <c r="E459" s="86">
        <v>1</v>
      </c>
      <c r="F459" s="83"/>
      <c r="G459" s="83"/>
      <c r="H459" s="82"/>
      <c r="I459" s="83"/>
      <c r="J459" s="363"/>
      <c r="K459" s="88"/>
      <c r="L459" s="88"/>
      <c r="M459" s="88"/>
      <c r="N459" s="88"/>
      <c r="O459" s="88"/>
      <c r="P459" s="88"/>
      <c r="Q459" s="88"/>
      <c r="R459" s="88"/>
      <c r="S459" s="88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1"/>
      <c r="CH459" s="71"/>
      <c r="CI459" s="71"/>
      <c r="CJ459" s="71"/>
      <c r="CK459" s="71"/>
      <c r="CL459" s="71"/>
      <c r="CM459" s="71"/>
      <c r="CN459" s="71"/>
      <c r="CO459" s="71"/>
      <c r="CP459" s="71"/>
      <c r="CQ459" s="71"/>
      <c r="CR459" s="71"/>
      <c r="CS459" s="71"/>
      <c r="CT459" s="71"/>
    </row>
    <row r="460" spans="1:181" s="26" customFormat="1" x14ac:dyDescent="0.25">
      <c r="A460" s="366"/>
      <c r="B460" s="80" t="s">
        <v>51</v>
      </c>
      <c r="C460" s="166"/>
      <c r="D460" s="81">
        <v>1</v>
      </c>
      <c r="E460" s="86">
        <v>1</v>
      </c>
      <c r="F460" s="83"/>
      <c r="G460" s="83"/>
      <c r="H460" s="82"/>
      <c r="I460" s="83"/>
      <c r="J460" s="363"/>
      <c r="K460" s="88"/>
      <c r="L460" s="88"/>
      <c r="M460" s="88"/>
      <c r="N460" s="88"/>
      <c r="O460" s="88"/>
      <c r="P460" s="88"/>
      <c r="Q460" s="88"/>
      <c r="R460" s="88"/>
      <c r="S460" s="88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  <c r="CA460" s="71"/>
      <c r="CB460" s="71"/>
      <c r="CC460" s="71"/>
      <c r="CD460" s="71"/>
      <c r="CE460" s="71"/>
      <c r="CF460" s="71"/>
      <c r="CG460" s="71"/>
      <c r="CH460" s="71"/>
      <c r="CI460" s="71"/>
      <c r="CJ460" s="71"/>
      <c r="CK460" s="71"/>
      <c r="CL460" s="71"/>
      <c r="CM460" s="71"/>
      <c r="CN460" s="71"/>
      <c r="CO460" s="71"/>
      <c r="CP460" s="71"/>
      <c r="CQ460" s="71"/>
      <c r="CR460" s="71"/>
      <c r="CS460" s="71"/>
      <c r="CT460" s="71"/>
    </row>
    <row r="461" spans="1:181" s="26" customFormat="1" x14ac:dyDescent="0.25">
      <c r="A461" s="366"/>
      <c r="B461" s="80" t="s">
        <v>184</v>
      </c>
      <c r="C461" s="166"/>
      <c r="D461" s="81">
        <v>1.1399999999999999</v>
      </c>
      <c r="E461" s="86">
        <v>1.1399999999999999</v>
      </c>
      <c r="F461" s="83"/>
      <c r="G461" s="83"/>
      <c r="H461" s="82"/>
      <c r="I461" s="83"/>
      <c r="J461" s="363"/>
      <c r="K461" s="88"/>
      <c r="L461" s="88"/>
      <c r="M461" s="88"/>
      <c r="N461" s="88"/>
      <c r="O461" s="88"/>
      <c r="P461" s="88"/>
      <c r="Q461" s="88"/>
      <c r="R461" s="88"/>
      <c r="S461" s="88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1"/>
      <c r="CG461" s="71"/>
      <c r="CH461" s="71"/>
      <c r="CI461" s="71"/>
      <c r="CJ461" s="71"/>
      <c r="CK461" s="71"/>
      <c r="CL461" s="71"/>
      <c r="CM461" s="71"/>
      <c r="CN461" s="71"/>
      <c r="CO461" s="71"/>
      <c r="CP461" s="71"/>
      <c r="CQ461" s="71"/>
      <c r="CR461" s="71"/>
      <c r="CS461" s="71"/>
      <c r="CT461" s="71"/>
    </row>
    <row r="462" spans="1:181" s="26" customFormat="1" x14ac:dyDescent="0.25">
      <c r="A462" s="366"/>
      <c r="B462" s="80" t="s">
        <v>80</v>
      </c>
      <c r="C462" s="166"/>
      <c r="D462" s="166"/>
      <c r="E462" s="86">
        <v>13.4</v>
      </c>
      <c r="F462" s="83"/>
      <c r="G462" s="83"/>
      <c r="H462" s="82"/>
      <c r="I462" s="83"/>
      <c r="J462" s="363"/>
      <c r="K462" s="88"/>
      <c r="L462" s="88"/>
      <c r="M462" s="88"/>
      <c r="N462" s="88"/>
      <c r="O462" s="88"/>
      <c r="P462" s="88"/>
      <c r="Q462" s="88"/>
      <c r="R462" s="88"/>
      <c r="S462" s="88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1"/>
      <c r="CG462" s="71"/>
      <c r="CH462" s="71"/>
      <c r="CI462" s="71"/>
      <c r="CJ462" s="71"/>
      <c r="CK462" s="71"/>
      <c r="CL462" s="71"/>
      <c r="CM462" s="71"/>
      <c r="CN462" s="71"/>
      <c r="CO462" s="71"/>
      <c r="CP462" s="71"/>
      <c r="CQ462" s="71"/>
      <c r="CR462" s="71"/>
      <c r="CS462" s="71"/>
      <c r="CT462" s="71"/>
    </row>
    <row r="463" spans="1:181" x14ac:dyDescent="0.25">
      <c r="A463" s="366"/>
      <c r="B463" s="80" t="s">
        <v>30</v>
      </c>
      <c r="C463" s="166"/>
      <c r="D463" s="81">
        <v>75.150000000000006</v>
      </c>
      <c r="E463" s="86">
        <v>45</v>
      </c>
      <c r="F463" s="81"/>
      <c r="G463" s="86"/>
      <c r="H463" s="81"/>
      <c r="I463" s="86"/>
      <c r="J463" s="363"/>
    </row>
    <row r="464" spans="1:181" x14ac:dyDescent="0.25">
      <c r="A464" s="366"/>
      <c r="B464" s="80" t="s">
        <v>31</v>
      </c>
      <c r="C464" s="166"/>
      <c r="D464" s="81">
        <v>6</v>
      </c>
      <c r="E464" s="86">
        <v>6</v>
      </c>
      <c r="F464" s="81"/>
      <c r="G464" s="86"/>
      <c r="H464" s="81"/>
      <c r="I464" s="86"/>
      <c r="J464" s="363"/>
    </row>
    <row r="465" spans="1:181" s="26" customFormat="1" x14ac:dyDescent="0.25">
      <c r="A465" s="366"/>
      <c r="B465" s="80" t="s">
        <v>32</v>
      </c>
      <c r="C465" s="166"/>
      <c r="D465" s="81">
        <v>7.98</v>
      </c>
      <c r="E465" s="86">
        <v>6</v>
      </c>
      <c r="F465" s="81"/>
      <c r="G465" s="86"/>
      <c r="H465" s="81"/>
      <c r="I465" s="86"/>
      <c r="J465" s="363"/>
      <c r="K465" s="88"/>
      <c r="L465" s="88"/>
      <c r="M465" s="88"/>
      <c r="N465" s="88"/>
      <c r="O465" s="88"/>
      <c r="P465" s="88"/>
      <c r="Q465" s="88"/>
      <c r="R465" s="88"/>
      <c r="S465" s="88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/>
      <c r="CC465" s="71"/>
      <c r="CD465" s="71"/>
      <c r="CE465" s="71"/>
      <c r="CF465" s="71"/>
      <c r="CG465" s="71"/>
      <c r="CH465" s="71"/>
      <c r="CI465" s="71"/>
      <c r="CJ465" s="71"/>
      <c r="CK465" s="71"/>
      <c r="CL465" s="71"/>
      <c r="CM465" s="71"/>
      <c r="CN465" s="71"/>
      <c r="CO465" s="71"/>
      <c r="CP465" s="71"/>
      <c r="CQ465" s="71"/>
      <c r="CR465" s="71"/>
      <c r="CS465" s="71"/>
      <c r="CT465" s="71"/>
    </row>
    <row r="466" spans="1:181" s="26" customFormat="1" x14ac:dyDescent="0.25">
      <c r="A466" s="366"/>
      <c r="B466" s="80" t="s">
        <v>33</v>
      </c>
      <c r="C466" s="166"/>
      <c r="D466" s="81">
        <v>3.57</v>
      </c>
      <c r="E466" s="86">
        <v>2.99</v>
      </c>
      <c r="F466" s="81"/>
      <c r="G466" s="86"/>
      <c r="H466" s="81"/>
      <c r="I466" s="86"/>
      <c r="J466" s="363"/>
      <c r="K466" s="88"/>
      <c r="L466" s="88"/>
      <c r="M466" s="88"/>
      <c r="N466" s="88"/>
      <c r="O466" s="88"/>
      <c r="P466" s="88"/>
      <c r="Q466" s="88"/>
      <c r="R466" s="88"/>
      <c r="S466" s="88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1"/>
      <c r="CG466" s="71"/>
      <c r="CH466" s="71"/>
      <c r="CI466" s="71"/>
      <c r="CJ466" s="71"/>
      <c r="CK466" s="71"/>
      <c r="CL466" s="71"/>
      <c r="CM466" s="71"/>
      <c r="CN466" s="71"/>
      <c r="CO466" s="71"/>
      <c r="CP466" s="71"/>
      <c r="CQ466" s="71"/>
      <c r="CR466" s="71"/>
      <c r="CS466" s="71"/>
      <c r="CT466" s="71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</row>
    <row r="467" spans="1:181" s="26" customFormat="1" x14ac:dyDescent="0.25">
      <c r="A467" s="366"/>
      <c r="B467" s="80" t="s">
        <v>34</v>
      </c>
      <c r="C467" s="166"/>
      <c r="D467" s="81">
        <v>2</v>
      </c>
      <c r="E467" s="86">
        <v>2</v>
      </c>
      <c r="F467" s="81"/>
      <c r="G467" s="86"/>
      <c r="H467" s="81"/>
      <c r="I467" s="86"/>
      <c r="J467" s="363"/>
      <c r="K467" s="88"/>
      <c r="L467" s="88"/>
      <c r="M467" s="88"/>
      <c r="N467" s="88"/>
      <c r="O467" s="88"/>
      <c r="P467" s="88"/>
      <c r="Q467" s="88"/>
      <c r="R467" s="88"/>
      <c r="S467" s="88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1"/>
      <c r="CG467" s="71"/>
      <c r="CH467" s="71"/>
      <c r="CI467" s="71"/>
      <c r="CJ467" s="71"/>
      <c r="CK467" s="71"/>
      <c r="CL467" s="71"/>
      <c r="CM467" s="71"/>
      <c r="CN467" s="71"/>
      <c r="CO467" s="71"/>
      <c r="CP467" s="71"/>
      <c r="CQ467" s="71"/>
      <c r="CR467" s="71"/>
      <c r="CS467" s="71"/>
      <c r="CT467" s="71"/>
    </row>
    <row r="468" spans="1:181" s="26" customFormat="1" x14ac:dyDescent="0.25">
      <c r="A468" s="366"/>
      <c r="B468" s="80" t="s">
        <v>35</v>
      </c>
      <c r="C468" s="166"/>
      <c r="D468" s="81">
        <v>16.36</v>
      </c>
      <c r="E468" s="86">
        <v>9</v>
      </c>
      <c r="F468" s="81"/>
      <c r="G468" s="86"/>
      <c r="H468" s="81"/>
      <c r="I468" s="86"/>
      <c r="J468" s="363"/>
      <c r="K468" s="88"/>
      <c r="L468" s="88"/>
      <c r="M468" s="88"/>
      <c r="N468" s="88"/>
      <c r="O468" s="88"/>
      <c r="P468" s="88"/>
      <c r="Q468" s="88"/>
      <c r="R468" s="88"/>
      <c r="S468" s="88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1"/>
      <c r="CG468" s="71"/>
      <c r="CH468" s="71"/>
      <c r="CI468" s="71"/>
      <c r="CJ468" s="71"/>
      <c r="CK468" s="71"/>
      <c r="CL468" s="71"/>
      <c r="CM468" s="71"/>
      <c r="CN468" s="71"/>
      <c r="CO468" s="71"/>
      <c r="CP468" s="71"/>
      <c r="CQ468" s="71"/>
      <c r="CR468" s="71"/>
      <c r="CS468" s="71"/>
      <c r="CT468" s="71"/>
    </row>
    <row r="469" spans="1:181" s="26" customFormat="1" x14ac:dyDescent="0.25">
      <c r="A469" s="366"/>
      <c r="B469" s="80" t="s">
        <v>36</v>
      </c>
      <c r="C469" s="166"/>
      <c r="D469" s="81">
        <v>5</v>
      </c>
      <c r="E469" s="86">
        <v>5</v>
      </c>
      <c r="F469" s="81"/>
      <c r="G469" s="86"/>
      <c r="H469" s="81"/>
      <c r="I469" s="86"/>
      <c r="J469" s="363"/>
      <c r="K469" s="88"/>
      <c r="L469" s="88"/>
      <c r="M469" s="88"/>
      <c r="N469" s="88"/>
      <c r="O469" s="88"/>
      <c r="P469" s="88"/>
      <c r="Q469" s="88"/>
      <c r="R469" s="88"/>
      <c r="S469" s="88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1"/>
      <c r="CH469" s="71"/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</row>
    <row r="470" spans="1:181" s="26" customFormat="1" x14ac:dyDescent="0.25">
      <c r="A470" s="366"/>
      <c r="B470" s="80" t="s">
        <v>19</v>
      </c>
      <c r="C470" s="166"/>
      <c r="D470" s="81">
        <v>0.8</v>
      </c>
      <c r="E470" s="86">
        <v>0.8</v>
      </c>
      <c r="F470" s="81"/>
      <c r="G470" s="86"/>
      <c r="H470" s="81"/>
      <c r="I470" s="86"/>
      <c r="J470" s="363"/>
      <c r="K470" s="88"/>
      <c r="L470" s="88"/>
      <c r="M470" s="88"/>
      <c r="N470" s="88"/>
      <c r="O470" s="88"/>
      <c r="P470" s="88"/>
      <c r="Q470" s="88"/>
      <c r="R470" s="88"/>
      <c r="S470" s="88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1"/>
      <c r="CG470" s="71"/>
      <c r="CH470" s="71"/>
      <c r="CI470" s="71"/>
      <c r="CJ470" s="71"/>
      <c r="CK470" s="71"/>
      <c r="CL470" s="71"/>
      <c r="CM470" s="71"/>
      <c r="CN470" s="71"/>
      <c r="CO470" s="71"/>
      <c r="CP470" s="71"/>
      <c r="CQ470" s="71"/>
      <c r="CR470" s="71"/>
      <c r="CS470" s="71"/>
      <c r="CT470" s="71"/>
    </row>
    <row r="471" spans="1:181" s="26" customFormat="1" x14ac:dyDescent="0.25">
      <c r="A471" s="366"/>
      <c r="B471" s="80" t="s">
        <v>17</v>
      </c>
      <c r="C471" s="166"/>
      <c r="D471" s="81">
        <v>114</v>
      </c>
      <c r="E471" s="86">
        <v>114</v>
      </c>
      <c r="F471" s="81"/>
      <c r="G471" s="86"/>
      <c r="H471" s="81"/>
      <c r="I471" s="86"/>
      <c r="J471" s="363"/>
      <c r="K471" s="88"/>
      <c r="L471" s="88"/>
      <c r="M471" s="88"/>
      <c r="N471" s="88"/>
      <c r="O471" s="88"/>
      <c r="P471" s="88"/>
      <c r="Q471" s="88"/>
      <c r="R471" s="88"/>
      <c r="S471" s="88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</row>
    <row r="472" spans="1:181" s="26" customFormat="1" x14ac:dyDescent="0.25">
      <c r="A472" s="366" t="s">
        <v>265</v>
      </c>
      <c r="B472" s="80"/>
      <c r="C472" s="81">
        <v>50</v>
      </c>
      <c r="D472" s="82"/>
      <c r="E472" s="83"/>
      <c r="F472" s="157">
        <v>6.4</v>
      </c>
      <c r="G472" s="83">
        <v>8.5</v>
      </c>
      <c r="H472" s="82">
        <v>5.2</v>
      </c>
      <c r="I472" s="157">
        <v>123</v>
      </c>
      <c r="J472" s="363" t="s">
        <v>316</v>
      </c>
      <c r="K472" s="88"/>
      <c r="L472" s="88"/>
      <c r="M472" s="88"/>
      <c r="N472" s="88"/>
      <c r="O472" s="88"/>
      <c r="P472" s="88"/>
      <c r="Q472" s="88"/>
      <c r="R472" s="88"/>
      <c r="S472" s="88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1"/>
      <c r="CG472" s="71"/>
      <c r="CH472" s="71"/>
      <c r="CI472" s="71"/>
      <c r="CJ472" s="71"/>
      <c r="CK472" s="71"/>
      <c r="CL472" s="71"/>
      <c r="CM472" s="71"/>
      <c r="CN472" s="71"/>
      <c r="CO472" s="71"/>
      <c r="CP472" s="71"/>
      <c r="CQ472" s="71"/>
      <c r="CR472" s="71"/>
      <c r="CS472" s="71"/>
      <c r="CT472" s="71"/>
    </row>
    <row r="473" spans="1:181" s="26" customFormat="1" x14ac:dyDescent="0.25">
      <c r="A473" s="366"/>
      <c r="B473" s="80" t="s">
        <v>206</v>
      </c>
      <c r="C473" s="81"/>
      <c r="D473" s="83">
        <v>60.15</v>
      </c>
      <c r="E473" s="83">
        <v>39.1</v>
      </c>
      <c r="F473" s="82"/>
      <c r="G473" s="83"/>
      <c r="H473" s="83"/>
      <c r="I473" s="157"/>
      <c r="J473" s="363"/>
      <c r="K473" s="88"/>
      <c r="L473" s="88"/>
      <c r="M473" s="88"/>
      <c r="N473" s="88"/>
      <c r="O473" s="88"/>
      <c r="P473" s="88"/>
      <c r="Q473" s="88"/>
      <c r="R473" s="88"/>
      <c r="S473" s="88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</row>
    <row r="474" spans="1:181" s="26" customFormat="1" x14ac:dyDescent="0.25">
      <c r="A474" s="366"/>
      <c r="B474" s="80" t="s">
        <v>32</v>
      </c>
      <c r="C474" s="81"/>
      <c r="D474" s="82">
        <v>16.625</v>
      </c>
      <c r="E474" s="83">
        <v>12.5</v>
      </c>
      <c r="F474" s="83"/>
      <c r="G474" s="83"/>
      <c r="H474" s="83"/>
      <c r="I474" s="83"/>
      <c r="J474" s="363"/>
      <c r="K474" s="88"/>
      <c r="L474" s="88"/>
      <c r="M474" s="88"/>
      <c r="N474" s="88"/>
      <c r="O474" s="88"/>
      <c r="P474" s="88"/>
      <c r="Q474" s="88"/>
      <c r="R474" s="88"/>
      <c r="S474" s="88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</row>
    <row r="475" spans="1:181" s="26" customFormat="1" x14ac:dyDescent="0.25">
      <c r="A475" s="366"/>
      <c r="B475" s="80" t="s">
        <v>33</v>
      </c>
      <c r="C475" s="81"/>
      <c r="D475" s="82">
        <v>8.57</v>
      </c>
      <c r="E475" s="83">
        <v>7.2</v>
      </c>
      <c r="F475" s="82"/>
      <c r="G475" s="83"/>
      <c r="H475" s="82"/>
      <c r="I475" s="157"/>
      <c r="J475" s="363"/>
      <c r="K475" s="88"/>
      <c r="L475" s="88"/>
      <c r="M475" s="88"/>
      <c r="N475" s="88"/>
      <c r="O475" s="88"/>
      <c r="P475" s="88"/>
      <c r="Q475" s="88"/>
      <c r="R475" s="88"/>
      <c r="S475" s="88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</row>
    <row r="476" spans="1:181" s="39" customFormat="1" x14ac:dyDescent="0.25">
      <c r="A476" s="366"/>
      <c r="B476" s="80" t="s">
        <v>51</v>
      </c>
      <c r="C476" s="81"/>
      <c r="D476" s="82">
        <v>1.5</v>
      </c>
      <c r="E476" s="83">
        <v>1.5</v>
      </c>
      <c r="F476" s="82"/>
      <c r="G476" s="83"/>
      <c r="H476" s="82"/>
      <c r="I476" s="157"/>
      <c r="J476" s="363"/>
      <c r="K476" s="88"/>
      <c r="L476" s="88"/>
      <c r="M476" s="88"/>
      <c r="N476" s="88"/>
      <c r="O476" s="88"/>
      <c r="P476" s="88"/>
      <c r="Q476" s="88"/>
      <c r="R476" s="88"/>
      <c r="S476" s="88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</row>
    <row r="477" spans="1:181" s="39" customFormat="1" x14ac:dyDescent="0.25">
      <c r="A477" s="366"/>
      <c r="B477" s="80" t="s">
        <v>39</v>
      </c>
      <c r="C477" s="81"/>
      <c r="D477" s="82">
        <v>0.5</v>
      </c>
      <c r="E477" s="83">
        <v>0.5</v>
      </c>
      <c r="F477" s="82"/>
      <c r="G477" s="83"/>
      <c r="H477" s="82"/>
      <c r="I477" s="157"/>
      <c r="J477" s="363"/>
      <c r="K477" s="88"/>
      <c r="L477" s="88"/>
      <c r="M477" s="88"/>
      <c r="N477" s="88"/>
      <c r="O477" s="88"/>
      <c r="P477" s="88"/>
      <c r="Q477" s="88"/>
      <c r="R477" s="88"/>
      <c r="S477" s="88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</row>
    <row r="478" spans="1:181" s="39" customFormat="1" x14ac:dyDescent="0.25">
      <c r="A478" s="366"/>
      <c r="B478" s="80" t="s">
        <v>40</v>
      </c>
      <c r="C478" s="81"/>
      <c r="D478" s="82">
        <v>4</v>
      </c>
      <c r="E478" s="83">
        <v>4</v>
      </c>
      <c r="F478" s="82"/>
      <c r="G478" s="83"/>
      <c r="H478" s="82"/>
      <c r="I478" s="157"/>
      <c r="J478" s="363"/>
      <c r="K478" s="88"/>
      <c r="L478" s="88"/>
      <c r="M478" s="88"/>
      <c r="N478" s="88"/>
      <c r="O478" s="88"/>
      <c r="P478" s="88"/>
      <c r="Q478" s="88"/>
      <c r="R478" s="88"/>
      <c r="S478" s="88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</row>
    <row r="479" spans="1:181" s="39" customFormat="1" x14ac:dyDescent="0.25">
      <c r="A479" s="366"/>
      <c r="B479" s="80" t="s">
        <v>80</v>
      </c>
      <c r="C479" s="81"/>
      <c r="D479" s="82"/>
      <c r="E479" s="83">
        <v>58</v>
      </c>
      <c r="F479" s="82"/>
      <c r="G479" s="83"/>
      <c r="H479" s="82"/>
      <c r="I479" s="157"/>
      <c r="J479" s="363"/>
      <c r="K479" s="88"/>
      <c r="L479" s="88"/>
      <c r="M479" s="88"/>
      <c r="N479" s="88"/>
      <c r="O479" s="88"/>
      <c r="P479" s="88"/>
      <c r="Q479" s="88"/>
      <c r="R479" s="88"/>
      <c r="S479" s="88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</row>
    <row r="480" spans="1:181" s="39" customFormat="1" x14ac:dyDescent="0.25">
      <c r="A480" s="366"/>
      <c r="B480" s="80" t="s">
        <v>34</v>
      </c>
      <c r="C480" s="81"/>
      <c r="D480" s="82">
        <v>1</v>
      </c>
      <c r="E480" s="83">
        <v>1</v>
      </c>
      <c r="F480" s="82"/>
      <c r="G480" s="83"/>
      <c r="H480" s="82"/>
      <c r="I480" s="157"/>
      <c r="J480" s="363"/>
      <c r="K480" s="88"/>
      <c r="L480" s="88"/>
      <c r="M480" s="88"/>
      <c r="N480" s="88"/>
      <c r="O480" s="88"/>
      <c r="P480" s="88"/>
      <c r="Q480" s="88"/>
      <c r="R480" s="88"/>
      <c r="S480" s="88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</row>
    <row r="481" spans="1:181" s="39" customFormat="1" x14ac:dyDescent="0.25">
      <c r="A481" s="366" t="s">
        <v>104</v>
      </c>
      <c r="B481" s="80"/>
      <c r="C481" s="166" t="s">
        <v>270</v>
      </c>
      <c r="D481" s="86"/>
      <c r="E481" s="81"/>
      <c r="F481" s="82">
        <v>4.0999999999999996</v>
      </c>
      <c r="G481" s="83">
        <v>3</v>
      </c>
      <c r="H481" s="82">
        <v>25</v>
      </c>
      <c r="I481" s="157">
        <v>143.4</v>
      </c>
      <c r="J481" s="363" t="s">
        <v>220</v>
      </c>
      <c r="K481" s="88"/>
      <c r="L481" s="88"/>
      <c r="M481" s="88"/>
      <c r="N481" s="88"/>
      <c r="O481" s="88"/>
      <c r="P481" s="88"/>
      <c r="Q481" s="88"/>
      <c r="R481" s="88"/>
      <c r="S481" s="88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</row>
    <row r="482" spans="1:181" s="39" customFormat="1" x14ac:dyDescent="0.25">
      <c r="A482" s="366"/>
      <c r="B482" s="80" t="s">
        <v>105</v>
      </c>
      <c r="C482" s="166"/>
      <c r="D482" s="86">
        <v>38.5</v>
      </c>
      <c r="E482" s="81">
        <v>38.5</v>
      </c>
      <c r="F482" s="82"/>
      <c r="G482" s="83"/>
      <c r="H482" s="82"/>
      <c r="I482" s="157"/>
      <c r="J482" s="363"/>
      <c r="K482" s="88"/>
      <c r="L482" s="88"/>
      <c r="M482" s="88"/>
      <c r="N482" s="88"/>
      <c r="O482" s="88"/>
      <c r="P482" s="88"/>
      <c r="Q482" s="88"/>
      <c r="R482" s="88"/>
      <c r="S482" s="88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 s="71"/>
      <c r="CR482" s="71"/>
      <c r="CS482" s="71"/>
      <c r="CT482" s="71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</row>
    <row r="483" spans="1:181" s="39" customFormat="1" x14ac:dyDescent="0.25">
      <c r="A483" s="366"/>
      <c r="B483" s="80" t="s">
        <v>20</v>
      </c>
      <c r="C483" s="166"/>
      <c r="D483" s="86">
        <v>2.2000000000000002</v>
      </c>
      <c r="E483" s="81">
        <v>2.2000000000000002</v>
      </c>
      <c r="F483" s="82"/>
      <c r="G483" s="83"/>
      <c r="H483" s="82"/>
      <c r="I483" s="157"/>
      <c r="J483" s="363"/>
      <c r="K483" s="88"/>
      <c r="L483" s="88"/>
      <c r="M483" s="88"/>
      <c r="N483" s="88"/>
      <c r="O483" s="88"/>
      <c r="P483" s="88"/>
      <c r="Q483" s="88"/>
      <c r="R483" s="88"/>
      <c r="S483" s="88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1"/>
      <c r="CG483" s="71"/>
      <c r="CH483" s="71"/>
      <c r="CI483" s="71"/>
      <c r="CJ483" s="71"/>
      <c r="CK483" s="71"/>
      <c r="CL483" s="71"/>
      <c r="CM483" s="71"/>
      <c r="CN483" s="71"/>
      <c r="CO483" s="71"/>
      <c r="CP483" s="71"/>
      <c r="CQ483" s="71"/>
      <c r="CR483" s="71"/>
      <c r="CS483" s="71"/>
      <c r="CT483" s="71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</row>
    <row r="484" spans="1:181" s="39" customFormat="1" x14ac:dyDescent="0.25">
      <c r="A484" s="366"/>
      <c r="B484" s="80" t="s">
        <v>19</v>
      </c>
      <c r="C484" s="166"/>
      <c r="D484" s="86">
        <v>0.4</v>
      </c>
      <c r="E484" s="81">
        <v>0.4</v>
      </c>
      <c r="F484" s="82"/>
      <c r="G484" s="83"/>
      <c r="H484" s="82"/>
      <c r="I484" s="157"/>
      <c r="J484" s="363"/>
      <c r="K484" s="88"/>
      <c r="L484" s="88"/>
      <c r="M484" s="88"/>
      <c r="N484" s="88"/>
      <c r="O484" s="88"/>
      <c r="P484" s="88"/>
      <c r="Q484" s="88"/>
      <c r="R484" s="88"/>
      <c r="S484" s="88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1"/>
      <c r="CG484" s="71"/>
      <c r="CH484" s="71"/>
      <c r="CI484" s="71"/>
      <c r="CJ484" s="71"/>
      <c r="CK484" s="71"/>
      <c r="CL484" s="71"/>
      <c r="CM484" s="71"/>
      <c r="CN484" s="71"/>
      <c r="CO484" s="71"/>
      <c r="CP484" s="71"/>
      <c r="CQ484" s="71"/>
      <c r="CR484" s="71"/>
      <c r="CS484" s="71"/>
      <c r="CT484" s="71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</row>
    <row r="485" spans="1:181" s="35" customFormat="1" x14ac:dyDescent="0.25">
      <c r="A485" s="366" t="s">
        <v>345</v>
      </c>
      <c r="B485" s="80"/>
      <c r="C485" s="81">
        <v>150</v>
      </c>
      <c r="D485" s="82"/>
      <c r="E485" s="83"/>
      <c r="F485" s="157"/>
      <c r="G485" s="83"/>
      <c r="H485" s="82">
        <v>8.34</v>
      </c>
      <c r="I485" s="157">
        <v>33.340000000000003</v>
      </c>
      <c r="J485" s="363" t="s">
        <v>350</v>
      </c>
      <c r="K485" s="88"/>
      <c r="L485" s="88"/>
      <c r="M485" s="88"/>
      <c r="N485" s="88"/>
      <c r="O485" s="88"/>
      <c r="P485" s="88"/>
      <c r="Q485" s="88"/>
      <c r="R485" s="88"/>
      <c r="S485" s="88"/>
      <c r="T485" s="73"/>
      <c r="U485" s="73"/>
      <c r="V485" s="73"/>
      <c r="W485" s="73"/>
      <c r="X485" s="73"/>
      <c r="Y485" s="73"/>
      <c r="Z485" s="73"/>
      <c r="AA485" s="73"/>
      <c r="AB485" s="73"/>
      <c r="AC485" s="73"/>
      <c r="AD485" s="73"/>
      <c r="AE485" s="73"/>
      <c r="AF485" s="73"/>
      <c r="AG485" s="73"/>
      <c r="AH485" s="73"/>
      <c r="AI485" s="73"/>
      <c r="AJ485" s="73"/>
      <c r="AK485" s="73"/>
      <c r="AL485" s="73"/>
      <c r="AM485" s="73"/>
      <c r="AN485" s="73"/>
      <c r="AO485" s="73"/>
      <c r="AP485" s="73"/>
      <c r="AQ485" s="73"/>
      <c r="AR485" s="73"/>
      <c r="AS485" s="73"/>
      <c r="AT485" s="73"/>
      <c r="AU485" s="73"/>
      <c r="AV485" s="73"/>
      <c r="AW485" s="73"/>
      <c r="AX485" s="73"/>
      <c r="AY485" s="73"/>
      <c r="AZ485" s="73"/>
      <c r="BA485" s="73"/>
      <c r="BB485" s="73"/>
      <c r="BC485" s="73"/>
      <c r="BD485" s="73"/>
      <c r="BE485" s="73"/>
      <c r="BF485" s="73"/>
      <c r="BG485" s="73"/>
      <c r="BH485" s="73"/>
      <c r="BI485" s="73"/>
      <c r="BJ485" s="73"/>
      <c r="BK485" s="73"/>
      <c r="BL485" s="73"/>
      <c r="BM485" s="73"/>
      <c r="BN485" s="73"/>
      <c r="BO485" s="73"/>
      <c r="BP485" s="73"/>
      <c r="BQ485" s="73"/>
      <c r="BR485" s="73"/>
      <c r="BS485" s="73"/>
      <c r="BT485" s="73"/>
      <c r="BU485" s="73"/>
      <c r="BV485" s="73"/>
      <c r="BW485" s="73"/>
      <c r="BX485" s="73"/>
      <c r="BY485" s="73"/>
      <c r="BZ485" s="73"/>
      <c r="CA485" s="73"/>
      <c r="CB485" s="73"/>
      <c r="CC485" s="73"/>
      <c r="CD485" s="73"/>
      <c r="CE485" s="73"/>
      <c r="CF485" s="73"/>
      <c r="CG485" s="73"/>
      <c r="CH485" s="73"/>
      <c r="CI485" s="73"/>
      <c r="CJ485" s="73"/>
      <c r="CK485" s="73"/>
      <c r="CL485" s="73"/>
      <c r="CM485" s="73"/>
      <c r="CN485" s="73"/>
      <c r="CO485" s="73"/>
      <c r="CP485" s="73"/>
      <c r="CQ485" s="73"/>
      <c r="CR485" s="73"/>
      <c r="CS485" s="73"/>
      <c r="CT485" s="73"/>
      <c r="CU485" s="27"/>
      <c r="CV485" s="27"/>
      <c r="CW485" s="27"/>
      <c r="CX485" s="27"/>
      <c r="CY485" s="27"/>
      <c r="CZ485" s="27"/>
      <c r="DA485" s="27"/>
      <c r="DB485" s="27"/>
      <c r="DC485" s="27"/>
      <c r="DD485" s="27"/>
      <c r="DE485" s="27"/>
      <c r="DF485" s="27"/>
      <c r="DG485" s="27"/>
      <c r="DH485" s="27"/>
      <c r="DI485" s="27"/>
      <c r="DJ485" s="27"/>
      <c r="DK485" s="27"/>
      <c r="DL485" s="27"/>
      <c r="DM485" s="27"/>
      <c r="DN485" s="27"/>
      <c r="DO485" s="27"/>
      <c r="DP485" s="27"/>
      <c r="DQ485" s="27"/>
      <c r="DR485" s="27"/>
      <c r="DS485" s="27"/>
      <c r="DT485" s="27"/>
      <c r="DU485" s="27"/>
      <c r="DV485" s="27"/>
      <c r="DW485" s="27"/>
      <c r="DX485" s="27"/>
      <c r="DY485" s="27"/>
      <c r="DZ485" s="27"/>
      <c r="EA485" s="27"/>
      <c r="EB485" s="27"/>
      <c r="EC485" s="27"/>
      <c r="ED485" s="27"/>
      <c r="EE485" s="27"/>
      <c r="EF485" s="27"/>
      <c r="EG485" s="27"/>
      <c r="EH485" s="27"/>
      <c r="EI485" s="27"/>
      <c r="EJ485" s="27"/>
      <c r="EK485" s="27"/>
      <c r="EL485" s="27"/>
      <c r="EM485" s="27"/>
      <c r="EN485" s="27"/>
      <c r="EO485" s="27"/>
      <c r="EP485" s="27"/>
      <c r="EQ485" s="27"/>
      <c r="ER485" s="27"/>
      <c r="ES485" s="27"/>
      <c r="ET485" s="27"/>
      <c r="EU485" s="27"/>
      <c r="EV485" s="27"/>
      <c r="EW485" s="27"/>
      <c r="EX485" s="27"/>
      <c r="EY485" s="27"/>
      <c r="EZ485" s="27"/>
      <c r="FA485" s="27"/>
      <c r="FB485" s="27"/>
      <c r="FC485" s="27"/>
      <c r="FD485" s="27"/>
      <c r="FE485" s="27"/>
      <c r="FF485" s="27"/>
      <c r="FG485" s="27"/>
      <c r="FH485" s="27"/>
      <c r="FI485" s="27"/>
      <c r="FJ485" s="27"/>
      <c r="FK485" s="27"/>
      <c r="FL485" s="27"/>
      <c r="FM485" s="27"/>
      <c r="FN485" s="27"/>
      <c r="FO485" s="27"/>
      <c r="FP485" s="27"/>
      <c r="FQ485" s="27"/>
      <c r="FR485" s="27"/>
      <c r="FS485" s="27"/>
      <c r="FT485" s="27"/>
      <c r="FU485" s="27"/>
      <c r="FV485" s="27"/>
      <c r="FW485" s="27"/>
      <c r="FX485" s="27"/>
      <c r="FY485" s="27"/>
    </row>
    <row r="486" spans="1:181" s="35" customFormat="1" x14ac:dyDescent="0.25">
      <c r="A486" s="366"/>
      <c r="B486" s="80" t="s">
        <v>70</v>
      </c>
      <c r="C486" s="81"/>
      <c r="D486" s="82">
        <v>17.5</v>
      </c>
      <c r="E486" s="83">
        <v>17.5</v>
      </c>
      <c r="F486" s="157"/>
      <c r="G486" s="83"/>
      <c r="H486" s="82"/>
      <c r="I486" s="157"/>
      <c r="J486" s="363"/>
      <c r="K486" s="88"/>
      <c r="L486" s="88"/>
      <c r="M486" s="88"/>
      <c r="N486" s="88"/>
      <c r="O486" s="88"/>
      <c r="P486" s="88"/>
      <c r="Q486" s="88"/>
      <c r="R486" s="88"/>
      <c r="S486" s="88"/>
      <c r="T486" s="73"/>
      <c r="U486" s="73"/>
      <c r="V486" s="73"/>
      <c r="W486" s="73"/>
      <c r="X486" s="73"/>
      <c r="Y486" s="73"/>
      <c r="Z486" s="73"/>
      <c r="AA486" s="73"/>
      <c r="AB486" s="73"/>
      <c r="AC486" s="73"/>
      <c r="AD486" s="73"/>
      <c r="AE486" s="73"/>
      <c r="AF486" s="73"/>
      <c r="AG486" s="73"/>
      <c r="AH486" s="73"/>
      <c r="AI486" s="73"/>
      <c r="AJ486" s="73"/>
      <c r="AK486" s="73"/>
      <c r="AL486" s="73"/>
      <c r="AM486" s="73"/>
      <c r="AN486" s="73"/>
      <c r="AO486" s="73"/>
      <c r="AP486" s="73"/>
      <c r="AQ486" s="73"/>
      <c r="AR486" s="73"/>
      <c r="AS486" s="73"/>
      <c r="AT486" s="73"/>
      <c r="AU486" s="73"/>
      <c r="AV486" s="73"/>
      <c r="AW486" s="73"/>
      <c r="AX486" s="73"/>
      <c r="AY486" s="73"/>
      <c r="AZ486" s="73"/>
      <c r="BA486" s="73"/>
      <c r="BB486" s="73"/>
      <c r="BC486" s="73"/>
      <c r="BD486" s="73"/>
      <c r="BE486" s="73"/>
      <c r="BF486" s="73"/>
      <c r="BG486" s="73"/>
      <c r="BH486" s="73"/>
      <c r="BI486" s="73"/>
      <c r="BJ486" s="73"/>
      <c r="BK486" s="73"/>
      <c r="BL486" s="73"/>
      <c r="BM486" s="73"/>
      <c r="BN486" s="73"/>
      <c r="BO486" s="73"/>
      <c r="BP486" s="73"/>
      <c r="BQ486" s="73"/>
      <c r="BR486" s="73"/>
      <c r="BS486" s="73"/>
      <c r="BT486" s="73"/>
      <c r="BU486" s="73"/>
      <c r="BV486" s="73"/>
      <c r="BW486" s="73"/>
      <c r="BX486" s="73"/>
      <c r="BY486" s="73"/>
      <c r="BZ486" s="73"/>
      <c r="CA486" s="73"/>
      <c r="CB486" s="73"/>
      <c r="CC486" s="73"/>
      <c r="CD486" s="73"/>
      <c r="CE486" s="73"/>
      <c r="CF486" s="73"/>
      <c r="CG486" s="73"/>
      <c r="CH486" s="73"/>
      <c r="CI486" s="73"/>
      <c r="CJ486" s="73"/>
      <c r="CK486" s="73"/>
      <c r="CL486" s="73"/>
      <c r="CM486" s="73"/>
      <c r="CN486" s="73"/>
      <c r="CO486" s="73"/>
      <c r="CP486" s="73"/>
      <c r="CQ486" s="73"/>
      <c r="CR486" s="73"/>
      <c r="CS486" s="73"/>
      <c r="CT486" s="73"/>
      <c r="CU486" s="27"/>
      <c r="CV486" s="27"/>
      <c r="CW486" s="27"/>
      <c r="CX486" s="27"/>
      <c r="CY486" s="27"/>
      <c r="CZ486" s="27"/>
      <c r="DA486" s="27"/>
      <c r="DB486" s="27"/>
      <c r="DC486" s="27"/>
      <c r="DD486" s="27"/>
      <c r="DE486" s="27"/>
      <c r="DF486" s="27"/>
      <c r="DG486" s="27"/>
      <c r="DH486" s="27"/>
      <c r="DI486" s="27"/>
      <c r="DJ486" s="27"/>
      <c r="DK486" s="27"/>
      <c r="DL486" s="27"/>
      <c r="DM486" s="27"/>
      <c r="DN486" s="27"/>
      <c r="DO486" s="27"/>
      <c r="DP486" s="27"/>
      <c r="DQ486" s="27"/>
      <c r="DR486" s="27"/>
      <c r="DS486" s="27"/>
      <c r="DT486" s="27"/>
      <c r="DU486" s="27"/>
      <c r="DV486" s="27"/>
      <c r="DW486" s="27"/>
      <c r="DX486" s="27"/>
      <c r="DY486" s="27"/>
      <c r="DZ486" s="27"/>
      <c r="EA486" s="27"/>
      <c r="EB486" s="27"/>
      <c r="EC486" s="27"/>
      <c r="ED486" s="27"/>
      <c r="EE486" s="27"/>
      <c r="EF486" s="27"/>
      <c r="EG486" s="27"/>
      <c r="EH486" s="27"/>
      <c r="EI486" s="27"/>
      <c r="EJ486" s="27"/>
      <c r="EK486" s="27"/>
      <c r="EL486" s="27"/>
      <c r="EM486" s="27"/>
      <c r="EN486" s="27"/>
      <c r="EO486" s="27"/>
      <c r="EP486" s="27"/>
      <c r="EQ486" s="27"/>
      <c r="ER486" s="27"/>
      <c r="ES486" s="27"/>
      <c r="ET486" s="27"/>
      <c r="EU486" s="27"/>
      <c r="EV486" s="27"/>
      <c r="EW486" s="27"/>
      <c r="EX486" s="27"/>
      <c r="EY486" s="27"/>
      <c r="EZ486" s="27"/>
      <c r="FA486" s="27"/>
      <c r="FB486" s="27"/>
      <c r="FC486" s="27"/>
      <c r="FD486" s="27"/>
      <c r="FE486" s="27"/>
      <c r="FF486" s="27"/>
      <c r="FG486" s="27"/>
      <c r="FH486" s="27"/>
      <c r="FI486" s="27"/>
      <c r="FJ486" s="27"/>
      <c r="FK486" s="27"/>
      <c r="FL486" s="27"/>
      <c r="FM486" s="27"/>
      <c r="FN486" s="27"/>
      <c r="FO486" s="27"/>
      <c r="FP486" s="27"/>
      <c r="FQ486" s="27"/>
      <c r="FR486" s="27"/>
      <c r="FS486" s="27"/>
      <c r="FT486" s="27"/>
      <c r="FU486" s="27"/>
      <c r="FV486" s="27"/>
      <c r="FW486" s="27"/>
      <c r="FX486" s="27"/>
      <c r="FY486" s="27"/>
    </row>
    <row r="487" spans="1:181" s="35" customFormat="1" x14ac:dyDescent="0.25">
      <c r="A487" s="366"/>
      <c r="B487" s="80" t="s">
        <v>18</v>
      </c>
      <c r="C487" s="81"/>
      <c r="D487" s="82">
        <v>4</v>
      </c>
      <c r="E487" s="83">
        <v>4</v>
      </c>
      <c r="F487" s="157"/>
      <c r="G487" s="83"/>
      <c r="H487" s="82"/>
      <c r="I487" s="157"/>
      <c r="J487" s="363"/>
      <c r="K487" s="88"/>
      <c r="L487" s="88"/>
      <c r="M487" s="88"/>
      <c r="N487" s="88"/>
      <c r="O487" s="88"/>
      <c r="P487" s="88"/>
      <c r="Q487" s="88"/>
      <c r="R487" s="88"/>
      <c r="S487" s="88"/>
      <c r="T487" s="73"/>
      <c r="U487" s="73"/>
      <c r="V487" s="73"/>
      <c r="W487" s="73"/>
      <c r="X487" s="73"/>
      <c r="Y487" s="73"/>
      <c r="Z487" s="73"/>
      <c r="AA487" s="73"/>
      <c r="AB487" s="73"/>
      <c r="AC487" s="73"/>
      <c r="AD487" s="73"/>
      <c r="AE487" s="73"/>
      <c r="AF487" s="73"/>
      <c r="AG487" s="73"/>
      <c r="AH487" s="73"/>
      <c r="AI487" s="73"/>
      <c r="AJ487" s="73"/>
      <c r="AK487" s="73"/>
      <c r="AL487" s="73"/>
      <c r="AM487" s="73"/>
      <c r="AN487" s="73"/>
      <c r="AO487" s="73"/>
      <c r="AP487" s="73"/>
      <c r="AQ487" s="73"/>
      <c r="AR487" s="73"/>
      <c r="AS487" s="73"/>
      <c r="AT487" s="73"/>
      <c r="AU487" s="73"/>
      <c r="AV487" s="73"/>
      <c r="AW487" s="73"/>
      <c r="AX487" s="73"/>
      <c r="AY487" s="73"/>
      <c r="AZ487" s="73"/>
      <c r="BA487" s="73"/>
      <c r="BB487" s="73"/>
      <c r="BC487" s="73"/>
      <c r="BD487" s="73"/>
      <c r="BE487" s="73"/>
      <c r="BF487" s="73"/>
      <c r="BG487" s="73"/>
      <c r="BH487" s="73"/>
      <c r="BI487" s="73"/>
      <c r="BJ487" s="73"/>
      <c r="BK487" s="73"/>
      <c r="BL487" s="73"/>
      <c r="BM487" s="73"/>
      <c r="BN487" s="73"/>
      <c r="BO487" s="73"/>
      <c r="BP487" s="73"/>
      <c r="BQ487" s="73"/>
      <c r="BR487" s="73"/>
      <c r="BS487" s="73"/>
      <c r="BT487" s="73"/>
      <c r="BU487" s="73"/>
      <c r="BV487" s="73"/>
      <c r="BW487" s="73"/>
      <c r="BX487" s="73"/>
      <c r="BY487" s="73"/>
      <c r="BZ487" s="73"/>
      <c r="CA487" s="73"/>
      <c r="CB487" s="73"/>
      <c r="CC487" s="73"/>
      <c r="CD487" s="73"/>
      <c r="CE487" s="73"/>
      <c r="CF487" s="73"/>
      <c r="CG487" s="73"/>
      <c r="CH487" s="73"/>
      <c r="CI487" s="73"/>
      <c r="CJ487" s="73"/>
      <c r="CK487" s="73"/>
      <c r="CL487" s="73"/>
      <c r="CM487" s="73"/>
      <c r="CN487" s="73"/>
      <c r="CO487" s="73"/>
      <c r="CP487" s="73"/>
      <c r="CQ487" s="73"/>
      <c r="CR487" s="73"/>
      <c r="CS487" s="73"/>
      <c r="CT487" s="73"/>
      <c r="CU487" s="27"/>
      <c r="CV487" s="27"/>
      <c r="CW487" s="27"/>
      <c r="CX487" s="27"/>
      <c r="CY487" s="27"/>
      <c r="CZ487" s="27"/>
      <c r="DA487" s="27"/>
      <c r="DB487" s="27"/>
      <c r="DC487" s="27"/>
      <c r="DD487" s="27"/>
      <c r="DE487" s="27"/>
      <c r="DF487" s="27"/>
      <c r="DG487" s="27"/>
      <c r="DH487" s="27"/>
      <c r="DI487" s="27"/>
      <c r="DJ487" s="27"/>
      <c r="DK487" s="27"/>
      <c r="DL487" s="27"/>
      <c r="DM487" s="27"/>
      <c r="DN487" s="27"/>
      <c r="DO487" s="27"/>
      <c r="DP487" s="27"/>
      <c r="DQ487" s="27"/>
      <c r="DR487" s="27"/>
      <c r="DS487" s="27"/>
      <c r="DT487" s="27"/>
      <c r="DU487" s="27"/>
      <c r="DV487" s="27"/>
      <c r="DW487" s="27"/>
      <c r="DX487" s="27"/>
      <c r="DY487" s="27"/>
      <c r="DZ487" s="27"/>
      <c r="EA487" s="27"/>
      <c r="EB487" s="27"/>
      <c r="EC487" s="27"/>
      <c r="ED487" s="27"/>
      <c r="EE487" s="27"/>
      <c r="EF487" s="27"/>
      <c r="EG487" s="27"/>
      <c r="EH487" s="27"/>
      <c r="EI487" s="27"/>
      <c r="EJ487" s="27"/>
      <c r="EK487" s="27"/>
      <c r="EL487" s="27"/>
      <c r="EM487" s="27"/>
      <c r="EN487" s="27"/>
      <c r="EO487" s="27"/>
      <c r="EP487" s="27"/>
      <c r="EQ487" s="27"/>
      <c r="ER487" s="27"/>
      <c r="ES487" s="27"/>
      <c r="ET487" s="27"/>
      <c r="EU487" s="27"/>
      <c r="EV487" s="27"/>
      <c r="EW487" s="27"/>
      <c r="EX487" s="27"/>
      <c r="EY487" s="27"/>
      <c r="EZ487" s="27"/>
      <c r="FA487" s="27"/>
      <c r="FB487" s="27"/>
      <c r="FC487" s="27"/>
      <c r="FD487" s="27"/>
      <c r="FE487" s="27"/>
      <c r="FF487" s="27"/>
      <c r="FG487" s="27"/>
      <c r="FH487" s="27"/>
      <c r="FI487" s="27"/>
      <c r="FJ487" s="27"/>
      <c r="FK487" s="27"/>
      <c r="FL487" s="27"/>
      <c r="FM487" s="27"/>
      <c r="FN487" s="27"/>
      <c r="FO487" s="27"/>
      <c r="FP487" s="27"/>
      <c r="FQ487" s="27"/>
      <c r="FR487" s="27"/>
      <c r="FS487" s="27"/>
      <c r="FT487" s="27"/>
      <c r="FU487" s="27"/>
      <c r="FV487" s="27"/>
      <c r="FW487" s="27"/>
      <c r="FX487" s="27"/>
      <c r="FY487" s="27"/>
    </row>
    <row r="488" spans="1:181" s="35" customFormat="1" x14ac:dyDescent="0.25">
      <c r="A488" s="366"/>
      <c r="B488" s="80" t="s">
        <v>52</v>
      </c>
      <c r="C488" s="81"/>
      <c r="D488" s="83">
        <v>150</v>
      </c>
      <c r="E488" s="83">
        <v>150</v>
      </c>
      <c r="F488" s="83"/>
      <c r="G488" s="83"/>
      <c r="H488" s="83"/>
      <c r="I488" s="83"/>
      <c r="J488" s="363"/>
      <c r="K488" s="88"/>
      <c r="L488" s="88"/>
      <c r="M488" s="88"/>
      <c r="N488" s="88"/>
      <c r="O488" s="88"/>
      <c r="P488" s="88"/>
      <c r="Q488" s="88"/>
      <c r="R488" s="88"/>
      <c r="S488" s="88"/>
      <c r="T488" s="73"/>
      <c r="U488" s="73"/>
      <c r="V488" s="73"/>
      <c r="W488" s="73"/>
      <c r="X488" s="73"/>
      <c r="Y488" s="73"/>
      <c r="Z488" s="73"/>
      <c r="AA488" s="73"/>
      <c r="AB488" s="73"/>
      <c r="AC488" s="73"/>
      <c r="AD488" s="73"/>
      <c r="AE488" s="73"/>
      <c r="AF488" s="73"/>
      <c r="AG488" s="73"/>
      <c r="AH488" s="73"/>
      <c r="AI488" s="73"/>
      <c r="AJ488" s="73"/>
      <c r="AK488" s="73"/>
      <c r="AL488" s="73"/>
      <c r="AM488" s="73"/>
      <c r="AN488" s="73"/>
      <c r="AO488" s="73"/>
      <c r="AP488" s="73"/>
      <c r="AQ488" s="73"/>
      <c r="AR488" s="73"/>
      <c r="AS488" s="73"/>
      <c r="AT488" s="73"/>
      <c r="AU488" s="73"/>
      <c r="AV488" s="73"/>
      <c r="AW488" s="73"/>
      <c r="AX488" s="73"/>
      <c r="AY488" s="73"/>
      <c r="AZ488" s="73"/>
      <c r="BA488" s="73"/>
      <c r="BB488" s="73"/>
      <c r="BC488" s="73"/>
      <c r="BD488" s="73"/>
      <c r="BE488" s="73"/>
      <c r="BF488" s="73"/>
      <c r="BG488" s="73"/>
      <c r="BH488" s="73"/>
      <c r="BI488" s="73"/>
      <c r="BJ488" s="73"/>
      <c r="BK488" s="73"/>
      <c r="BL488" s="73"/>
      <c r="BM488" s="73"/>
      <c r="BN488" s="73"/>
      <c r="BO488" s="73"/>
      <c r="BP488" s="73"/>
      <c r="BQ488" s="73"/>
      <c r="BR488" s="73"/>
      <c r="BS488" s="73"/>
      <c r="BT488" s="73"/>
      <c r="BU488" s="73"/>
      <c r="BV488" s="73"/>
      <c r="BW488" s="73"/>
      <c r="BX488" s="73"/>
      <c r="BY488" s="73"/>
      <c r="BZ488" s="73"/>
      <c r="CA488" s="73"/>
      <c r="CB488" s="73"/>
      <c r="CC488" s="73"/>
      <c r="CD488" s="73"/>
      <c r="CE488" s="73"/>
      <c r="CF488" s="73"/>
      <c r="CG488" s="73"/>
      <c r="CH488" s="73"/>
      <c r="CI488" s="73"/>
      <c r="CJ488" s="73"/>
      <c r="CK488" s="73"/>
      <c r="CL488" s="73"/>
      <c r="CM488" s="73"/>
      <c r="CN488" s="73"/>
      <c r="CO488" s="73"/>
      <c r="CP488" s="73"/>
      <c r="CQ488" s="73"/>
      <c r="CR488" s="73"/>
      <c r="CS488" s="73"/>
      <c r="CT488" s="73"/>
      <c r="CU488" s="27"/>
      <c r="CV488" s="27"/>
      <c r="CW488" s="27"/>
      <c r="CX488" s="27"/>
      <c r="CY488" s="27"/>
      <c r="CZ488" s="27"/>
      <c r="DA488" s="27"/>
      <c r="DB488" s="27"/>
      <c r="DC488" s="27"/>
      <c r="DD488" s="27"/>
      <c r="DE488" s="27"/>
      <c r="DF488" s="27"/>
      <c r="DG488" s="27"/>
      <c r="DH488" s="27"/>
      <c r="DI488" s="27"/>
      <c r="DJ488" s="27"/>
      <c r="DK488" s="27"/>
      <c r="DL488" s="27"/>
      <c r="DM488" s="27"/>
      <c r="DN488" s="27"/>
      <c r="DO488" s="27"/>
      <c r="DP488" s="27"/>
      <c r="DQ488" s="27"/>
      <c r="DR488" s="27"/>
      <c r="DS488" s="27"/>
      <c r="DT488" s="27"/>
      <c r="DU488" s="27"/>
      <c r="DV488" s="27"/>
      <c r="DW488" s="27"/>
      <c r="DX488" s="27"/>
      <c r="DY488" s="27"/>
      <c r="DZ488" s="27"/>
      <c r="EA488" s="27"/>
      <c r="EB488" s="27"/>
      <c r="EC488" s="27"/>
      <c r="ED488" s="27"/>
      <c r="EE488" s="27"/>
      <c r="EF488" s="27"/>
      <c r="EG488" s="27"/>
      <c r="EH488" s="27"/>
      <c r="EI488" s="27"/>
      <c r="EJ488" s="27"/>
      <c r="EK488" s="27"/>
      <c r="EL488" s="27"/>
      <c r="EM488" s="27"/>
      <c r="EN488" s="27"/>
      <c r="EO488" s="27"/>
      <c r="EP488" s="27"/>
      <c r="EQ488" s="27"/>
      <c r="ER488" s="27"/>
      <c r="ES488" s="27"/>
      <c r="ET488" s="27"/>
      <c r="EU488" s="27"/>
      <c r="EV488" s="27"/>
      <c r="EW488" s="27"/>
      <c r="EX488" s="27"/>
      <c r="EY488" s="27"/>
      <c r="EZ488" s="27"/>
      <c r="FA488" s="27"/>
      <c r="FB488" s="27"/>
      <c r="FC488" s="27"/>
      <c r="FD488" s="27"/>
      <c r="FE488" s="27"/>
      <c r="FF488" s="27"/>
      <c r="FG488" s="27"/>
      <c r="FH488" s="27"/>
      <c r="FI488" s="27"/>
      <c r="FJ488" s="27"/>
      <c r="FK488" s="27"/>
      <c r="FL488" s="27"/>
      <c r="FM488" s="27"/>
      <c r="FN488" s="27"/>
      <c r="FO488" s="27"/>
      <c r="FP488" s="27"/>
      <c r="FQ488" s="27"/>
      <c r="FR488" s="27"/>
      <c r="FS488" s="27"/>
      <c r="FT488" s="27"/>
      <c r="FU488" s="27"/>
      <c r="FV488" s="27"/>
      <c r="FW488" s="27"/>
      <c r="FX488" s="27"/>
      <c r="FY488" s="27"/>
    </row>
    <row r="489" spans="1:181" s="54" customFormat="1" ht="16.5" thickBot="1" x14ac:dyDescent="0.3">
      <c r="A489" s="366" t="s">
        <v>46</v>
      </c>
      <c r="B489" s="80"/>
      <c r="C489" s="81">
        <v>30</v>
      </c>
      <c r="D489" s="81">
        <v>30</v>
      </c>
      <c r="E489" s="86">
        <v>30</v>
      </c>
      <c r="F489" s="81">
        <v>1.5</v>
      </c>
      <c r="G489" s="86">
        <v>0.3</v>
      </c>
      <c r="H489" s="81">
        <v>14.3</v>
      </c>
      <c r="I489" s="86">
        <v>66</v>
      </c>
      <c r="J489" s="363"/>
      <c r="K489" s="88"/>
      <c r="L489" s="88"/>
      <c r="M489" s="88"/>
      <c r="N489" s="88"/>
      <c r="O489" s="88"/>
      <c r="P489" s="88"/>
      <c r="Q489" s="88"/>
      <c r="R489" s="88"/>
      <c r="S489" s="88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/>
      <c r="AJ489" s="70"/>
      <c r="AK489" s="70"/>
      <c r="AL489" s="70"/>
      <c r="AM489" s="70"/>
      <c r="AN489" s="70"/>
      <c r="AO489" s="70"/>
      <c r="AP489" s="70"/>
      <c r="AQ489" s="70"/>
      <c r="AR489" s="70"/>
      <c r="AS489" s="70"/>
      <c r="AT489" s="70"/>
      <c r="AU489" s="70"/>
      <c r="AV489" s="70"/>
      <c r="AW489" s="70"/>
      <c r="AX489" s="70"/>
      <c r="AY489" s="70"/>
      <c r="AZ489" s="70"/>
      <c r="BA489" s="70"/>
      <c r="BB489" s="70"/>
      <c r="BC489" s="70"/>
      <c r="BD489" s="70"/>
      <c r="BE489" s="70"/>
      <c r="BF489" s="70"/>
      <c r="BG489" s="70"/>
      <c r="BH489" s="70"/>
      <c r="BI489" s="70"/>
      <c r="BJ489" s="70"/>
      <c r="BK489" s="70"/>
      <c r="BL489" s="70"/>
      <c r="BM489" s="70"/>
      <c r="BN489" s="70"/>
      <c r="BO489" s="70"/>
      <c r="BP489" s="70"/>
      <c r="BQ489" s="70"/>
      <c r="BR489" s="70"/>
      <c r="BS489" s="70"/>
      <c r="BT489" s="70"/>
      <c r="BU489" s="70"/>
      <c r="BV489" s="70"/>
      <c r="BW489" s="70"/>
      <c r="BX489" s="70"/>
      <c r="BY489" s="70"/>
      <c r="BZ489" s="70"/>
      <c r="CA489" s="70"/>
      <c r="CB489" s="70"/>
      <c r="CC489" s="70"/>
      <c r="CD489" s="70"/>
      <c r="CE489" s="70"/>
      <c r="CF489" s="70"/>
      <c r="CG489" s="70"/>
      <c r="CH489" s="70"/>
      <c r="CI489" s="70"/>
      <c r="CJ489" s="70"/>
      <c r="CK489" s="70"/>
      <c r="CL489" s="70"/>
      <c r="CM489" s="70"/>
      <c r="CN489" s="70"/>
      <c r="CO489" s="70"/>
      <c r="CP489" s="70"/>
      <c r="CQ489" s="70"/>
      <c r="CR489" s="70"/>
      <c r="CS489" s="70"/>
      <c r="CT489" s="70"/>
    </row>
    <row r="490" spans="1:181" s="54" customFormat="1" ht="16.5" thickBot="1" x14ac:dyDescent="0.3">
      <c r="A490" s="367" t="s">
        <v>26</v>
      </c>
      <c r="B490" s="169"/>
      <c r="C490" s="379" t="s">
        <v>381</v>
      </c>
      <c r="D490" s="368"/>
      <c r="E490" s="170"/>
      <c r="F490" s="154">
        <f>SUM(F452:F489)</f>
        <v>15.17</v>
      </c>
      <c r="G490" s="154">
        <f t="shared" ref="G490:I490" si="4">SUM(G452:G489)</f>
        <v>16.68</v>
      </c>
      <c r="H490" s="154">
        <f t="shared" si="4"/>
        <v>73.34</v>
      </c>
      <c r="I490" s="154">
        <f t="shared" si="4"/>
        <v>504.74</v>
      </c>
      <c r="J490" s="364"/>
      <c r="K490" s="88"/>
      <c r="L490" s="88"/>
      <c r="M490" s="88"/>
      <c r="N490" s="88"/>
      <c r="O490" s="88"/>
      <c r="P490" s="88"/>
      <c r="Q490" s="88"/>
      <c r="R490" s="88"/>
      <c r="S490" s="88"/>
      <c r="T490" s="70"/>
      <c r="U490" s="70"/>
      <c r="V490" s="70"/>
      <c r="W490" s="70"/>
      <c r="X490" s="70"/>
      <c r="Y490" s="70"/>
      <c r="Z490" s="70"/>
      <c r="AA490" s="70"/>
      <c r="AB490" s="70"/>
      <c r="AC490" s="70"/>
      <c r="AD490" s="70"/>
      <c r="AE490" s="70"/>
      <c r="AF490" s="70"/>
      <c r="AG490" s="70"/>
      <c r="AH490" s="70"/>
      <c r="AI490" s="70"/>
      <c r="AJ490" s="70"/>
      <c r="AK490" s="70"/>
      <c r="AL490" s="70"/>
      <c r="AM490" s="70"/>
      <c r="AN490" s="70"/>
      <c r="AO490" s="70"/>
      <c r="AP490" s="70"/>
      <c r="AQ490" s="70"/>
      <c r="AR490" s="70"/>
      <c r="AS490" s="70"/>
      <c r="AT490" s="70"/>
      <c r="AU490" s="70"/>
      <c r="AV490" s="70"/>
      <c r="AW490" s="70"/>
      <c r="AX490" s="70"/>
      <c r="AY490" s="70"/>
      <c r="AZ490" s="70"/>
      <c r="BA490" s="70"/>
      <c r="BB490" s="70"/>
      <c r="BC490" s="70"/>
      <c r="BD490" s="70"/>
      <c r="BE490" s="70"/>
      <c r="BF490" s="70"/>
      <c r="BG490" s="70"/>
      <c r="BH490" s="70"/>
      <c r="BI490" s="70"/>
      <c r="BJ490" s="70"/>
      <c r="BK490" s="70"/>
      <c r="BL490" s="70"/>
      <c r="BM490" s="70"/>
      <c r="BN490" s="70"/>
      <c r="BO490" s="70"/>
      <c r="BP490" s="70"/>
      <c r="BQ490" s="70"/>
      <c r="BR490" s="70"/>
      <c r="BS490" s="70"/>
      <c r="BT490" s="70"/>
      <c r="BU490" s="70"/>
      <c r="BV490" s="70"/>
      <c r="BW490" s="70"/>
      <c r="BX490" s="70"/>
      <c r="BY490" s="70"/>
      <c r="BZ490" s="70"/>
      <c r="CA490" s="70"/>
      <c r="CB490" s="70"/>
      <c r="CC490" s="70"/>
      <c r="CD490" s="70"/>
      <c r="CE490" s="70"/>
      <c r="CF490" s="70"/>
      <c r="CG490" s="70"/>
      <c r="CH490" s="70"/>
      <c r="CI490" s="70"/>
      <c r="CJ490" s="70"/>
      <c r="CK490" s="70"/>
      <c r="CL490" s="70"/>
      <c r="CM490" s="70"/>
      <c r="CN490" s="70"/>
      <c r="CO490" s="70"/>
      <c r="CP490" s="70"/>
      <c r="CQ490" s="70"/>
      <c r="CR490" s="70"/>
      <c r="CS490" s="70"/>
      <c r="CT490" s="70"/>
    </row>
    <row r="491" spans="1:181" s="54" customFormat="1" ht="15.75" x14ac:dyDescent="0.25">
      <c r="A491" s="366"/>
      <c r="B491" s="80" t="s">
        <v>47</v>
      </c>
      <c r="C491" s="376"/>
      <c r="D491" s="85"/>
      <c r="E491" s="81"/>
      <c r="F491" s="83"/>
      <c r="G491" s="83"/>
      <c r="H491" s="83"/>
      <c r="I491" s="157"/>
      <c r="J491" s="363"/>
      <c r="K491" s="88"/>
      <c r="L491" s="88"/>
      <c r="M491" s="88"/>
      <c r="N491" s="88"/>
      <c r="O491" s="88"/>
      <c r="P491" s="88"/>
      <c r="Q491" s="88"/>
      <c r="R491" s="88"/>
      <c r="S491" s="88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/>
      <c r="AN491" s="70"/>
      <c r="AO491" s="70"/>
      <c r="AP491" s="70"/>
      <c r="AQ491" s="70"/>
      <c r="AR491" s="70"/>
      <c r="AS491" s="70"/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/>
      <c r="BG491" s="70"/>
      <c r="BH491" s="70"/>
      <c r="BI491" s="70"/>
      <c r="BJ491" s="70"/>
      <c r="BK491" s="70"/>
      <c r="BL491" s="70"/>
      <c r="BM491" s="70"/>
      <c r="BN491" s="70"/>
      <c r="BO491" s="70"/>
      <c r="BP491" s="70"/>
      <c r="BQ491" s="70"/>
      <c r="BR491" s="70"/>
      <c r="BS491" s="70"/>
      <c r="BT491" s="70"/>
      <c r="BU491" s="70"/>
      <c r="BV491" s="70"/>
      <c r="BW491" s="70"/>
      <c r="BX491" s="70"/>
      <c r="BY491" s="70"/>
      <c r="BZ491" s="70"/>
      <c r="CA491" s="70"/>
      <c r="CB491" s="70"/>
      <c r="CC491" s="70"/>
      <c r="CD491" s="70"/>
      <c r="CE491" s="70"/>
      <c r="CF491" s="70"/>
      <c r="CG491" s="70"/>
      <c r="CH491" s="70"/>
      <c r="CI491" s="70"/>
      <c r="CJ491" s="70"/>
      <c r="CK491" s="70"/>
      <c r="CL491" s="70"/>
      <c r="CM491" s="70"/>
      <c r="CN491" s="70"/>
      <c r="CO491" s="70"/>
      <c r="CP491" s="70"/>
      <c r="CQ491" s="70"/>
      <c r="CR491" s="70"/>
      <c r="CS491" s="70"/>
      <c r="CT491" s="70"/>
    </row>
    <row r="492" spans="1:181" s="54" customFormat="1" ht="30" x14ac:dyDescent="0.25">
      <c r="A492" s="366" t="s">
        <v>365</v>
      </c>
      <c r="B492" s="80"/>
      <c r="C492" s="188">
        <v>40</v>
      </c>
      <c r="D492" s="86"/>
      <c r="E492" s="81"/>
      <c r="F492" s="85">
        <v>3.04</v>
      </c>
      <c r="G492" s="85">
        <v>3.84</v>
      </c>
      <c r="H492" s="81">
        <v>17.84</v>
      </c>
      <c r="I492" s="85">
        <v>118.4</v>
      </c>
      <c r="J492" s="363" t="s">
        <v>367</v>
      </c>
      <c r="K492" s="88"/>
      <c r="L492" s="88"/>
      <c r="M492" s="88"/>
      <c r="N492" s="88"/>
      <c r="O492" s="88"/>
      <c r="P492" s="88"/>
      <c r="Q492" s="88"/>
      <c r="R492" s="88"/>
      <c r="S492" s="88"/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  <c r="AM492" s="70"/>
      <c r="AN492" s="70"/>
      <c r="AO492" s="70"/>
      <c r="AP492" s="70"/>
      <c r="AQ492" s="70"/>
      <c r="AR492" s="70"/>
      <c r="AS492" s="70"/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  <c r="BD492" s="70"/>
      <c r="BE492" s="70"/>
      <c r="BF492" s="70"/>
      <c r="BG492" s="70"/>
      <c r="BH492" s="70"/>
      <c r="BI492" s="70"/>
      <c r="BJ492" s="70"/>
      <c r="BK492" s="70"/>
      <c r="BL492" s="70"/>
      <c r="BM492" s="70"/>
      <c r="BN492" s="70"/>
      <c r="BO492" s="70"/>
      <c r="BP492" s="70"/>
      <c r="BQ492" s="70"/>
      <c r="BR492" s="70"/>
      <c r="BS492" s="70"/>
      <c r="BT492" s="70"/>
      <c r="BU492" s="70"/>
      <c r="BV492" s="70"/>
      <c r="BW492" s="70"/>
      <c r="BX492" s="70"/>
      <c r="BY492" s="70"/>
      <c r="BZ492" s="70"/>
      <c r="CA492" s="70"/>
      <c r="CB492" s="70"/>
      <c r="CC492" s="70"/>
      <c r="CD492" s="70"/>
      <c r="CE492" s="70"/>
      <c r="CF492" s="70"/>
      <c r="CG492" s="70"/>
      <c r="CH492" s="70"/>
      <c r="CI492" s="70"/>
      <c r="CJ492" s="70"/>
      <c r="CK492" s="70"/>
      <c r="CL492" s="70"/>
      <c r="CM492" s="70"/>
      <c r="CN492" s="70"/>
      <c r="CO492" s="70"/>
      <c r="CP492" s="70"/>
      <c r="CQ492" s="70"/>
      <c r="CR492" s="70"/>
      <c r="CS492" s="70"/>
      <c r="CT492" s="70"/>
    </row>
    <row r="493" spans="1:181" x14ac:dyDescent="0.25">
      <c r="A493" s="366"/>
      <c r="B493" s="80" t="s">
        <v>43</v>
      </c>
      <c r="C493" s="232"/>
      <c r="D493" s="86">
        <v>24</v>
      </c>
      <c r="E493" s="81">
        <v>24</v>
      </c>
      <c r="F493" s="85"/>
      <c r="G493" s="85"/>
      <c r="H493" s="81"/>
      <c r="I493" s="85"/>
      <c r="J493" s="363"/>
    </row>
    <row r="494" spans="1:181" x14ac:dyDescent="0.25">
      <c r="A494" s="366"/>
      <c r="B494" s="80" t="s">
        <v>18</v>
      </c>
      <c r="C494" s="232"/>
      <c r="D494" s="86">
        <v>6.4</v>
      </c>
      <c r="E494" s="81">
        <v>6.4</v>
      </c>
      <c r="F494" s="85"/>
      <c r="G494" s="85"/>
      <c r="H494" s="81"/>
      <c r="I494" s="85"/>
      <c r="J494" s="363"/>
    </row>
    <row r="495" spans="1:181" x14ac:dyDescent="0.25">
      <c r="A495" s="366"/>
      <c r="B495" s="80" t="s">
        <v>51</v>
      </c>
      <c r="C495" s="232"/>
      <c r="D495" s="86">
        <v>3.2</v>
      </c>
      <c r="E495" s="81">
        <v>3.2</v>
      </c>
      <c r="F495" s="85"/>
      <c r="G495" s="85"/>
      <c r="H495" s="81"/>
      <c r="I495" s="85"/>
      <c r="J495" s="363"/>
    </row>
    <row r="496" spans="1:181" s="50" customFormat="1" x14ac:dyDescent="0.25">
      <c r="A496" s="366"/>
      <c r="B496" s="80" t="s">
        <v>39</v>
      </c>
      <c r="C496" s="232"/>
      <c r="D496" s="86">
        <v>0.2</v>
      </c>
      <c r="E496" s="81">
        <v>0.2</v>
      </c>
      <c r="F496" s="85"/>
      <c r="G496" s="85"/>
      <c r="H496" s="81"/>
      <c r="I496" s="85"/>
      <c r="J496" s="363"/>
      <c r="K496" s="80"/>
      <c r="L496" s="80"/>
      <c r="M496" s="80"/>
      <c r="N496" s="80"/>
      <c r="O496" s="80"/>
      <c r="P496" s="80"/>
      <c r="Q496" s="80"/>
      <c r="R496" s="80"/>
      <c r="S496" s="80"/>
      <c r="T496" s="78"/>
      <c r="U496" s="78"/>
      <c r="V496" s="78"/>
      <c r="W496" s="78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  <c r="AL496" s="77"/>
      <c r="AM496" s="77"/>
      <c r="AN496" s="77"/>
      <c r="AO496" s="77"/>
      <c r="AP496" s="77"/>
      <c r="AQ496" s="77"/>
      <c r="AR496" s="77"/>
      <c r="AS496" s="77"/>
      <c r="AT496" s="77"/>
      <c r="AU496" s="77"/>
      <c r="AV496" s="77"/>
      <c r="AW496" s="77"/>
      <c r="AX496" s="77"/>
      <c r="AY496" s="77"/>
      <c r="AZ496" s="77"/>
      <c r="BA496" s="77"/>
      <c r="BB496" s="77"/>
      <c r="BC496" s="77"/>
      <c r="BD496" s="77"/>
      <c r="BE496" s="77"/>
      <c r="BF496" s="77"/>
      <c r="BG496" s="77"/>
      <c r="BH496" s="77"/>
      <c r="BI496" s="77"/>
      <c r="BJ496" s="77"/>
      <c r="BK496" s="77"/>
      <c r="BL496" s="77"/>
      <c r="BM496" s="77"/>
      <c r="BN496" s="77"/>
      <c r="BO496" s="77"/>
      <c r="BP496" s="77"/>
      <c r="BQ496" s="77"/>
      <c r="BR496" s="77"/>
      <c r="BS496" s="77"/>
      <c r="BT496" s="77"/>
      <c r="BU496" s="77"/>
      <c r="BV496" s="77"/>
      <c r="BW496" s="77"/>
      <c r="BX496" s="77"/>
      <c r="BY496" s="77"/>
      <c r="BZ496" s="77"/>
      <c r="CA496" s="77"/>
      <c r="CB496" s="77"/>
      <c r="CC496" s="77"/>
      <c r="CD496" s="77"/>
      <c r="CE496" s="77"/>
      <c r="CF496" s="77"/>
      <c r="CG496" s="77"/>
      <c r="CH496" s="77"/>
      <c r="CI496" s="77"/>
      <c r="CJ496" s="77"/>
      <c r="CK496" s="77"/>
      <c r="CL496" s="77"/>
      <c r="CM496" s="77"/>
      <c r="CN496" s="77"/>
      <c r="CO496" s="77"/>
      <c r="CP496" s="77"/>
      <c r="CQ496" s="77"/>
      <c r="CR496" s="77"/>
      <c r="CS496" s="77"/>
      <c r="CT496" s="77"/>
      <c r="CU496" s="28"/>
      <c r="CV496" s="28"/>
      <c r="CW496" s="28"/>
      <c r="CX496" s="28"/>
      <c r="CY496" s="28"/>
      <c r="CZ496" s="28"/>
      <c r="DA496" s="28"/>
      <c r="DB496" s="28"/>
      <c r="DC496" s="28"/>
      <c r="DD496" s="28"/>
      <c r="DE496" s="28"/>
      <c r="DF496" s="28"/>
      <c r="DG496" s="28"/>
      <c r="DH496" s="28"/>
      <c r="DI496" s="28"/>
      <c r="DJ496" s="28"/>
      <c r="DK496" s="28"/>
      <c r="DL496" s="28"/>
      <c r="DM496" s="28"/>
      <c r="DN496" s="28"/>
      <c r="DO496" s="28"/>
      <c r="DP496" s="28"/>
      <c r="DQ496" s="28"/>
      <c r="DR496" s="28"/>
      <c r="DS496" s="28"/>
      <c r="DT496" s="28"/>
      <c r="DU496" s="28"/>
      <c r="DV496" s="28"/>
      <c r="DW496" s="28"/>
      <c r="DX496" s="28"/>
      <c r="DY496" s="28"/>
      <c r="DZ496" s="28"/>
      <c r="EA496" s="28"/>
      <c r="EB496" s="28"/>
      <c r="EC496" s="28"/>
      <c r="ED496" s="28"/>
      <c r="EE496" s="28"/>
      <c r="EF496" s="28"/>
      <c r="EG496" s="28"/>
      <c r="EH496" s="28"/>
      <c r="EI496" s="28"/>
      <c r="EJ496" s="28"/>
      <c r="EK496" s="28"/>
      <c r="EL496" s="28"/>
      <c r="EM496" s="28"/>
      <c r="EN496" s="28"/>
      <c r="EO496" s="28"/>
      <c r="EP496" s="28"/>
      <c r="EQ496" s="28"/>
      <c r="ER496" s="28"/>
      <c r="ES496" s="28"/>
      <c r="ET496" s="28"/>
      <c r="EU496" s="28"/>
      <c r="EV496" s="28"/>
      <c r="EW496" s="28"/>
      <c r="EX496" s="28"/>
      <c r="EY496" s="28"/>
      <c r="EZ496" s="28"/>
      <c r="FA496" s="28"/>
      <c r="FB496" s="28"/>
      <c r="FC496" s="28"/>
      <c r="FD496" s="28"/>
      <c r="FE496" s="28"/>
      <c r="FF496" s="28"/>
      <c r="FG496" s="28"/>
      <c r="FH496" s="28"/>
      <c r="FI496" s="28"/>
      <c r="FJ496" s="28"/>
      <c r="FK496" s="28"/>
      <c r="FL496" s="28"/>
      <c r="FM496" s="28"/>
      <c r="FN496" s="28"/>
      <c r="FO496" s="28"/>
      <c r="FP496" s="28"/>
      <c r="FQ496" s="28"/>
      <c r="FR496" s="28"/>
      <c r="FS496" s="28"/>
      <c r="FT496" s="28"/>
      <c r="FU496" s="28"/>
      <c r="FV496" s="28"/>
      <c r="FW496" s="28"/>
      <c r="FX496" s="28"/>
      <c r="FY496" s="28"/>
    </row>
    <row r="497" spans="1:181" s="50" customFormat="1" x14ac:dyDescent="0.25">
      <c r="A497" s="366"/>
      <c r="B497" s="181" t="s">
        <v>53</v>
      </c>
      <c r="C497" s="166"/>
      <c r="D497" s="81">
        <v>0.3</v>
      </c>
      <c r="E497" s="81">
        <v>0.3</v>
      </c>
      <c r="F497" s="81"/>
      <c r="G497" s="81"/>
      <c r="H497" s="81"/>
      <c r="I497" s="81"/>
      <c r="J497" s="363"/>
      <c r="K497" s="80"/>
      <c r="L497" s="80"/>
      <c r="M497" s="80"/>
      <c r="N497" s="80"/>
      <c r="O497" s="80"/>
      <c r="P497" s="80"/>
      <c r="Q497" s="80"/>
      <c r="R497" s="80"/>
      <c r="S497" s="80"/>
      <c r="T497" s="78"/>
      <c r="U497" s="78"/>
      <c r="V497" s="78"/>
      <c r="W497" s="78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  <c r="AL497" s="77"/>
      <c r="AM497" s="77"/>
      <c r="AN497" s="77"/>
      <c r="AO497" s="77"/>
      <c r="AP497" s="77"/>
      <c r="AQ497" s="77"/>
      <c r="AR497" s="77"/>
      <c r="AS497" s="77"/>
      <c r="AT497" s="77"/>
      <c r="AU497" s="77"/>
      <c r="AV497" s="77"/>
      <c r="AW497" s="77"/>
      <c r="AX497" s="77"/>
      <c r="AY497" s="77"/>
      <c r="AZ497" s="77"/>
      <c r="BA497" s="77"/>
      <c r="BB497" s="77"/>
      <c r="BC497" s="77"/>
      <c r="BD497" s="77"/>
      <c r="BE497" s="77"/>
      <c r="BF497" s="77"/>
      <c r="BG497" s="77"/>
      <c r="BH497" s="77"/>
      <c r="BI497" s="77"/>
      <c r="BJ497" s="77"/>
      <c r="BK497" s="77"/>
      <c r="BL497" s="77"/>
      <c r="BM497" s="77"/>
      <c r="BN497" s="77"/>
      <c r="BO497" s="77"/>
      <c r="BP497" s="77"/>
      <c r="BQ497" s="77"/>
      <c r="BR497" s="77"/>
      <c r="BS497" s="77"/>
      <c r="BT497" s="77"/>
      <c r="BU497" s="77"/>
      <c r="BV497" s="77"/>
      <c r="BW497" s="77"/>
      <c r="BX497" s="77"/>
      <c r="BY497" s="77"/>
      <c r="BZ497" s="77"/>
      <c r="CA497" s="77"/>
      <c r="CB497" s="77"/>
      <c r="CC497" s="77"/>
      <c r="CD497" s="77"/>
      <c r="CE497" s="77"/>
      <c r="CF497" s="77"/>
      <c r="CG497" s="77"/>
      <c r="CH497" s="77"/>
      <c r="CI497" s="77"/>
      <c r="CJ497" s="77"/>
      <c r="CK497" s="77"/>
      <c r="CL497" s="77"/>
      <c r="CM497" s="77"/>
      <c r="CN497" s="77"/>
      <c r="CO497" s="77"/>
      <c r="CP497" s="77"/>
      <c r="CQ497" s="77"/>
      <c r="CR497" s="77"/>
      <c r="CS497" s="77"/>
      <c r="CT497" s="77"/>
      <c r="CU497" s="28"/>
      <c r="CV497" s="28"/>
      <c r="CW497" s="28"/>
      <c r="CX497" s="28"/>
      <c r="CY497" s="28"/>
      <c r="CZ497" s="28"/>
      <c r="DA497" s="28"/>
      <c r="DB497" s="28"/>
      <c r="DC497" s="28"/>
      <c r="DD497" s="28"/>
      <c r="DE497" s="28"/>
      <c r="DF497" s="28"/>
      <c r="DG497" s="28"/>
      <c r="DH497" s="28"/>
      <c r="DI497" s="28"/>
      <c r="DJ497" s="28"/>
      <c r="DK497" s="28"/>
      <c r="DL497" s="28"/>
      <c r="DM497" s="28"/>
      <c r="DN497" s="28"/>
      <c r="DO497" s="28"/>
      <c r="DP497" s="28"/>
      <c r="DQ497" s="28"/>
      <c r="DR497" s="28"/>
      <c r="DS497" s="28"/>
      <c r="DT497" s="28"/>
      <c r="DU497" s="28"/>
      <c r="DV497" s="28"/>
      <c r="DW497" s="28"/>
      <c r="DX497" s="28"/>
      <c r="DY497" s="28"/>
      <c r="DZ497" s="28"/>
      <c r="EA497" s="28"/>
      <c r="EB497" s="28"/>
      <c r="EC497" s="28"/>
      <c r="ED497" s="28"/>
      <c r="EE497" s="28"/>
      <c r="EF497" s="28"/>
      <c r="EG497" s="28"/>
      <c r="EH497" s="28"/>
      <c r="EI497" s="28"/>
      <c r="EJ497" s="28"/>
      <c r="EK497" s="28"/>
      <c r="EL497" s="28"/>
      <c r="EM497" s="28"/>
      <c r="EN497" s="28"/>
      <c r="EO497" s="28"/>
      <c r="EP497" s="28"/>
      <c r="EQ497" s="28"/>
      <c r="ER497" s="28"/>
      <c r="ES497" s="28"/>
      <c r="ET497" s="28"/>
      <c r="EU497" s="28"/>
      <c r="EV497" s="28"/>
      <c r="EW497" s="28"/>
      <c r="EX497" s="28"/>
      <c r="EY497" s="28"/>
      <c r="EZ497" s="28"/>
      <c r="FA497" s="28"/>
      <c r="FB497" s="28"/>
      <c r="FC497" s="28"/>
      <c r="FD497" s="28"/>
      <c r="FE497" s="28"/>
      <c r="FF497" s="28"/>
      <c r="FG497" s="28"/>
      <c r="FH497" s="28"/>
      <c r="FI497" s="28"/>
      <c r="FJ497" s="28"/>
      <c r="FK497" s="28"/>
      <c r="FL497" s="28"/>
      <c r="FM497" s="28"/>
      <c r="FN497" s="28"/>
      <c r="FO497" s="28"/>
      <c r="FP497" s="28"/>
      <c r="FQ497" s="28"/>
      <c r="FR497" s="28"/>
      <c r="FS497" s="28"/>
      <c r="FT497" s="28"/>
      <c r="FU497" s="28"/>
      <c r="FV497" s="28"/>
      <c r="FW497" s="28"/>
      <c r="FX497" s="28"/>
      <c r="FY497" s="28"/>
    </row>
    <row r="498" spans="1:181" s="50" customFormat="1" x14ac:dyDescent="0.25">
      <c r="A498" s="366"/>
      <c r="B498" s="80" t="s">
        <v>16</v>
      </c>
      <c r="C498" s="232"/>
      <c r="D498" s="86">
        <v>3.6</v>
      </c>
      <c r="E498" s="81">
        <v>3.6</v>
      </c>
      <c r="F498" s="86"/>
      <c r="G498" s="81"/>
      <c r="H498" s="86"/>
      <c r="I498" s="85"/>
      <c r="J498" s="363"/>
      <c r="K498" s="80"/>
      <c r="L498" s="80"/>
      <c r="M498" s="80"/>
      <c r="N498" s="80"/>
      <c r="O498" s="80"/>
      <c r="P498" s="80"/>
      <c r="Q498" s="80"/>
      <c r="R498" s="80"/>
      <c r="S498" s="80"/>
      <c r="T498" s="78"/>
      <c r="U498" s="78"/>
      <c r="V498" s="78"/>
      <c r="W498" s="78"/>
      <c r="X498" s="77"/>
      <c r="Y498" s="77"/>
      <c r="Z498" s="77"/>
      <c r="AA498" s="77"/>
      <c r="AB498" s="77"/>
      <c r="AC498" s="77"/>
      <c r="AD498" s="77"/>
      <c r="AE498" s="77"/>
      <c r="AF498" s="77"/>
      <c r="AG498" s="77"/>
      <c r="AH498" s="77"/>
      <c r="AI498" s="77"/>
      <c r="AJ498" s="77"/>
      <c r="AK498" s="77"/>
      <c r="AL498" s="77"/>
      <c r="AM498" s="77"/>
      <c r="AN498" s="77"/>
      <c r="AO498" s="77"/>
      <c r="AP498" s="77"/>
      <c r="AQ498" s="77"/>
      <c r="AR498" s="77"/>
      <c r="AS498" s="77"/>
      <c r="AT498" s="77"/>
      <c r="AU498" s="77"/>
      <c r="AV498" s="77"/>
      <c r="AW498" s="77"/>
      <c r="AX498" s="77"/>
      <c r="AY498" s="77"/>
      <c r="AZ498" s="77"/>
      <c r="BA498" s="77"/>
      <c r="BB498" s="77"/>
      <c r="BC498" s="77"/>
      <c r="BD498" s="77"/>
      <c r="BE498" s="77"/>
      <c r="BF498" s="77"/>
      <c r="BG498" s="77"/>
      <c r="BH498" s="77"/>
      <c r="BI498" s="77"/>
      <c r="BJ498" s="77"/>
      <c r="BK498" s="77"/>
      <c r="BL498" s="77"/>
      <c r="BM498" s="77"/>
      <c r="BN498" s="77"/>
      <c r="BO498" s="77"/>
      <c r="BP498" s="77"/>
      <c r="BQ498" s="77"/>
      <c r="BR498" s="77"/>
      <c r="BS498" s="77"/>
      <c r="BT498" s="77"/>
      <c r="BU498" s="77"/>
      <c r="BV498" s="77"/>
      <c r="BW498" s="77"/>
      <c r="BX498" s="77"/>
      <c r="BY498" s="77"/>
      <c r="BZ498" s="77"/>
      <c r="CA498" s="77"/>
      <c r="CB498" s="77"/>
      <c r="CC498" s="77"/>
      <c r="CD498" s="77"/>
      <c r="CE498" s="77"/>
      <c r="CF498" s="77"/>
      <c r="CG498" s="77"/>
      <c r="CH498" s="77"/>
      <c r="CI498" s="77"/>
      <c r="CJ498" s="77"/>
      <c r="CK498" s="77"/>
      <c r="CL498" s="77"/>
      <c r="CM498" s="77"/>
      <c r="CN498" s="77"/>
      <c r="CO498" s="77"/>
      <c r="CP498" s="77"/>
      <c r="CQ498" s="77"/>
      <c r="CR498" s="77"/>
      <c r="CS498" s="77"/>
      <c r="CT498" s="77"/>
      <c r="CU498" s="28"/>
      <c r="CV498" s="28"/>
      <c r="CW498" s="28"/>
      <c r="CX498" s="28"/>
      <c r="CY498" s="28"/>
      <c r="CZ498" s="28"/>
      <c r="DA498" s="28"/>
      <c r="DB498" s="28"/>
      <c r="DC498" s="28"/>
      <c r="DD498" s="28"/>
      <c r="DE498" s="28"/>
      <c r="DF498" s="28"/>
      <c r="DG498" s="28"/>
      <c r="DH498" s="28"/>
      <c r="DI498" s="28"/>
      <c r="DJ498" s="28"/>
      <c r="DK498" s="28"/>
      <c r="DL498" s="28"/>
      <c r="DM498" s="28"/>
      <c r="DN498" s="28"/>
      <c r="DO498" s="28"/>
      <c r="DP498" s="28"/>
      <c r="DQ498" s="28"/>
      <c r="DR498" s="28"/>
      <c r="DS498" s="28"/>
      <c r="DT498" s="28"/>
      <c r="DU498" s="28"/>
      <c r="DV498" s="28"/>
      <c r="DW498" s="28"/>
      <c r="DX498" s="28"/>
      <c r="DY498" s="28"/>
      <c r="DZ498" s="28"/>
      <c r="EA498" s="28"/>
      <c r="EB498" s="28"/>
      <c r="EC498" s="28"/>
      <c r="ED498" s="28"/>
      <c r="EE498" s="28"/>
      <c r="EF498" s="28"/>
      <c r="EG498" s="28"/>
      <c r="EH498" s="28"/>
      <c r="EI498" s="28"/>
      <c r="EJ498" s="28"/>
      <c r="EK498" s="28"/>
      <c r="EL498" s="28"/>
      <c r="EM498" s="28"/>
      <c r="EN498" s="28"/>
      <c r="EO498" s="28"/>
      <c r="EP498" s="28"/>
      <c r="EQ498" s="28"/>
      <c r="ER498" s="28"/>
      <c r="ES498" s="28"/>
      <c r="ET498" s="28"/>
      <c r="EU498" s="28"/>
      <c r="EV498" s="28"/>
      <c r="EW498" s="28"/>
      <c r="EX498" s="28"/>
      <c r="EY498" s="28"/>
      <c r="EZ498" s="28"/>
      <c r="FA498" s="28"/>
      <c r="FB498" s="28"/>
      <c r="FC498" s="28"/>
      <c r="FD498" s="28"/>
      <c r="FE498" s="28"/>
      <c r="FF498" s="28"/>
      <c r="FG498" s="28"/>
      <c r="FH498" s="28"/>
      <c r="FI498" s="28"/>
      <c r="FJ498" s="28"/>
      <c r="FK498" s="28"/>
      <c r="FL498" s="28"/>
      <c r="FM498" s="28"/>
      <c r="FN498" s="28"/>
      <c r="FO498" s="28"/>
      <c r="FP498" s="28"/>
      <c r="FQ498" s="28"/>
      <c r="FR498" s="28"/>
      <c r="FS498" s="28"/>
      <c r="FT498" s="28"/>
      <c r="FU498" s="28"/>
      <c r="FV498" s="28"/>
      <c r="FW498" s="28"/>
      <c r="FX498" s="28"/>
      <c r="FY498" s="28"/>
    </row>
    <row r="499" spans="1:181" s="50" customFormat="1" x14ac:dyDescent="0.25">
      <c r="A499" s="366"/>
      <c r="B499" s="80" t="s">
        <v>20</v>
      </c>
      <c r="C499" s="232"/>
      <c r="D499" s="86">
        <v>3.6</v>
      </c>
      <c r="E499" s="81">
        <v>3.6</v>
      </c>
      <c r="F499" s="86"/>
      <c r="G499" s="81"/>
      <c r="H499" s="86"/>
      <c r="I499" s="85"/>
      <c r="J499" s="363"/>
      <c r="K499" s="80"/>
      <c r="L499" s="80"/>
      <c r="M499" s="80"/>
      <c r="N499" s="80"/>
      <c r="O499" s="80"/>
      <c r="P499" s="80"/>
      <c r="Q499" s="80"/>
      <c r="R499" s="80"/>
      <c r="S499" s="80"/>
      <c r="T499" s="78"/>
      <c r="U499" s="78"/>
      <c r="V499" s="78"/>
      <c r="W499" s="78"/>
      <c r="X499" s="77"/>
      <c r="Y499" s="77"/>
      <c r="Z499" s="77"/>
      <c r="AA499" s="77"/>
      <c r="AB499" s="77"/>
      <c r="AC499" s="77"/>
      <c r="AD499" s="77"/>
      <c r="AE499" s="77"/>
      <c r="AF499" s="77"/>
      <c r="AG499" s="77"/>
      <c r="AH499" s="77"/>
      <c r="AI499" s="77"/>
      <c r="AJ499" s="77"/>
      <c r="AK499" s="77"/>
      <c r="AL499" s="77"/>
      <c r="AM499" s="77"/>
      <c r="AN499" s="77"/>
      <c r="AO499" s="77"/>
      <c r="AP499" s="77"/>
      <c r="AQ499" s="77"/>
      <c r="AR499" s="77"/>
      <c r="AS499" s="77"/>
      <c r="AT499" s="77"/>
      <c r="AU499" s="77"/>
      <c r="AV499" s="77"/>
      <c r="AW499" s="77"/>
      <c r="AX499" s="77"/>
      <c r="AY499" s="77"/>
      <c r="AZ499" s="77"/>
      <c r="BA499" s="77"/>
      <c r="BB499" s="77"/>
      <c r="BC499" s="77"/>
      <c r="BD499" s="77"/>
      <c r="BE499" s="77"/>
      <c r="BF499" s="77"/>
      <c r="BG499" s="77"/>
      <c r="BH499" s="77"/>
      <c r="BI499" s="77"/>
      <c r="BJ499" s="77"/>
      <c r="BK499" s="77"/>
      <c r="BL499" s="77"/>
      <c r="BM499" s="77"/>
      <c r="BN499" s="77"/>
      <c r="BO499" s="77"/>
      <c r="BP499" s="77"/>
      <c r="BQ499" s="77"/>
      <c r="BR499" s="77"/>
      <c r="BS499" s="77"/>
      <c r="BT499" s="77"/>
      <c r="BU499" s="77"/>
      <c r="BV499" s="77"/>
      <c r="BW499" s="77"/>
      <c r="BX499" s="77"/>
      <c r="BY499" s="77"/>
      <c r="BZ499" s="77"/>
      <c r="CA499" s="77"/>
      <c r="CB499" s="77"/>
      <c r="CC499" s="77"/>
      <c r="CD499" s="77"/>
      <c r="CE499" s="77"/>
      <c r="CF499" s="77"/>
      <c r="CG499" s="77"/>
      <c r="CH499" s="77"/>
      <c r="CI499" s="77"/>
      <c r="CJ499" s="77"/>
      <c r="CK499" s="77"/>
      <c r="CL499" s="77"/>
      <c r="CM499" s="77"/>
      <c r="CN499" s="77"/>
      <c r="CO499" s="77"/>
      <c r="CP499" s="77"/>
      <c r="CQ499" s="77"/>
      <c r="CR499" s="77"/>
      <c r="CS499" s="77"/>
      <c r="CT499" s="77"/>
      <c r="CU499" s="28"/>
      <c r="CV499" s="28"/>
      <c r="CW499" s="28"/>
      <c r="CX499" s="28"/>
      <c r="CY499" s="28"/>
      <c r="CZ499" s="28"/>
      <c r="DA499" s="28"/>
      <c r="DB499" s="28"/>
      <c r="DC499" s="28"/>
      <c r="DD499" s="28"/>
      <c r="DE499" s="28"/>
      <c r="DF499" s="28"/>
      <c r="DG499" s="28"/>
      <c r="DH499" s="28"/>
      <c r="DI499" s="28"/>
      <c r="DJ499" s="28"/>
      <c r="DK499" s="28"/>
      <c r="DL499" s="28"/>
      <c r="DM499" s="28"/>
      <c r="DN499" s="28"/>
      <c r="DO499" s="28"/>
      <c r="DP499" s="28"/>
      <c r="DQ499" s="28"/>
      <c r="DR499" s="28"/>
      <c r="DS499" s="28"/>
      <c r="DT499" s="28"/>
      <c r="DU499" s="28"/>
      <c r="DV499" s="28"/>
      <c r="DW499" s="28"/>
      <c r="DX499" s="28"/>
      <c r="DY499" s="28"/>
      <c r="DZ499" s="28"/>
      <c r="EA499" s="28"/>
      <c r="EB499" s="28"/>
      <c r="EC499" s="28"/>
      <c r="ED499" s="28"/>
      <c r="EE499" s="28"/>
      <c r="EF499" s="28"/>
      <c r="EG499" s="28"/>
      <c r="EH499" s="28"/>
      <c r="EI499" s="28"/>
      <c r="EJ499" s="28"/>
      <c r="EK499" s="28"/>
      <c r="EL499" s="28"/>
      <c r="EM499" s="28"/>
      <c r="EN499" s="28"/>
      <c r="EO499" s="28"/>
      <c r="EP499" s="28"/>
      <c r="EQ499" s="28"/>
      <c r="ER499" s="28"/>
      <c r="ES499" s="28"/>
      <c r="ET499" s="28"/>
      <c r="EU499" s="28"/>
      <c r="EV499" s="28"/>
      <c r="EW499" s="28"/>
      <c r="EX499" s="28"/>
      <c r="EY499" s="28"/>
      <c r="EZ499" s="28"/>
      <c r="FA499" s="28"/>
      <c r="FB499" s="28"/>
      <c r="FC499" s="28"/>
      <c r="FD499" s="28"/>
      <c r="FE499" s="28"/>
      <c r="FF499" s="28"/>
      <c r="FG499" s="28"/>
      <c r="FH499" s="28"/>
      <c r="FI499" s="28"/>
      <c r="FJ499" s="28"/>
      <c r="FK499" s="28"/>
      <c r="FL499" s="28"/>
      <c r="FM499" s="28"/>
      <c r="FN499" s="28"/>
      <c r="FO499" s="28"/>
      <c r="FP499" s="28"/>
      <c r="FQ499" s="28"/>
      <c r="FR499" s="28"/>
      <c r="FS499" s="28"/>
      <c r="FT499" s="28"/>
      <c r="FU499" s="28"/>
      <c r="FV499" s="28"/>
      <c r="FW499" s="28"/>
      <c r="FX499" s="28"/>
      <c r="FY499" s="28"/>
    </row>
    <row r="500" spans="1:181" s="50" customFormat="1" x14ac:dyDescent="0.25">
      <c r="A500" s="366"/>
      <c r="B500" s="80" t="s">
        <v>17</v>
      </c>
      <c r="C500" s="232"/>
      <c r="D500" s="86">
        <v>7.2</v>
      </c>
      <c r="E500" s="81">
        <v>7.2</v>
      </c>
      <c r="F500" s="86"/>
      <c r="G500" s="81"/>
      <c r="H500" s="86"/>
      <c r="I500" s="85"/>
      <c r="J500" s="363"/>
      <c r="K500" s="80"/>
      <c r="L500" s="80"/>
      <c r="M500" s="80"/>
      <c r="N500" s="80"/>
      <c r="O500" s="80"/>
      <c r="P500" s="80"/>
      <c r="Q500" s="80"/>
      <c r="R500" s="80"/>
      <c r="S500" s="80"/>
      <c r="T500" s="78"/>
      <c r="U500" s="78"/>
      <c r="V500" s="78"/>
      <c r="W500" s="78"/>
      <c r="X500" s="77"/>
      <c r="Y500" s="77"/>
      <c r="Z500" s="77"/>
      <c r="AA500" s="77"/>
      <c r="AB500" s="77"/>
      <c r="AC500" s="77"/>
      <c r="AD500" s="77"/>
      <c r="AE500" s="77"/>
      <c r="AF500" s="77"/>
      <c r="AG500" s="77"/>
      <c r="AH500" s="77"/>
      <c r="AI500" s="77"/>
      <c r="AJ500" s="77"/>
      <c r="AK500" s="77"/>
      <c r="AL500" s="77"/>
      <c r="AM500" s="77"/>
      <c r="AN500" s="77"/>
      <c r="AO500" s="77"/>
      <c r="AP500" s="77"/>
      <c r="AQ500" s="77"/>
      <c r="AR500" s="77"/>
      <c r="AS500" s="77"/>
      <c r="AT500" s="77"/>
      <c r="AU500" s="77"/>
      <c r="AV500" s="77"/>
      <c r="AW500" s="77"/>
      <c r="AX500" s="77"/>
      <c r="AY500" s="77"/>
      <c r="AZ500" s="77"/>
      <c r="BA500" s="77"/>
      <c r="BB500" s="77"/>
      <c r="BC500" s="77"/>
      <c r="BD500" s="77"/>
      <c r="BE500" s="77"/>
      <c r="BF500" s="77"/>
      <c r="BG500" s="77"/>
      <c r="BH500" s="77"/>
      <c r="BI500" s="77"/>
      <c r="BJ500" s="77"/>
      <c r="BK500" s="77"/>
      <c r="BL500" s="77"/>
      <c r="BM500" s="77"/>
      <c r="BN500" s="77"/>
      <c r="BO500" s="77"/>
      <c r="BP500" s="77"/>
      <c r="BQ500" s="77"/>
      <c r="BR500" s="77"/>
      <c r="BS500" s="77"/>
      <c r="BT500" s="77"/>
      <c r="BU500" s="77"/>
      <c r="BV500" s="77"/>
      <c r="BW500" s="77"/>
      <c r="BX500" s="77"/>
      <c r="BY500" s="77"/>
      <c r="BZ500" s="77"/>
      <c r="CA500" s="77"/>
      <c r="CB500" s="77"/>
      <c r="CC500" s="77"/>
      <c r="CD500" s="77"/>
      <c r="CE500" s="77"/>
      <c r="CF500" s="77"/>
      <c r="CG500" s="77"/>
      <c r="CH500" s="77"/>
      <c r="CI500" s="77"/>
      <c r="CJ500" s="77"/>
      <c r="CK500" s="77"/>
      <c r="CL500" s="77"/>
      <c r="CM500" s="77"/>
      <c r="CN500" s="77"/>
      <c r="CO500" s="77"/>
      <c r="CP500" s="77"/>
      <c r="CQ500" s="77"/>
      <c r="CR500" s="77"/>
      <c r="CS500" s="77"/>
      <c r="CT500" s="77"/>
      <c r="CU500" s="28"/>
      <c r="CV500" s="28"/>
      <c r="CW500" s="28"/>
      <c r="CX500" s="28"/>
      <c r="CY500" s="28"/>
      <c r="CZ500" s="28"/>
      <c r="DA500" s="28"/>
      <c r="DB500" s="28"/>
      <c r="DC500" s="28"/>
      <c r="DD500" s="28"/>
      <c r="DE500" s="28"/>
      <c r="DF500" s="28"/>
      <c r="DG500" s="28"/>
      <c r="DH500" s="28"/>
      <c r="DI500" s="28"/>
      <c r="DJ500" s="28"/>
      <c r="DK500" s="28"/>
      <c r="DL500" s="28"/>
      <c r="DM500" s="28"/>
      <c r="DN500" s="28"/>
      <c r="DO500" s="28"/>
      <c r="DP500" s="28"/>
      <c r="DQ500" s="28"/>
      <c r="DR500" s="28"/>
      <c r="DS500" s="28"/>
      <c r="DT500" s="28"/>
      <c r="DU500" s="28"/>
      <c r="DV500" s="28"/>
      <c r="DW500" s="28"/>
      <c r="DX500" s="28"/>
      <c r="DY500" s="28"/>
      <c r="DZ500" s="28"/>
      <c r="EA500" s="28"/>
      <c r="EB500" s="28"/>
      <c r="EC500" s="28"/>
      <c r="ED500" s="28"/>
      <c r="EE500" s="28"/>
      <c r="EF500" s="28"/>
      <c r="EG500" s="28"/>
      <c r="EH500" s="28"/>
      <c r="EI500" s="28"/>
      <c r="EJ500" s="28"/>
      <c r="EK500" s="28"/>
      <c r="EL500" s="28"/>
      <c r="EM500" s="28"/>
      <c r="EN500" s="28"/>
      <c r="EO500" s="28"/>
      <c r="EP500" s="28"/>
      <c r="EQ500" s="28"/>
      <c r="ER500" s="28"/>
      <c r="ES500" s="28"/>
      <c r="ET500" s="28"/>
      <c r="EU500" s="28"/>
      <c r="EV500" s="28"/>
      <c r="EW500" s="28"/>
      <c r="EX500" s="28"/>
      <c r="EY500" s="28"/>
      <c r="EZ500" s="28"/>
      <c r="FA500" s="28"/>
      <c r="FB500" s="28"/>
      <c r="FC500" s="28"/>
      <c r="FD500" s="28"/>
      <c r="FE500" s="28"/>
      <c r="FF500" s="28"/>
      <c r="FG500" s="28"/>
      <c r="FH500" s="28"/>
      <c r="FI500" s="28"/>
      <c r="FJ500" s="28"/>
      <c r="FK500" s="28"/>
      <c r="FL500" s="28"/>
      <c r="FM500" s="28"/>
      <c r="FN500" s="28"/>
      <c r="FO500" s="28"/>
      <c r="FP500" s="28"/>
      <c r="FQ500" s="28"/>
      <c r="FR500" s="28"/>
      <c r="FS500" s="28"/>
      <c r="FT500" s="28"/>
      <c r="FU500" s="28"/>
      <c r="FV500" s="28"/>
      <c r="FW500" s="28"/>
      <c r="FX500" s="28"/>
      <c r="FY500" s="28"/>
    </row>
    <row r="501" spans="1:181" s="50" customFormat="1" x14ac:dyDescent="0.25">
      <c r="A501" s="366"/>
      <c r="B501" s="80" t="s">
        <v>51</v>
      </c>
      <c r="C501" s="232"/>
      <c r="D501" s="86">
        <v>0.7</v>
      </c>
      <c r="E501" s="81">
        <v>0.7</v>
      </c>
      <c r="F501" s="86"/>
      <c r="G501" s="81"/>
      <c r="H501" s="86"/>
      <c r="I501" s="85"/>
      <c r="J501" s="363"/>
      <c r="K501" s="80"/>
      <c r="L501" s="80"/>
      <c r="M501" s="80"/>
      <c r="N501" s="80"/>
      <c r="O501" s="80"/>
      <c r="P501" s="80"/>
      <c r="Q501" s="80"/>
      <c r="R501" s="80"/>
      <c r="S501" s="80"/>
      <c r="T501" s="78"/>
      <c r="U501" s="78"/>
      <c r="V501" s="78"/>
      <c r="W501" s="78"/>
      <c r="X501" s="77"/>
      <c r="Y501" s="77"/>
      <c r="Z501" s="77"/>
      <c r="AA501" s="77"/>
      <c r="AB501" s="77"/>
      <c r="AC501" s="77"/>
      <c r="AD501" s="77"/>
      <c r="AE501" s="77"/>
      <c r="AF501" s="77"/>
      <c r="AG501" s="77"/>
      <c r="AH501" s="77"/>
      <c r="AI501" s="77"/>
      <c r="AJ501" s="77"/>
      <c r="AK501" s="77"/>
      <c r="AL501" s="77"/>
      <c r="AM501" s="77"/>
      <c r="AN501" s="77"/>
      <c r="AO501" s="77"/>
      <c r="AP501" s="77"/>
      <c r="AQ501" s="77"/>
      <c r="AR501" s="77"/>
      <c r="AS501" s="77"/>
      <c r="AT501" s="77"/>
      <c r="AU501" s="77"/>
      <c r="AV501" s="77"/>
      <c r="AW501" s="77"/>
      <c r="AX501" s="77"/>
      <c r="AY501" s="77"/>
      <c r="AZ501" s="77"/>
      <c r="BA501" s="77"/>
      <c r="BB501" s="77"/>
      <c r="BC501" s="77"/>
      <c r="BD501" s="77"/>
      <c r="BE501" s="77"/>
      <c r="BF501" s="77"/>
      <c r="BG501" s="77"/>
      <c r="BH501" s="77"/>
      <c r="BI501" s="77"/>
      <c r="BJ501" s="77"/>
      <c r="BK501" s="77"/>
      <c r="BL501" s="77"/>
      <c r="BM501" s="77"/>
      <c r="BN501" s="77"/>
      <c r="BO501" s="77"/>
      <c r="BP501" s="77"/>
      <c r="BQ501" s="77"/>
      <c r="BR501" s="77"/>
      <c r="BS501" s="77"/>
      <c r="BT501" s="77"/>
      <c r="BU501" s="77"/>
      <c r="BV501" s="77"/>
      <c r="BW501" s="77"/>
      <c r="BX501" s="77"/>
      <c r="BY501" s="77"/>
      <c r="BZ501" s="77"/>
      <c r="CA501" s="77"/>
      <c r="CB501" s="77"/>
      <c r="CC501" s="77"/>
      <c r="CD501" s="77"/>
      <c r="CE501" s="77"/>
      <c r="CF501" s="77"/>
      <c r="CG501" s="77"/>
      <c r="CH501" s="77"/>
      <c r="CI501" s="77"/>
      <c r="CJ501" s="77"/>
      <c r="CK501" s="77"/>
      <c r="CL501" s="77"/>
      <c r="CM501" s="77"/>
      <c r="CN501" s="77"/>
      <c r="CO501" s="77"/>
      <c r="CP501" s="77"/>
      <c r="CQ501" s="77"/>
      <c r="CR501" s="77"/>
      <c r="CS501" s="77"/>
      <c r="CT501" s="77"/>
      <c r="CU501" s="28"/>
      <c r="CV501" s="28"/>
      <c r="CW501" s="28"/>
      <c r="CX501" s="28"/>
      <c r="CY501" s="28"/>
      <c r="CZ501" s="28"/>
      <c r="DA501" s="28"/>
      <c r="DB501" s="28"/>
      <c r="DC501" s="28"/>
      <c r="DD501" s="28"/>
      <c r="DE501" s="28"/>
      <c r="DF501" s="28"/>
      <c r="DG501" s="28"/>
      <c r="DH501" s="28"/>
      <c r="DI501" s="28"/>
      <c r="DJ501" s="28"/>
      <c r="DK501" s="28"/>
      <c r="DL501" s="28"/>
      <c r="DM501" s="28"/>
      <c r="DN501" s="28"/>
      <c r="DO501" s="28"/>
      <c r="DP501" s="28"/>
      <c r="DQ501" s="28"/>
      <c r="DR501" s="28"/>
      <c r="DS501" s="28"/>
      <c r="DT501" s="28"/>
      <c r="DU501" s="28"/>
      <c r="DV501" s="28"/>
      <c r="DW501" s="28"/>
      <c r="DX501" s="28"/>
      <c r="DY501" s="28"/>
      <c r="DZ501" s="28"/>
      <c r="EA501" s="28"/>
      <c r="EB501" s="28"/>
      <c r="EC501" s="28"/>
      <c r="ED501" s="28"/>
      <c r="EE501" s="28"/>
      <c r="EF501" s="28"/>
      <c r="EG501" s="28"/>
      <c r="EH501" s="28"/>
      <c r="EI501" s="28"/>
      <c r="EJ501" s="28"/>
      <c r="EK501" s="28"/>
      <c r="EL501" s="28"/>
      <c r="EM501" s="28"/>
      <c r="EN501" s="28"/>
      <c r="EO501" s="28"/>
      <c r="EP501" s="28"/>
      <c r="EQ501" s="28"/>
      <c r="ER501" s="28"/>
      <c r="ES501" s="28"/>
      <c r="ET501" s="28"/>
      <c r="EU501" s="28"/>
      <c r="EV501" s="28"/>
      <c r="EW501" s="28"/>
      <c r="EX501" s="28"/>
      <c r="EY501" s="28"/>
      <c r="EZ501" s="28"/>
      <c r="FA501" s="28"/>
      <c r="FB501" s="28"/>
      <c r="FC501" s="28"/>
      <c r="FD501" s="28"/>
      <c r="FE501" s="28"/>
      <c r="FF501" s="28"/>
      <c r="FG501" s="28"/>
      <c r="FH501" s="28"/>
      <c r="FI501" s="28"/>
      <c r="FJ501" s="28"/>
      <c r="FK501" s="28"/>
      <c r="FL501" s="28"/>
      <c r="FM501" s="28"/>
      <c r="FN501" s="28"/>
      <c r="FO501" s="28"/>
      <c r="FP501" s="28"/>
      <c r="FQ501" s="28"/>
      <c r="FR501" s="28"/>
      <c r="FS501" s="28"/>
      <c r="FT501" s="28"/>
      <c r="FU501" s="28"/>
      <c r="FV501" s="28"/>
      <c r="FW501" s="28"/>
      <c r="FX501" s="28"/>
      <c r="FY501" s="28"/>
    </row>
    <row r="502" spans="1:181" s="50" customFormat="1" x14ac:dyDescent="0.25">
      <c r="A502" s="366"/>
      <c r="B502" s="80" t="s">
        <v>41</v>
      </c>
      <c r="C502" s="232"/>
      <c r="D502" s="86"/>
      <c r="E502" s="81">
        <v>49</v>
      </c>
      <c r="F502" s="86"/>
      <c r="G502" s="81"/>
      <c r="H502" s="86"/>
      <c r="I502" s="85"/>
      <c r="J502" s="363"/>
      <c r="K502" s="80"/>
      <c r="L502" s="80"/>
      <c r="M502" s="80"/>
      <c r="N502" s="80"/>
      <c r="O502" s="80"/>
      <c r="P502" s="80"/>
      <c r="Q502" s="80"/>
      <c r="R502" s="80"/>
      <c r="S502" s="80"/>
      <c r="T502" s="78"/>
      <c r="U502" s="78"/>
      <c r="V502" s="78"/>
      <c r="W502" s="78"/>
      <c r="X502" s="77"/>
      <c r="Y502" s="77"/>
      <c r="Z502" s="77"/>
      <c r="AA502" s="77"/>
      <c r="AB502" s="77"/>
      <c r="AC502" s="77"/>
      <c r="AD502" s="77"/>
      <c r="AE502" s="77"/>
      <c r="AF502" s="77"/>
      <c r="AG502" s="77"/>
      <c r="AH502" s="77"/>
      <c r="AI502" s="77"/>
      <c r="AJ502" s="77"/>
      <c r="AK502" s="77"/>
      <c r="AL502" s="77"/>
      <c r="AM502" s="77"/>
      <c r="AN502" s="77"/>
      <c r="AO502" s="77"/>
      <c r="AP502" s="77"/>
      <c r="AQ502" s="77"/>
      <c r="AR502" s="77"/>
      <c r="AS502" s="77"/>
      <c r="AT502" s="77"/>
      <c r="AU502" s="77"/>
      <c r="AV502" s="77"/>
      <c r="AW502" s="77"/>
      <c r="AX502" s="77"/>
      <c r="AY502" s="77"/>
      <c r="AZ502" s="77"/>
      <c r="BA502" s="77"/>
      <c r="BB502" s="77"/>
      <c r="BC502" s="77"/>
      <c r="BD502" s="77"/>
      <c r="BE502" s="77"/>
      <c r="BF502" s="77"/>
      <c r="BG502" s="77"/>
      <c r="BH502" s="77"/>
      <c r="BI502" s="77"/>
      <c r="BJ502" s="77"/>
      <c r="BK502" s="77"/>
      <c r="BL502" s="77"/>
      <c r="BM502" s="77"/>
      <c r="BN502" s="77"/>
      <c r="BO502" s="77"/>
      <c r="BP502" s="77"/>
      <c r="BQ502" s="77"/>
      <c r="BR502" s="77"/>
      <c r="BS502" s="77"/>
      <c r="BT502" s="77"/>
      <c r="BU502" s="77"/>
      <c r="BV502" s="77"/>
      <c r="BW502" s="77"/>
      <c r="BX502" s="77"/>
      <c r="BY502" s="77"/>
      <c r="BZ502" s="77"/>
      <c r="CA502" s="77"/>
      <c r="CB502" s="77"/>
      <c r="CC502" s="77"/>
      <c r="CD502" s="77"/>
      <c r="CE502" s="77"/>
      <c r="CF502" s="77"/>
      <c r="CG502" s="77"/>
      <c r="CH502" s="77"/>
      <c r="CI502" s="77"/>
      <c r="CJ502" s="77"/>
      <c r="CK502" s="77"/>
      <c r="CL502" s="77"/>
      <c r="CM502" s="77"/>
      <c r="CN502" s="77"/>
      <c r="CO502" s="77"/>
      <c r="CP502" s="77"/>
      <c r="CQ502" s="77"/>
      <c r="CR502" s="77"/>
      <c r="CS502" s="77"/>
      <c r="CT502" s="77"/>
      <c r="CU502" s="28"/>
      <c r="CV502" s="28"/>
      <c r="CW502" s="28"/>
      <c r="CX502" s="28"/>
      <c r="CY502" s="28"/>
      <c r="CZ502" s="28"/>
      <c r="DA502" s="28"/>
      <c r="DB502" s="28"/>
      <c r="DC502" s="28"/>
      <c r="DD502" s="28"/>
      <c r="DE502" s="28"/>
      <c r="DF502" s="28"/>
      <c r="DG502" s="28"/>
      <c r="DH502" s="28"/>
      <c r="DI502" s="28"/>
      <c r="DJ502" s="28"/>
      <c r="DK502" s="28"/>
      <c r="DL502" s="28"/>
      <c r="DM502" s="28"/>
      <c r="DN502" s="28"/>
      <c r="DO502" s="28"/>
      <c r="DP502" s="28"/>
      <c r="DQ502" s="28"/>
      <c r="DR502" s="28"/>
      <c r="DS502" s="28"/>
      <c r="DT502" s="28"/>
      <c r="DU502" s="28"/>
      <c r="DV502" s="28"/>
      <c r="DW502" s="28"/>
      <c r="DX502" s="28"/>
      <c r="DY502" s="28"/>
      <c r="DZ502" s="28"/>
      <c r="EA502" s="28"/>
      <c r="EB502" s="28"/>
      <c r="EC502" s="28"/>
      <c r="ED502" s="28"/>
      <c r="EE502" s="28"/>
      <c r="EF502" s="28"/>
      <c r="EG502" s="28"/>
      <c r="EH502" s="28"/>
      <c r="EI502" s="28"/>
      <c r="EJ502" s="28"/>
      <c r="EK502" s="28"/>
      <c r="EL502" s="28"/>
      <c r="EM502" s="28"/>
      <c r="EN502" s="28"/>
      <c r="EO502" s="28"/>
      <c r="EP502" s="28"/>
      <c r="EQ502" s="28"/>
      <c r="ER502" s="28"/>
      <c r="ES502" s="28"/>
      <c r="ET502" s="28"/>
      <c r="EU502" s="28"/>
      <c r="EV502" s="28"/>
      <c r="EW502" s="28"/>
      <c r="EX502" s="28"/>
      <c r="EY502" s="28"/>
      <c r="EZ502" s="28"/>
      <c r="FA502" s="28"/>
      <c r="FB502" s="28"/>
      <c r="FC502" s="28"/>
      <c r="FD502" s="28"/>
      <c r="FE502" s="28"/>
      <c r="FF502" s="28"/>
      <c r="FG502" s="28"/>
      <c r="FH502" s="28"/>
      <c r="FI502" s="28"/>
      <c r="FJ502" s="28"/>
      <c r="FK502" s="28"/>
      <c r="FL502" s="28"/>
      <c r="FM502" s="28"/>
      <c r="FN502" s="28"/>
      <c r="FO502" s="28"/>
      <c r="FP502" s="28"/>
      <c r="FQ502" s="28"/>
      <c r="FR502" s="28"/>
      <c r="FS502" s="28"/>
      <c r="FT502" s="28"/>
      <c r="FU502" s="28"/>
      <c r="FV502" s="28"/>
      <c r="FW502" s="28"/>
      <c r="FX502" s="28"/>
      <c r="FY502" s="28"/>
    </row>
    <row r="503" spans="1:181" s="50" customFormat="1" x14ac:dyDescent="0.25">
      <c r="A503" s="366"/>
      <c r="B503" s="80" t="s">
        <v>34</v>
      </c>
      <c r="C503" s="232"/>
      <c r="D503" s="86">
        <v>0.8</v>
      </c>
      <c r="E503" s="81">
        <v>0.8</v>
      </c>
      <c r="F503" s="86"/>
      <c r="G503" s="81"/>
      <c r="H503" s="86"/>
      <c r="I503" s="85"/>
      <c r="J503" s="363"/>
      <c r="K503" s="80"/>
      <c r="L503" s="80"/>
      <c r="M503" s="80"/>
      <c r="N503" s="80"/>
      <c r="O503" s="80"/>
      <c r="P503" s="80"/>
      <c r="Q503" s="80"/>
      <c r="R503" s="80"/>
      <c r="S503" s="80"/>
      <c r="T503" s="78"/>
      <c r="U503" s="78"/>
      <c r="V503" s="78"/>
      <c r="W503" s="78"/>
      <c r="X503" s="77"/>
      <c r="Y503" s="77"/>
      <c r="Z503" s="77"/>
      <c r="AA503" s="77"/>
      <c r="AB503" s="77"/>
      <c r="AC503" s="77"/>
      <c r="AD503" s="77"/>
      <c r="AE503" s="77"/>
      <c r="AF503" s="77"/>
      <c r="AG503" s="77"/>
      <c r="AH503" s="77"/>
      <c r="AI503" s="77"/>
      <c r="AJ503" s="77"/>
      <c r="AK503" s="77"/>
      <c r="AL503" s="77"/>
      <c r="AM503" s="77"/>
      <c r="AN503" s="77"/>
      <c r="AO503" s="77"/>
      <c r="AP503" s="77"/>
      <c r="AQ503" s="77"/>
      <c r="AR503" s="77"/>
      <c r="AS503" s="77"/>
      <c r="AT503" s="77"/>
      <c r="AU503" s="77"/>
      <c r="AV503" s="77"/>
      <c r="AW503" s="77"/>
      <c r="AX503" s="77"/>
      <c r="AY503" s="77"/>
      <c r="AZ503" s="77"/>
      <c r="BA503" s="77"/>
      <c r="BB503" s="77"/>
      <c r="BC503" s="77"/>
      <c r="BD503" s="77"/>
      <c r="BE503" s="77"/>
      <c r="BF503" s="77"/>
      <c r="BG503" s="77"/>
      <c r="BH503" s="77"/>
      <c r="BI503" s="77"/>
      <c r="BJ503" s="77"/>
      <c r="BK503" s="77"/>
      <c r="BL503" s="77"/>
      <c r="BM503" s="77"/>
      <c r="BN503" s="77"/>
      <c r="BO503" s="77"/>
      <c r="BP503" s="77"/>
      <c r="BQ503" s="77"/>
      <c r="BR503" s="77"/>
      <c r="BS503" s="77"/>
      <c r="BT503" s="77"/>
      <c r="BU503" s="77"/>
      <c r="BV503" s="77"/>
      <c r="BW503" s="77"/>
      <c r="BX503" s="77"/>
      <c r="BY503" s="77"/>
      <c r="BZ503" s="77"/>
      <c r="CA503" s="77"/>
      <c r="CB503" s="77"/>
      <c r="CC503" s="77"/>
      <c r="CD503" s="77"/>
      <c r="CE503" s="77"/>
      <c r="CF503" s="77"/>
      <c r="CG503" s="77"/>
      <c r="CH503" s="77"/>
      <c r="CI503" s="77"/>
      <c r="CJ503" s="77"/>
      <c r="CK503" s="77"/>
      <c r="CL503" s="77"/>
      <c r="CM503" s="77"/>
      <c r="CN503" s="77"/>
      <c r="CO503" s="77"/>
      <c r="CP503" s="77"/>
      <c r="CQ503" s="77"/>
      <c r="CR503" s="77"/>
      <c r="CS503" s="77"/>
      <c r="CT503" s="77"/>
      <c r="CU503" s="28"/>
      <c r="CV503" s="28"/>
      <c r="CW503" s="28"/>
      <c r="CX503" s="28"/>
      <c r="CY503" s="28"/>
      <c r="CZ503" s="28"/>
      <c r="DA503" s="28"/>
      <c r="DB503" s="28"/>
      <c r="DC503" s="28"/>
      <c r="DD503" s="28"/>
      <c r="DE503" s="28"/>
      <c r="DF503" s="28"/>
      <c r="DG503" s="28"/>
      <c r="DH503" s="28"/>
      <c r="DI503" s="28"/>
      <c r="DJ503" s="28"/>
      <c r="DK503" s="28"/>
      <c r="DL503" s="28"/>
      <c r="DM503" s="28"/>
      <c r="DN503" s="28"/>
      <c r="DO503" s="28"/>
      <c r="DP503" s="28"/>
      <c r="DQ503" s="28"/>
      <c r="DR503" s="28"/>
      <c r="DS503" s="28"/>
      <c r="DT503" s="28"/>
      <c r="DU503" s="28"/>
      <c r="DV503" s="28"/>
      <c r="DW503" s="28"/>
      <c r="DX503" s="28"/>
      <c r="DY503" s="28"/>
      <c r="DZ503" s="28"/>
      <c r="EA503" s="28"/>
      <c r="EB503" s="28"/>
      <c r="EC503" s="28"/>
      <c r="ED503" s="28"/>
      <c r="EE503" s="28"/>
      <c r="EF503" s="28"/>
      <c r="EG503" s="28"/>
      <c r="EH503" s="28"/>
      <c r="EI503" s="28"/>
      <c r="EJ503" s="28"/>
      <c r="EK503" s="28"/>
      <c r="EL503" s="28"/>
      <c r="EM503" s="28"/>
      <c r="EN503" s="28"/>
      <c r="EO503" s="28"/>
      <c r="EP503" s="28"/>
      <c r="EQ503" s="28"/>
      <c r="ER503" s="28"/>
      <c r="ES503" s="28"/>
      <c r="ET503" s="28"/>
      <c r="EU503" s="28"/>
      <c r="EV503" s="28"/>
      <c r="EW503" s="28"/>
      <c r="EX503" s="28"/>
      <c r="EY503" s="28"/>
      <c r="EZ503" s="28"/>
      <c r="FA503" s="28"/>
      <c r="FB503" s="28"/>
      <c r="FC503" s="28"/>
      <c r="FD503" s="28"/>
      <c r="FE503" s="28"/>
      <c r="FF503" s="28"/>
      <c r="FG503" s="28"/>
      <c r="FH503" s="28"/>
      <c r="FI503" s="28"/>
      <c r="FJ503" s="28"/>
      <c r="FK503" s="28"/>
      <c r="FL503" s="28"/>
      <c r="FM503" s="28"/>
      <c r="FN503" s="28"/>
      <c r="FO503" s="28"/>
      <c r="FP503" s="28"/>
      <c r="FQ503" s="28"/>
      <c r="FR503" s="28"/>
      <c r="FS503" s="28"/>
      <c r="FT503" s="28"/>
      <c r="FU503" s="28"/>
      <c r="FV503" s="28"/>
      <c r="FW503" s="28"/>
      <c r="FX503" s="28"/>
      <c r="FY503" s="28"/>
    </row>
    <row r="504" spans="1:181" x14ac:dyDescent="0.25">
      <c r="A504" s="107" t="s">
        <v>72</v>
      </c>
      <c r="B504" s="88"/>
      <c r="C504" s="90">
        <v>100</v>
      </c>
      <c r="D504" s="211"/>
      <c r="E504" s="90"/>
      <c r="F504" s="165">
        <v>3</v>
      </c>
      <c r="G504" s="165">
        <v>2.5</v>
      </c>
      <c r="H504" s="165">
        <v>4.2</v>
      </c>
      <c r="I504" s="165">
        <v>55.6</v>
      </c>
      <c r="J504" s="363" t="s">
        <v>160</v>
      </c>
    </row>
    <row r="505" spans="1:181" x14ac:dyDescent="0.25">
      <c r="A505" s="107"/>
      <c r="B505" s="88" t="s">
        <v>116</v>
      </c>
      <c r="C505" s="90"/>
      <c r="D505" s="211">
        <v>103.64</v>
      </c>
      <c r="E505" s="90">
        <v>100</v>
      </c>
      <c r="F505" s="165"/>
      <c r="G505" s="132"/>
      <c r="H505" s="165"/>
      <c r="I505" s="132"/>
      <c r="J505" s="363"/>
    </row>
    <row r="506" spans="1:181" s="50" customFormat="1" ht="30" x14ac:dyDescent="0.25">
      <c r="A506" s="366" t="s">
        <v>317</v>
      </c>
      <c r="B506" s="80"/>
      <c r="C506" s="232" t="s">
        <v>270</v>
      </c>
      <c r="D506" s="86"/>
      <c r="E506" s="81"/>
      <c r="F506" s="82">
        <v>5.5</v>
      </c>
      <c r="G506" s="83">
        <v>7.5</v>
      </c>
      <c r="H506" s="82">
        <v>24</v>
      </c>
      <c r="I506" s="83">
        <v>185</v>
      </c>
      <c r="J506" s="363" t="s">
        <v>318</v>
      </c>
      <c r="K506" s="80"/>
      <c r="L506" s="80"/>
      <c r="M506" s="80"/>
      <c r="N506" s="80"/>
      <c r="O506" s="80"/>
      <c r="P506" s="80"/>
      <c r="Q506" s="80"/>
      <c r="R506" s="80"/>
      <c r="S506" s="80"/>
      <c r="T506" s="78"/>
      <c r="U506" s="78"/>
      <c r="V506" s="78"/>
      <c r="W506" s="78"/>
      <c r="X506" s="77"/>
      <c r="Y506" s="77"/>
      <c r="Z506" s="77"/>
      <c r="AA506" s="77"/>
      <c r="AB506" s="77"/>
      <c r="AC506" s="77"/>
      <c r="AD506" s="77"/>
      <c r="AE506" s="77"/>
      <c r="AF506" s="77"/>
      <c r="AG506" s="77"/>
      <c r="AH506" s="77"/>
      <c r="AI506" s="77"/>
      <c r="AJ506" s="77"/>
      <c r="AK506" s="77"/>
      <c r="AL506" s="77"/>
      <c r="AM506" s="77"/>
      <c r="AN506" s="77"/>
      <c r="AO506" s="77"/>
      <c r="AP506" s="77"/>
      <c r="AQ506" s="77"/>
      <c r="AR506" s="77"/>
      <c r="AS506" s="77"/>
      <c r="AT506" s="77"/>
      <c r="AU506" s="77"/>
      <c r="AV506" s="77"/>
      <c r="AW506" s="77"/>
      <c r="AX506" s="77"/>
      <c r="AY506" s="77"/>
      <c r="AZ506" s="77"/>
      <c r="BA506" s="77"/>
      <c r="BB506" s="77"/>
      <c r="BC506" s="77"/>
      <c r="BD506" s="77"/>
      <c r="BE506" s="77"/>
      <c r="BF506" s="77"/>
      <c r="BG506" s="77"/>
      <c r="BH506" s="77"/>
      <c r="BI506" s="77"/>
      <c r="BJ506" s="77"/>
      <c r="BK506" s="77"/>
      <c r="BL506" s="77"/>
      <c r="BM506" s="77"/>
      <c r="BN506" s="77"/>
      <c r="BO506" s="77"/>
      <c r="BP506" s="77"/>
      <c r="BQ506" s="77"/>
      <c r="BR506" s="77"/>
      <c r="BS506" s="77"/>
      <c r="BT506" s="77"/>
      <c r="BU506" s="77"/>
      <c r="BV506" s="77"/>
      <c r="BW506" s="77"/>
      <c r="BX506" s="77"/>
      <c r="BY506" s="77"/>
      <c r="BZ506" s="77"/>
      <c r="CA506" s="77"/>
      <c r="CB506" s="77"/>
      <c r="CC506" s="77"/>
      <c r="CD506" s="77"/>
      <c r="CE506" s="77"/>
      <c r="CF506" s="77"/>
      <c r="CG506" s="77"/>
      <c r="CH506" s="77"/>
      <c r="CI506" s="77"/>
      <c r="CJ506" s="77"/>
      <c r="CK506" s="77"/>
      <c r="CL506" s="77"/>
      <c r="CM506" s="77"/>
      <c r="CN506" s="77"/>
      <c r="CO506" s="77"/>
      <c r="CP506" s="77"/>
      <c r="CQ506" s="77"/>
      <c r="CR506" s="77"/>
      <c r="CS506" s="77"/>
      <c r="CT506" s="77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I506" s="28"/>
      <c r="DJ506" s="28"/>
      <c r="DK506" s="28"/>
      <c r="DL506" s="28"/>
      <c r="DM506" s="28"/>
      <c r="DN506" s="28"/>
      <c r="DO506" s="28"/>
      <c r="DP506" s="28"/>
      <c r="DQ506" s="28"/>
      <c r="DR506" s="28"/>
      <c r="DS506" s="28"/>
      <c r="DT506" s="28"/>
      <c r="DU506" s="28"/>
      <c r="DV506" s="28"/>
      <c r="DW506" s="28"/>
      <c r="DX506" s="28"/>
      <c r="DY506" s="28"/>
      <c r="DZ506" s="28"/>
      <c r="EA506" s="28"/>
      <c r="EB506" s="28"/>
      <c r="EC506" s="28"/>
      <c r="ED506" s="28"/>
      <c r="EE506" s="28"/>
      <c r="EF506" s="28"/>
      <c r="EG506" s="28"/>
      <c r="EH506" s="28"/>
      <c r="EI506" s="28"/>
      <c r="EJ506" s="28"/>
      <c r="EK506" s="28"/>
      <c r="EL506" s="28"/>
      <c r="EM506" s="28"/>
      <c r="EN506" s="28"/>
      <c r="EO506" s="28"/>
      <c r="EP506" s="28"/>
      <c r="EQ506" s="28"/>
      <c r="ER506" s="28"/>
      <c r="ES506" s="28"/>
      <c r="ET506" s="28"/>
      <c r="EU506" s="28"/>
      <c r="EV506" s="28"/>
      <c r="EW506" s="28"/>
      <c r="EX506" s="28"/>
      <c r="EY506" s="28"/>
      <c r="EZ506" s="28"/>
      <c r="FA506" s="28"/>
      <c r="FB506" s="28"/>
      <c r="FC506" s="28"/>
      <c r="FD506" s="28"/>
      <c r="FE506" s="28"/>
      <c r="FF506" s="28"/>
      <c r="FG506" s="28"/>
      <c r="FH506" s="28"/>
      <c r="FI506" s="28"/>
      <c r="FJ506" s="28"/>
      <c r="FK506" s="28"/>
      <c r="FL506" s="28"/>
      <c r="FM506" s="28"/>
      <c r="FN506" s="28"/>
      <c r="FO506" s="28"/>
      <c r="FP506" s="28"/>
      <c r="FQ506" s="28"/>
      <c r="FR506" s="28"/>
      <c r="FS506" s="28"/>
      <c r="FT506" s="28"/>
      <c r="FU506" s="28"/>
      <c r="FV506" s="28"/>
      <c r="FW506" s="28"/>
      <c r="FX506" s="28"/>
      <c r="FY506" s="28"/>
    </row>
    <row r="507" spans="1:181" s="26" customFormat="1" x14ac:dyDescent="0.25">
      <c r="A507" s="366"/>
      <c r="B507" s="80" t="s">
        <v>185</v>
      </c>
      <c r="C507" s="232"/>
      <c r="D507" s="86">
        <v>36.4</v>
      </c>
      <c r="E507" s="81">
        <v>36.4</v>
      </c>
      <c r="F507" s="86"/>
      <c r="G507" s="81"/>
      <c r="H507" s="86"/>
      <c r="I507" s="85"/>
      <c r="J507" s="363"/>
      <c r="K507" s="88"/>
      <c r="L507" s="88"/>
      <c r="M507" s="88"/>
      <c r="N507" s="88"/>
      <c r="O507" s="88"/>
      <c r="P507" s="88"/>
      <c r="Q507" s="88"/>
      <c r="R507" s="88"/>
      <c r="S507" s="88"/>
      <c r="T507" s="75"/>
      <c r="U507" s="75"/>
      <c r="V507" s="75"/>
      <c r="W507" s="75"/>
      <c r="X507" s="71"/>
      <c r="Y507" s="71"/>
      <c r="Z507" s="71"/>
      <c r="AA507" s="71"/>
      <c r="AB507" s="71"/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/>
      <c r="BZ507" s="71"/>
      <c r="CA507" s="71"/>
      <c r="CB507" s="71"/>
      <c r="CC507" s="71"/>
      <c r="CD507" s="71"/>
      <c r="CE507" s="71"/>
      <c r="CF507" s="71"/>
      <c r="CG507" s="71"/>
      <c r="CH507" s="71"/>
      <c r="CI507" s="71"/>
      <c r="CJ507" s="71"/>
      <c r="CK507" s="71"/>
      <c r="CL507" s="71"/>
      <c r="CM507" s="71"/>
      <c r="CN507" s="71"/>
      <c r="CO507" s="71"/>
      <c r="CP507" s="71"/>
      <c r="CQ507" s="71"/>
      <c r="CR507" s="71"/>
      <c r="CS507" s="71"/>
      <c r="CT507" s="71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</row>
    <row r="508" spans="1:181" x14ac:dyDescent="0.25">
      <c r="A508" s="366"/>
      <c r="B508" s="80" t="s">
        <v>52</v>
      </c>
      <c r="C508" s="232"/>
      <c r="D508" s="86">
        <v>44.7</v>
      </c>
      <c r="E508" s="81">
        <v>44.7</v>
      </c>
      <c r="F508" s="86"/>
      <c r="G508" s="81"/>
      <c r="H508" s="86"/>
      <c r="I508" s="85"/>
      <c r="J508" s="363"/>
    </row>
    <row r="509" spans="1:181" x14ac:dyDescent="0.25">
      <c r="A509" s="366"/>
      <c r="B509" s="80" t="s">
        <v>121</v>
      </c>
      <c r="C509" s="232"/>
      <c r="D509" s="86">
        <v>21</v>
      </c>
      <c r="E509" s="81">
        <v>21</v>
      </c>
      <c r="F509" s="86"/>
      <c r="G509" s="81"/>
      <c r="H509" s="86"/>
      <c r="I509" s="85"/>
      <c r="J509" s="363"/>
    </row>
    <row r="510" spans="1:181" x14ac:dyDescent="0.25">
      <c r="A510" s="366"/>
      <c r="B510" s="80" t="s">
        <v>32</v>
      </c>
      <c r="C510" s="232"/>
      <c r="D510" s="86">
        <v>13.3</v>
      </c>
      <c r="E510" s="81">
        <v>10</v>
      </c>
      <c r="F510" s="86"/>
      <c r="G510" s="81"/>
      <c r="H510" s="86"/>
      <c r="I510" s="85"/>
      <c r="J510" s="363"/>
    </row>
    <row r="511" spans="1:181" x14ac:dyDescent="0.25">
      <c r="A511" s="366"/>
      <c r="B511" s="80" t="s">
        <v>33</v>
      </c>
      <c r="C511" s="232"/>
      <c r="D511" s="86">
        <v>6</v>
      </c>
      <c r="E511" s="81">
        <v>5</v>
      </c>
      <c r="F511" s="86"/>
      <c r="G511" s="81"/>
      <c r="H511" s="86"/>
      <c r="I511" s="85"/>
      <c r="J511" s="363"/>
    </row>
    <row r="512" spans="1:181" x14ac:dyDescent="0.25">
      <c r="A512" s="366"/>
      <c r="B512" s="80" t="s">
        <v>34</v>
      </c>
      <c r="C512" s="232"/>
      <c r="D512" s="86">
        <v>4.9000000000000004</v>
      </c>
      <c r="E512" s="81">
        <v>4.9000000000000004</v>
      </c>
      <c r="F512" s="86"/>
      <c r="G512" s="81"/>
      <c r="H512" s="86"/>
      <c r="I512" s="85"/>
      <c r="J512" s="363"/>
    </row>
    <row r="513" spans="1:117" x14ac:dyDescent="0.25">
      <c r="A513" s="366"/>
      <c r="B513" s="80" t="s">
        <v>39</v>
      </c>
      <c r="C513" s="232"/>
      <c r="D513" s="86">
        <v>0.4</v>
      </c>
      <c r="E513" s="81">
        <v>0.4</v>
      </c>
      <c r="F513" s="86"/>
      <c r="G513" s="81"/>
      <c r="H513" s="86"/>
      <c r="I513" s="85"/>
      <c r="J513" s="363"/>
    </row>
    <row r="514" spans="1:117" s="26" customFormat="1" x14ac:dyDescent="0.25">
      <c r="A514" s="366" t="s">
        <v>329</v>
      </c>
      <c r="B514" s="80"/>
      <c r="C514" s="81">
        <v>150</v>
      </c>
      <c r="D514" s="188"/>
      <c r="E514" s="81"/>
      <c r="F514" s="157">
        <v>0.5</v>
      </c>
      <c r="G514" s="83">
        <v>2.5000000000000001E-2</v>
      </c>
      <c r="H514" s="82">
        <v>12.5</v>
      </c>
      <c r="I514" s="83">
        <v>52.1</v>
      </c>
      <c r="J514" s="363" t="s">
        <v>330</v>
      </c>
      <c r="K514" s="88"/>
      <c r="L514" s="88"/>
      <c r="M514" s="88"/>
      <c r="N514" s="88"/>
      <c r="O514" s="88"/>
      <c r="P514" s="88"/>
      <c r="Q514" s="88"/>
      <c r="R514" s="88"/>
      <c r="S514" s="88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1"/>
      <c r="CG514" s="71"/>
      <c r="CH514" s="71"/>
      <c r="CI514" s="71"/>
      <c r="CJ514" s="71"/>
      <c r="CK514" s="71"/>
      <c r="CL514" s="71"/>
      <c r="CM514" s="71"/>
      <c r="CN514" s="71"/>
      <c r="CO514" s="71"/>
      <c r="CP514" s="71"/>
      <c r="CQ514" s="71"/>
      <c r="CR514" s="71"/>
      <c r="CS514" s="71"/>
      <c r="CT514" s="71"/>
    </row>
    <row r="515" spans="1:117" s="26" customFormat="1" x14ac:dyDescent="0.25">
      <c r="A515" s="366"/>
      <c r="B515" s="80" t="s">
        <v>290</v>
      </c>
      <c r="C515" s="166"/>
      <c r="D515" s="188">
        <v>12.75</v>
      </c>
      <c r="E515" s="81">
        <v>12.5</v>
      </c>
      <c r="F515" s="157"/>
      <c r="G515" s="83"/>
      <c r="H515" s="82"/>
      <c r="I515" s="83"/>
      <c r="J515" s="363"/>
      <c r="K515" s="88"/>
      <c r="L515" s="88"/>
      <c r="M515" s="88"/>
      <c r="N515" s="88"/>
      <c r="O515" s="88"/>
      <c r="P515" s="88"/>
      <c r="Q515" s="88"/>
      <c r="R515" s="88"/>
      <c r="S515" s="88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1"/>
      <c r="CG515" s="71"/>
      <c r="CH515" s="71"/>
      <c r="CI515" s="71"/>
      <c r="CJ515" s="71"/>
      <c r="CK515" s="71"/>
      <c r="CL515" s="71"/>
      <c r="CM515" s="71"/>
      <c r="CN515" s="71"/>
      <c r="CO515" s="71"/>
      <c r="CP515" s="71"/>
      <c r="CQ515" s="71"/>
      <c r="CR515" s="71"/>
      <c r="CS515" s="71"/>
      <c r="CT515" s="71"/>
    </row>
    <row r="516" spans="1:117" s="26" customFormat="1" x14ac:dyDescent="0.25">
      <c r="A516" s="366"/>
      <c r="B516" s="80" t="s">
        <v>18</v>
      </c>
      <c r="C516" s="166"/>
      <c r="D516" s="188">
        <v>4</v>
      </c>
      <c r="E516" s="81">
        <v>4</v>
      </c>
      <c r="F516" s="157"/>
      <c r="G516" s="83"/>
      <c r="H516" s="82"/>
      <c r="I516" s="83"/>
      <c r="J516" s="363"/>
      <c r="K516" s="88"/>
      <c r="L516" s="88"/>
      <c r="M516" s="88"/>
      <c r="N516" s="88"/>
      <c r="O516" s="88"/>
      <c r="P516" s="88"/>
      <c r="Q516" s="88"/>
      <c r="R516" s="88"/>
      <c r="S516" s="88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1"/>
      <c r="CG516" s="71"/>
      <c r="CH516" s="71"/>
      <c r="CI516" s="71"/>
      <c r="CJ516" s="71"/>
      <c r="CK516" s="71"/>
      <c r="CL516" s="71"/>
      <c r="CM516" s="71"/>
      <c r="CN516" s="71"/>
      <c r="CO516" s="71"/>
      <c r="CP516" s="71"/>
      <c r="CQ516" s="71"/>
      <c r="CR516" s="71"/>
      <c r="CS516" s="71"/>
      <c r="CT516" s="71"/>
    </row>
    <row r="517" spans="1:117" s="26" customFormat="1" x14ac:dyDescent="0.25">
      <c r="A517" s="366"/>
      <c r="B517" s="80" t="s">
        <v>17</v>
      </c>
      <c r="C517" s="166"/>
      <c r="D517" s="188">
        <v>150</v>
      </c>
      <c r="E517" s="81">
        <v>150</v>
      </c>
      <c r="F517" s="157"/>
      <c r="G517" s="83"/>
      <c r="H517" s="82"/>
      <c r="I517" s="83"/>
      <c r="J517" s="363"/>
      <c r="K517" s="88"/>
      <c r="L517" s="88"/>
      <c r="M517" s="88"/>
      <c r="N517" s="88"/>
      <c r="O517" s="88"/>
      <c r="P517" s="88"/>
      <c r="Q517" s="88"/>
      <c r="R517" s="88"/>
      <c r="S517" s="88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1"/>
      <c r="CG517" s="71"/>
      <c r="CH517" s="71"/>
      <c r="CI517" s="71"/>
      <c r="CJ517" s="71"/>
      <c r="CK517" s="71"/>
      <c r="CL517" s="71"/>
      <c r="CM517" s="71"/>
      <c r="CN517" s="71"/>
      <c r="CO517" s="71"/>
      <c r="CP517" s="71"/>
      <c r="CQ517" s="71"/>
      <c r="CR517" s="71"/>
      <c r="CS517" s="71"/>
      <c r="CT517" s="71"/>
    </row>
    <row r="518" spans="1:117" s="26" customFormat="1" ht="15.75" thickBot="1" x14ac:dyDescent="0.3">
      <c r="A518" s="366" t="s">
        <v>38</v>
      </c>
      <c r="B518" s="80"/>
      <c r="C518" s="81">
        <v>20</v>
      </c>
      <c r="D518" s="188">
        <v>20</v>
      </c>
      <c r="E518" s="81">
        <v>20</v>
      </c>
      <c r="F518" s="180">
        <v>1.6</v>
      </c>
      <c r="G518" s="179">
        <v>0.2</v>
      </c>
      <c r="H518" s="210">
        <v>9.8000000000000007</v>
      </c>
      <c r="I518" s="369">
        <v>47</v>
      </c>
      <c r="J518" s="363"/>
      <c r="K518" s="88"/>
      <c r="L518" s="88"/>
      <c r="M518" s="88"/>
      <c r="N518" s="88"/>
      <c r="O518" s="88"/>
      <c r="P518" s="88"/>
      <c r="Q518" s="88"/>
      <c r="R518" s="88"/>
      <c r="S518" s="88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1"/>
      <c r="CD518" s="71"/>
      <c r="CE518" s="71"/>
      <c r="CF518" s="71"/>
      <c r="CG518" s="71"/>
      <c r="CH518" s="71"/>
      <c r="CI518" s="71"/>
      <c r="CJ518" s="71"/>
      <c r="CK518" s="71"/>
      <c r="CL518" s="71"/>
      <c r="CM518" s="71"/>
      <c r="CN518" s="71"/>
      <c r="CO518" s="71"/>
      <c r="CP518" s="71"/>
      <c r="CQ518" s="71"/>
      <c r="CR518" s="71"/>
      <c r="CS518" s="71"/>
      <c r="CT518" s="71"/>
    </row>
    <row r="519" spans="1:117" s="26" customFormat="1" ht="15.75" thickBot="1" x14ac:dyDescent="0.3">
      <c r="A519" s="367" t="s">
        <v>26</v>
      </c>
      <c r="B519" s="169"/>
      <c r="C519" s="170">
        <v>420</v>
      </c>
      <c r="D519" s="187"/>
      <c r="E519" s="153"/>
      <c r="F519" s="154">
        <f>SUM(F492:F518)</f>
        <v>13.639999999999999</v>
      </c>
      <c r="G519" s="154">
        <f>SUM(G492:G518)</f>
        <v>14.065</v>
      </c>
      <c r="H519" s="154">
        <f>SUM(H492:H518)</f>
        <v>68.34</v>
      </c>
      <c r="I519" s="154">
        <f>SUM(I492:I518)</f>
        <v>458.1</v>
      </c>
      <c r="J519" s="364"/>
      <c r="K519" s="88"/>
      <c r="L519" s="88"/>
      <c r="M519" s="88"/>
      <c r="N519" s="88"/>
      <c r="O519" s="88"/>
      <c r="P519" s="88"/>
      <c r="Q519" s="88"/>
      <c r="R519" s="88"/>
      <c r="S519" s="88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1"/>
      <c r="CG519" s="71"/>
      <c r="CH519" s="71"/>
      <c r="CI519" s="71"/>
      <c r="CJ519" s="71"/>
      <c r="CK519" s="71"/>
      <c r="CL519" s="71"/>
      <c r="CM519" s="71"/>
      <c r="CN519" s="71"/>
      <c r="CO519" s="71"/>
      <c r="CP519" s="71"/>
      <c r="CQ519" s="71"/>
      <c r="CR519" s="71"/>
      <c r="CS519" s="71"/>
      <c r="CT519" s="71"/>
    </row>
    <row r="520" spans="1:117" s="26" customFormat="1" ht="15.75" thickBot="1" x14ac:dyDescent="0.3">
      <c r="A520" s="367" t="s">
        <v>60</v>
      </c>
      <c r="B520" s="169"/>
      <c r="C520" s="170">
        <f>C446+C490+C519</f>
        <v>1305</v>
      </c>
      <c r="D520" s="200"/>
      <c r="E520" s="153"/>
      <c r="F520" s="187">
        <f>F446+F449+F490+F519</f>
        <v>39.950000000000003</v>
      </c>
      <c r="G520" s="187">
        <f>G446+G449+G490+G519</f>
        <v>44.664999999999999</v>
      </c>
      <c r="H520" s="187">
        <f>H446+H449+H490+H519</f>
        <v>193.18</v>
      </c>
      <c r="I520" s="187">
        <f>I446+I449+I490+I519</f>
        <v>1338.24</v>
      </c>
      <c r="J520" s="364"/>
      <c r="K520" s="88"/>
      <c r="L520" s="88"/>
      <c r="M520" s="88"/>
      <c r="N520" s="88"/>
      <c r="O520" s="88"/>
      <c r="P520" s="88"/>
      <c r="Q520" s="88"/>
      <c r="R520" s="88"/>
      <c r="S520" s="88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1"/>
      <c r="CD520" s="71"/>
      <c r="CE520" s="71"/>
      <c r="CF520" s="71"/>
      <c r="CG520" s="71"/>
      <c r="CH520" s="71"/>
      <c r="CI520" s="71"/>
      <c r="CJ520" s="71"/>
      <c r="CK520" s="71"/>
      <c r="CL520" s="71"/>
      <c r="CM520" s="71"/>
      <c r="CN520" s="71"/>
      <c r="CO520" s="71"/>
      <c r="CP520" s="71"/>
      <c r="CQ520" s="71"/>
      <c r="CR520" s="71"/>
      <c r="CS520" s="71"/>
      <c r="CT520" s="71"/>
    </row>
    <row r="521" spans="1:117" s="26" customFormat="1" x14ac:dyDescent="0.25">
      <c r="A521" s="361"/>
      <c r="B521" s="80"/>
      <c r="C521" s="371"/>
      <c r="D521" s="202"/>
      <c r="E521" s="86"/>
      <c r="F521" s="82"/>
      <c r="G521" s="82"/>
      <c r="H521" s="82"/>
      <c r="I521" s="82"/>
      <c r="J521" s="374"/>
      <c r="K521" s="88"/>
      <c r="L521" s="88"/>
      <c r="M521" s="88"/>
      <c r="N521" s="88"/>
      <c r="O521" s="88"/>
      <c r="P521" s="88"/>
      <c r="Q521" s="88"/>
      <c r="R521" s="88"/>
      <c r="S521" s="88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1"/>
      <c r="CG521" s="71"/>
      <c r="CH521" s="71"/>
      <c r="CI521" s="71"/>
      <c r="CJ521" s="71"/>
      <c r="CK521" s="71"/>
      <c r="CL521" s="71"/>
      <c r="CM521" s="71"/>
      <c r="CN521" s="71"/>
      <c r="CO521" s="71"/>
      <c r="CP521" s="71"/>
      <c r="CQ521" s="71"/>
      <c r="CR521" s="71"/>
      <c r="CS521" s="71"/>
      <c r="CT521" s="71"/>
    </row>
    <row r="522" spans="1:117" s="28" customFormat="1" ht="15.75" thickBot="1" x14ac:dyDescent="0.3">
      <c r="A522" s="361" t="s">
        <v>111</v>
      </c>
      <c r="B522" s="80"/>
      <c r="C522" s="183"/>
      <c r="D522" s="80"/>
      <c r="E522" s="80"/>
      <c r="F522" s="82"/>
      <c r="G522" s="82"/>
      <c r="H522" s="82"/>
      <c r="I522" s="82"/>
      <c r="J522" s="375"/>
      <c r="K522" s="80"/>
      <c r="L522" s="80"/>
      <c r="M522" s="80"/>
      <c r="N522" s="80"/>
      <c r="O522" s="80"/>
      <c r="P522" s="80"/>
      <c r="Q522" s="80"/>
      <c r="R522" s="80"/>
      <c r="S522" s="80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  <c r="AP522" s="77"/>
      <c r="AQ522" s="77"/>
      <c r="AR522" s="77"/>
      <c r="AS522" s="77"/>
      <c r="AT522" s="77"/>
      <c r="AU522" s="77"/>
      <c r="AV522" s="77"/>
      <c r="AW522" s="77"/>
      <c r="AX522" s="77"/>
      <c r="AY522" s="77"/>
      <c r="AZ522" s="77"/>
      <c r="BA522" s="77"/>
      <c r="BB522" s="77"/>
      <c r="BC522" s="77"/>
      <c r="BD522" s="77"/>
      <c r="BE522" s="77"/>
      <c r="BF522" s="77"/>
      <c r="BG522" s="77"/>
      <c r="BH522" s="77"/>
      <c r="BI522" s="77"/>
      <c r="BJ522" s="77"/>
      <c r="BK522" s="77"/>
      <c r="BL522" s="77"/>
      <c r="BM522" s="77"/>
      <c r="BN522" s="77"/>
      <c r="BO522" s="77"/>
      <c r="BP522" s="77"/>
      <c r="BQ522" s="77"/>
      <c r="BR522" s="77"/>
      <c r="BS522" s="77"/>
      <c r="BT522" s="77"/>
      <c r="BU522" s="77"/>
      <c r="BV522" s="77"/>
      <c r="BW522" s="77"/>
      <c r="BX522" s="77"/>
      <c r="BY522" s="77"/>
      <c r="BZ522" s="77"/>
      <c r="CA522" s="77"/>
      <c r="CB522" s="77"/>
      <c r="CC522" s="77"/>
      <c r="CD522" s="77"/>
      <c r="CE522" s="77"/>
      <c r="CF522" s="77"/>
      <c r="CG522" s="77"/>
      <c r="CH522" s="77"/>
      <c r="CI522" s="77"/>
      <c r="CJ522" s="77"/>
      <c r="CK522" s="77"/>
      <c r="CL522" s="77"/>
      <c r="CM522" s="77"/>
      <c r="CN522" s="77"/>
      <c r="CO522" s="77"/>
      <c r="CP522" s="77"/>
      <c r="CQ522" s="77"/>
      <c r="CR522" s="77"/>
      <c r="CS522" s="77"/>
      <c r="CT522" s="77"/>
    </row>
    <row r="523" spans="1:117" ht="30" x14ac:dyDescent="0.25">
      <c r="A523" s="521" t="s">
        <v>239</v>
      </c>
      <c r="B523" s="522"/>
      <c r="C523" s="514" t="s">
        <v>235</v>
      </c>
      <c r="D523" s="137" t="s">
        <v>3</v>
      </c>
      <c r="E523" s="138" t="s">
        <v>3</v>
      </c>
      <c r="F523" s="489" t="s">
        <v>236</v>
      </c>
      <c r="G523" s="490"/>
      <c r="H523" s="491"/>
      <c r="I523" s="137" t="s">
        <v>4</v>
      </c>
      <c r="J523" s="362" t="s">
        <v>237</v>
      </c>
    </row>
    <row r="524" spans="1:117" ht="15.75" thickBot="1" x14ac:dyDescent="0.3">
      <c r="A524" s="517" t="s">
        <v>238</v>
      </c>
      <c r="B524" s="518"/>
      <c r="C524" s="515"/>
      <c r="D524" s="143" t="s">
        <v>5</v>
      </c>
      <c r="E524" s="144" t="s">
        <v>5</v>
      </c>
      <c r="F524" s="145"/>
      <c r="G524" s="146"/>
      <c r="H524" s="147"/>
      <c r="I524" s="143" t="s">
        <v>6</v>
      </c>
      <c r="J524" s="363"/>
    </row>
    <row r="525" spans="1:117" ht="15.75" thickBot="1" x14ac:dyDescent="0.3">
      <c r="A525" s="519"/>
      <c r="B525" s="520"/>
      <c r="C525" s="516"/>
      <c r="D525" s="153" t="s">
        <v>7</v>
      </c>
      <c r="E525" s="153" t="s">
        <v>8</v>
      </c>
      <c r="F525" s="153" t="s">
        <v>9</v>
      </c>
      <c r="G525" s="153" t="s">
        <v>10</v>
      </c>
      <c r="H525" s="154" t="s">
        <v>11</v>
      </c>
      <c r="I525" s="154" t="s">
        <v>12</v>
      </c>
      <c r="J525" s="364"/>
    </row>
    <row r="526" spans="1:117" x14ac:dyDescent="0.25">
      <c r="A526" s="365"/>
      <c r="B526" s="173" t="s">
        <v>13</v>
      </c>
      <c r="C526" s="81"/>
      <c r="D526" s="222"/>
      <c r="E526" s="139"/>
      <c r="F526" s="137"/>
      <c r="G526" s="138"/>
      <c r="H526" s="175"/>
      <c r="I526" s="138"/>
      <c r="J526" s="362"/>
    </row>
    <row r="527" spans="1:117" s="36" customFormat="1" ht="30" x14ac:dyDescent="0.25">
      <c r="A527" s="366" t="s">
        <v>400</v>
      </c>
      <c r="B527" s="181"/>
      <c r="C527" s="81" t="s">
        <v>256</v>
      </c>
      <c r="D527" s="82"/>
      <c r="E527" s="83"/>
      <c r="F527" s="157">
        <v>7.16</v>
      </c>
      <c r="G527" s="157">
        <v>6.63</v>
      </c>
      <c r="H527" s="83">
        <v>15.15</v>
      </c>
      <c r="I527" s="157">
        <v>149</v>
      </c>
      <c r="J527" s="363" t="s">
        <v>192</v>
      </c>
      <c r="K527" s="88"/>
      <c r="L527" s="88"/>
      <c r="M527" s="88"/>
      <c r="N527" s="88"/>
      <c r="O527" s="88"/>
      <c r="P527" s="88"/>
      <c r="Q527" s="88"/>
      <c r="R527" s="88"/>
      <c r="S527" s="88"/>
      <c r="T527" s="75"/>
      <c r="U527" s="75"/>
      <c r="V527" s="75"/>
      <c r="W527" s="75"/>
      <c r="X527" s="75"/>
      <c r="Y527" s="75"/>
      <c r="Z527" s="75"/>
      <c r="AA527" s="75"/>
      <c r="AB527" s="75"/>
      <c r="AC527" s="75"/>
      <c r="AD527" s="75"/>
      <c r="AE527" s="75"/>
      <c r="AF527" s="75"/>
      <c r="AG527" s="75"/>
      <c r="AH527" s="75"/>
      <c r="AI527" s="75"/>
      <c r="AJ527" s="75"/>
      <c r="AK527" s="75"/>
      <c r="AL527" s="75"/>
      <c r="AM527" s="75"/>
      <c r="AN527" s="75"/>
      <c r="AO527" s="75"/>
      <c r="AP527" s="75"/>
      <c r="AQ527" s="75"/>
      <c r="AR527" s="75"/>
      <c r="AS527" s="75"/>
      <c r="AT527" s="75"/>
      <c r="AU527" s="75"/>
      <c r="AV527" s="75"/>
      <c r="AW527" s="75"/>
      <c r="AX527" s="75"/>
      <c r="AY527" s="75"/>
      <c r="AZ527" s="75"/>
      <c r="BA527" s="75"/>
      <c r="BB527" s="75"/>
      <c r="BC527" s="75"/>
      <c r="BD527" s="75"/>
      <c r="BE527" s="75"/>
      <c r="BF527" s="75"/>
      <c r="BG527" s="75"/>
      <c r="BH527" s="75"/>
      <c r="BI527" s="75"/>
      <c r="BJ527" s="75"/>
      <c r="BK527" s="75"/>
      <c r="BL527" s="75"/>
      <c r="BM527" s="75"/>
      <c r="BN527" s="75"/>
      <c r="BO527" s="75"/>
      <c r="BP527" s="75"/>
      <c r="BQ527" s="75"/>
      <c r="BR527" s="75"/>
      <c r="BS527" s="75"/>
      <c r="BT527" s="75"/>
      <c r="BU527" s="75"/>
      <c r="BV527" s="75"/>
      <c r="BW527" s="75"/>
      <c r="BX527" s="75"/>
      <c r="BY527" s="75"/>
      <c r="BZ527" s="75"/>
      <c r="CA527" s="75"/>
      <c r="CB527" s="75"/>
      <c r="CC527" s="75"/>
      <c r="CD527" s="75"/>
      <c r="CE527" s="75"/>
      <c r="CF527" s="75"/>
      <c r="CG527" s="75"/>
      <c r="CH527" s="75"/>
      <c r="CI527" s="75"/>
      <c r="CJ527" s="75"/>
      <c r="CK527" s="75"/>
      <c r="CL527" s="75"/>
      <c r="CM527" s="75"/>
      <c r="CN527" s="75"/>
      <c r="CO527" s="75"/>
      <c r="CP527" s="75"/>
      <c r="CQ527" s="75"/>
      <c r="CR527" s="75"/>
      <c r="CS527" s="75"/>
      <c r="CT527" s="75"/>
      <c r="CU527" s="34"/>
      <c r="CV527" s="34"/>
      <c r="CW527" s="34"/>
      <c r="CX527" s="34"/>
      <c r="CY527" s="34"/>
      <c r="CZ527" s="34"/>
      <c r="DA527" s="34"/>
      <c r="DB527" s="34"/>
      <c r="DC527" s="34"/>
      <c r="DD527" s="34"/>
      <c r="DE527" s="34"/>
      <c r="DF527" s="34"/>
      <c r="DG527" s="34"/>
      <c r="DH527" s="34"/>
      <c r="DI527" s="34"/>
      <c r="DJ527" s="34"/>
      <c r="DK527" s="34"/>
      <c r="DL527" s="34"/>
      <c r="DM527" s="34"/>
    </row>
    <row r="528" spans="1:117" s="36" customFormat="1" x14ac:dyDescent="0.25">
      <c r="A528" s="366"/>
      <c r="B528" s="88" t="s">
        <v>399</v>
      </c>
      <c r="C528" s="81"/>
      <c r="D528" s="157">
        <v>19</v>
      </c>
      <c r="E528" s="83">
        <v>19</v>
      </c>
      <c r="F528" s="157"/>
      <c r="G528" s="157"/>
      <c r="H528" s="157"/>
      <c r="I528" s="157"/>
      <c r="J528" s="363"/>
      <c r="K528" s="88"/>
      <c r="L528" s="88"/>
      <c r="M528" s="88"/>
      <c r="N528" s="88"/>
      <c r="O528" s="88"/>
      <c r="P528" s="88"/>
      <c r="Q528" s="88"/>
      <c r="R528" s="88"/>
      <c r="S528" s="88"/>
      <c r="T528" s="75"/>
      <c r="U528" s="75"/>
      <c r="V528" s="75"/>
      <c r="W528" s="75"/>
      <c r="X528" s="75"/>
      <c r="Y528" s="75"/>
      <c r="Z528" s="75"/>
      <c r="AA528" s="75"/>
      <c r="AB528" s="75"/>
      <c r="AC528" s="75"/>
      <c r="AD528" s="75"/>
      <c r="AE528" s="75"/>
      <c r="AF528" s="75"/>
      <c r="AG528" s="75"/>
      <c r="AH528" s="75"/>
      <c r="AI528" s="75"/>
      <c r="AJ528" s="75"/>
      <c r="AK528" s="75"/>
      <c r="AL528" s="75"/>
      <c r="AM528" s="75"/>
      <c r="AN528" s="75"/>
      <c r="AO528" s="75"/>
      <c r="AP528" s="75"/>
      <c r="AQ528" s="75"/>
      <c r="AR528" s="75"/>
      <c r="AS528" s="75"/>
      <c r="AT528" s="75"/>
      <c r="AU528" s="75"/>
      <c r="AV528" s="75"/>
      <c r="AW528" s="75"/>
      <c r="AX528" s="75"/>
      <c r="AY528" s="75"/>
      <c r="AZ528" s="75"/>
      <c r="BA528" s="75"/>
      <c r="BB528" s="75"/>
      <c r="BC528" s="75"/>
      <c r="BD528" s="75"/>
      <c r="BE528" s="75"/>
      <c r="BF528" s="75"/>
      <c r="BG528" s="75"/>
      <c r="BH528" s="75"/>
      <c r="BI528" s="75"/>
      <c r="BJ528" s="75"/>
      <c r="BK528" s="75"/>
      <c r="BL528" s="75"/>
      <c r="BM528" s="75"/>
      <c r="BN528" s="75"/>
      <c r="BO528" s="75"/>
      <c r="BP528" s="75"/>
      <c r="BQ528" s="75"/>
      <c r="BR528" s="75"/>
      <c r="BS528" s="75"/>
      <c r="BT528" s="75"/>
      <c r="BU528" s="75"/>
      <c r="BV528" s="75"/>
      <c r="BW528" s="75"/>
      <c r="BX528" s="75"/>
      <c r="BY528" s="75"/>
      <c r="BZ528" s="75"/>
      <c r="CA528" s="75"/>
      <c r="CB528" s="75"/>
      <c r="CC528" s="75"/>
      <c r="CD528" s="75"/>
      <c r="CE528" s="75"/>
      <c r="CF528" s="75"/>
      <c r="CG528" s="75"/>
      <c r="CH528" s="75"/>
      <c r="CI528" s="75"/>
      <c r="CJ528" s="75"/>
      <c r="CK528" s="75"/>
      <c r="CL528" s="75"/>
      <c r="CM528" s="75"/>
      <c r="CN528" s="75"/>
      <c r="CO528" s="75"/>
      <c r="CP528" s="75"/>
      <c r="CQ528" s="75"/>
      <c r="CR528" s="75"/>
      <c r="CS528" s="75"/>
      <c r="CT528" s="75"/>
      <c r="CU528" s="34"/>
      <c r="CV528" s="34"/>
      <c r="CW528" s="34"/>
      <c r="CX528" s="34"/>
      <c r="CY528" s="34"/>
      <c r="CZ528" s="34"/>
      <c r="DA528" s="34"/>
      <c r="DB528" s="34"/>
      <c r="DC528" s="34"/>
      <c r="DD528" s="34"/>
      <c r="DE528" s="34"/>
      <c r="DF528" s="34"/>
      <c r="DG528" s="34"/>
      <c r="DH528" s="34"/>
      <c r="DI528" s="34"/>
      <c r="DJ528" s="34"/>
      <c r="DK528" s="34"/>
      <c r="DL528" s="34"/>
      <c r="DM528" s="34"/>
    </row>
    <row r="529" spans="1:181" s="36" customFormat="1" x14ac:dyDescent="0.25">
      <c r="A529" s="366"/>
      <c r="B529" s="80" t="s">
        <v>16</v>
      </c>
      <c r="C529" s="85"/>
      <c r="D529" s="157">
        <v>65</v>
      </c>
      <c r="E529" s="83">
        <v>65</v>
      </c>
      <c r="F529" s="157"/>
      <c r="G529" s="157"/>
      <c r="H529" s="83"/>
      <c r="I529" s="157"/>
      <c r="J529" s="363"/>
      <c r="K529" s="88"/>
      <c r="L529" s="88"/>
      <c r="M529" s="88"/>
      <c r="N529" s="88"/>
      <c r="O529" s="88"/>
      <c r="P529" s="88"/>
      <c r="Q529" s="88"/>
      <c r="R529" s="88"/>
      <c r="S529" s="88"/>
      <c r="T529" s="75"/>
      <c r="U529" s="75"/>
      <c r="V529" s="75"/>
      <c r="W529" s="75"/>
      <c r="X529" s="75"/>
      <c r="Y529" s="75"/>
      <c r="Z529" s="75"/>
      <c r="AA529" s="75"/>
      <c r="AB529" s="75"/>
      <c r="AC529" s="75"/>
      <c r="AD529" s="75"/>
      <c r="AE529" s="75"/>
      <c r="AF529" s="75"/>
      <c r="AG529" s="75"/>
      <c r="AH529" s="75"/>
      <c r="AI529" s="75"/>
      <c r="AJ529" s="75"/>
      <c r="AK529" s="75"/>
      <c r="AL529" s="75"/>
      <c r="AM529" s="75"/>
      <c r="AN529" s="75"/>
      <c r="AO529" s="75"/>
      <c r="AP529" s="75"/>
      <c r="AQ529" s="75"/>
      <c r="AR529" s="75"/>
      <c r="AS529" s="75"/>
      <c r="AT529" s="75"/>
      <c r="AU529" s="75"/>
      <c r="AV529" s="75"/>
      <c r="AW529" s="75"/>
      <c r="AX529" s="75"/>
      <c r="AY529" s="75"/>
      <c r="AZ529" s="75"/>
      <c r="BA529" s="75"/>
      <c r="BB529" s="75"/>
      <c r="BC529" s="75"/>
      <c r="BD529" s="75"/>
      <c r="BE529" s="75"/>
      <c r="BF529" s="75"/>
      <c r="BG529" s="75"/>
      <c r="BH529" s="75"/>
      <c r="BI529" s="75"/>
      <c r="BJ529" s="75"/>
      <c r="BK529" s="75"/>
      <c r="BL529" s="75"/>
      <c r="BM529" s="75"/>
      <c r="BN529" s="75"/>
      <c r="BO529" s="75"/>
      <c r="BP529" s="75"/>
      <c r="BQ529" s="75"/>
      <c r="BR529" s="75"/>
      <c r="BS529" s="75"/>
      <c r="BT529" s="75"/>
      <c r="BU529" s="75"/>
      <c r="BV529" s="75"/>
      <c r="BW529" s="75"/>
      <c r="BX529" s="75"/>
      <c r="BY529" s="75"/>
      <c r="BZ529" s="75"/>
      <c r="CA529" s="75"/>
      <c r="CB529" s="75"/>
      <c r="CC529" s="75"/>
      <c r="CD529" s="75"/>
      <c r="CE529" s="75"/>
      <c r="CF529" s="75"/>
      <c r="CG529" s="75"/>
      <c r="CH529" s="75"/>
      <c r="CI529" s="75"/>
      <c r="CJ529" s="75"/>
      <c r="CK529" s="75"/>
      <c r="CL529" s="75"/>
      <c r="CM529" s="75"/>
      <c r="CN529" s="75"/>
      <c r="CO529" s="75"/>
      <c r="CP529" s="75"/>
      <c r="CQ529" s="75"/>
      <c r="CR529" s="75"/>
      <c r="CS529" s="75"/>
      <c r="CT529" s="75"/>
      <c r="CU529" s="34"/>
      <c r="CV529" s="34"/>
      <c r="CW529" s="34"/>
      <c r="CX529" s="34"/>
      <c r="CY529" s="34"/>
      <c r="CZ529" s="34"/>
      <c r="DA529" s="34"/>
      <c r="DB529" s="34"/>
      <c r="DC529" s="34"/>
      <c r="DD529" s="34"/>
      <c r="DE529" s="34"/>
      <c r="DF529" s="34"/>
      <c r="DG529" s="34"/>
      <c r="DH529" s="34"/>
      <c r="DI529" s="34"/>
      <c r="DJ529" s="34"/>
      <c r="DK529" s="34"/>
      <c r="DL529" s="34"/>
      <c r="DM529" s="34"/>
    </row>
    <row r="530" spans="1:181" s="36" customFormat="1" x14ac:dyDescent="0.25">
      <c r="A530" s="366"/>
      <c r="B530" s="80" t="s">
        <v>17</v>
      </c>
      <c r="C530" s="85"/>
      <c r="D530" s="157">
        <v>65</v>
      </c>
      <c r="E530" s="83">
        <v>65</v>
      </c>
      <c r="F530" s="157"/>
      <c r="G530" s="157"/>
      <c r="H530" s="83"/>
      <c r="I530" s="157"/>
      <c r="J530" s="363"/>
      <c r="K530" s="88"/>
      <c r="L530" s="88"/>
      <c r="M530" s="88"/>
      <c r="N530" s="88"/>
      <c r="O530" s="88"/>
      <c r="P530" s="88"/>
      <c r="Q530" s="88"/>
      <c r="R530" s="88"/>
      <c r="S530" s="88"/>
      <c r="T530" s="75"/>
      <c r="U530" s="75"/>
      <c r="V530" s="75"/>
      <c r="W530" s="75"/>
      <c r="X530" s="75"/>
      <c r="Y530" s="75"/>
      <c r="Z530" s="75"/>
      <c r="AA530" s="75"/>
      <c r="AB530" s="75"/>
      <c r="AC530" s="75"/>
      <c r="AD530" s="75"/>
      <c r="AE530" s="75"/>
      <c r="AF530" s="75"/>
      <c r="AG530" s="75"/>
      <c r="AH530" s="75"/>
      <c r="AI530" s="75"/>
      <c r="AJ530" s="75"/>
      <c r="AK530" s="75"/>
      <c r="AL530" s="75"/>
      <c r="AM530" s="75"/>
      <c r="AN530" s="75"/>
      <c r="AO530" s="75"/>
      <c r="AP530" s="75"/>
      <c r="AQ530" s="75"/>
      <c r="AR530" s="75"/>
      <c r="AS530" s="75"/>
      <c r="AT530" s="75"/>
      <c r="AU530" s="75"/>
      <c r="AV530" s="75"/>
      <c r="AW530" s="75"/>
      <c r="AX530" s="75"/>
      <c r="AY530" s="75"/>
      <c r="AZ530" s="75"/>
      <c r="BA530" s="75"/>
      <c r="BB530" s="75"/>
      <c r="BC530" s="75"/>
      <c r="BD530" s="75"/>
      <c r="BE530" s="75"/>
      <c r="BF530" s="75"/>
      <c r="BG530" s="75"/>
      <c r="BH530" s="75"/>
      <c r="BI530" s="75"/>
      <c r="BJ530" s="75"/>
      <c r="BK530" s="75"/>
      <c r="BL530" s="75"/>
      <c r="BM530" s="75"/>
      <c r="BN530" s="75"/>
      <c r="BO530" s="75"/>
      <c r="BP530" s="75"/>
      <c r="BQ530" s="75"/>
      <c r="BR530" s="75"/>
      <c r="BS530" s="75"/>
      <c r="BT530" s="75"/>
      <c r="BU530" s="75"/>
      <c r="BV530" s="75"/>
      <c r="BW530" s="75"/>
      <c r="BX530" s="75"/>
      <c r="BY530" s="75"/>
      <c r="BZ530" s="75"/>
      <c r="CA530" s="75"/>
      <c r="CB530" s="75"/>
      <c r="CC530" s="75"/>
      <c r="CD530" s="75"/>
      <c r="CE530" s="75"/>
      <c r="CF530" s="75"/>
      <c r="CG530" s="75"/>
      <c r="CH530" s="75"/>
      <c r="CI530" s="75"/>
      <c r="CJ530" s="75"/>
      <c r="CK530" s="75"/>
      <c r="CL530" s="75"/>
      <c r="CM530" s="75"/>
      <c r="CN530" s="75"/>
      <c r="CO530" s="75"/>
      <c r="CP530" s="75"/>
      <c r="CQ530" s="75"/>
      <c r="CR530" s="75"/>
      <c r="CS530" s="75"/>
      <c r="CT530" s="75"/>
      <c r="CU530" s="34"/>
      <c r="CV530" s="34"/>
      <c r="CW530" s="34"/>
      <c r="CX530" s="34"/>
      <c r="CY530" s="34"/>
      <c r="CZ530" s="34"/>
      <c r="DA530" s="34"/>
      <c r="DB530" s="34"/>
      <c r="DC530" s="34"/>
      <c r="DD530" s="34"/>
      <c r="DE530" s="34"/>
      <c r="DF530" s="34"/>
      <c r="DG530" s="34"/>
      <c r="DH530" s="34"/>
      <c r="DI530" s="34"/>
      <c r="DJ530" s="34"/>
      <c r="DK530" s="34"/>
      <c r="DL530" s="34"/>
      <c r="DM530" s="34"/>
    </row>
    <row r="531" spans="1:181" s="36" customFormat="1" x14ac:dyDescent="0.25">
      <c r="A531" s="366"/>
      <c r="B531" s="80" t="s">
        <v>18</v>
      </c>
      <c r="C531" s="81"/>
      <c r="D531" s="157">
        <v>0.75</v>
      </c>
      <c r="E531" s="83">
        <v>0.75</v>
      </c>
      <c r="F531" s="157"/>
      <c r="G531" s="157"/>
      <c r="H531" s="83"/>
      <c r="I531" s="157"/>
      <c r="J531" s="363"/>
      <c r="K531" s="88"/>
      <c r="L531" s="88"/>
      <c r="M531" s="88"/>
      <c r="N531" s="88"/>
      <c r="O531" s="88"/>
      <c r="P531" s="88"/>
      <c r="Q531" s="88"/>
      <c r="R531" s="88"/>
      <c r="S531" s="88"/>
      <c r="T531" s="75"/>
      <c r="U531" s="75"/>
      <c r="V531" s="75"/>
      <c r="W531" s="75"/>
      <c r="X531" s="75"/>
      <c r="Y531" s="75"/>
      <c r="Z531" s="75"/>
      <c r="AA531" s="75"/>
      <c r="AB531" s="75"/>
      <c r="AC531" s="75"/>
      <c r="AD531" s="75"/>
      <c r="AE531" s="75"/>
      <c r="AF531" s="75"/>
      <c r="AG531" s="75"/>
      <c r="AH531" s="75"/>
      <c r="AI531" s="75"/>
      <c r="AJ531" s="75"/>
      <c r="AK531" s="75"/>
      <c r="AL531" s="75"/>
      <c r="AM531" s="75"/>
      <c r="AN531" s="75"/>
      <c r="AO531" s="75"/>
      <c r="AP531" s="75"/>
      <c r="AQ531" s="75"/>
      <c r="AR531" s="75"/>
      <c r="AS531" s="75"/>
      <c r="AT531" s="75"/>
      <c r="AU531" s="75"/>
      <c r="AV531" s="75"/>
      <c r="AW531" s="75"/>
      <c r="AX531" s="75"/>
      <c r="AY531" s="75"/>
      <c r="AZ531" s="75"/>
      <c r="BA531" s="75"/>
      <c r="BB531" s="75"/>
      <c r="BC531" s="75"/>
      <c r="BD531" s="75"/>
      <c r="BE531" s="75"/>
      <c r="BF531" s="75"/>
      <c r="BG531" s="75"/>
      <c r="BH531" s="75"/>
      <c r="BI531" s="75"/>
      <c r="BJ531" s="75"/>
      <c r="BK531" s="75"/>
      <c r="BL531" s="75"/>
      <c r="BM531" s="75"/>
      <c r="BN531" s="75"/>
      <c r="BO531" s="75"/>
      <c r="BP531" s="75"/>
      <c r="BQ531" s="75"/>
      <c r="BR531" s="75"/>
      <c r="BS531" s="75"/>
      <c r="BT531" s="75"/>
      <c r="BU531" s="75"/>
      <c r="BV531" s="75"/>
      <c r="BW531" s="75"/>
      <c r="BX531" s="75"/>
      <c r="BY531" s="75"/>
      <c r="BZ531" s="75"/>
      <c r="CA531" s="75"/>
      <c r="CB531" s="75"/>
      <c r="CC531" s="75"/>
      <c r="CD531" s="75"/>
      <c r="CE531" s="75"/>
      <c r="CF531" s="75"/>
      <c r="CG531" s="75"/>
      <c r="CH531" s="75"/>
      <c r="CI531" s="75"/>
      <c r="CJ531" s="75"/>
      <c r="CK531" s="75"/>
      <c r="CL531" s="75"/>
      <c r="CM531" s="75"/>
      <c r="CN531" s="75"/>
      <c r="CO531" s="75"/>
      <c r="CP531" s="75"/>
      <c r="CQ531" s="75"/>
      <c r="CR531" s="75"/>
      <c r="CS531" s="75"/>
      <c r="CT531" s="75"/>
      <c r="CU531" s="34"/>
      <c r="CV531" s="34"/>
      <c r="CW531" s="34"/>
      <c r="CX531" s="34"/>
      <c r="CY531" s="34"/>
      <c r="CZ531" s="34"/>
      <c r="DA531" s="34"/>
      <c r="DB531" s="34"/>
      <c r="DC531" s="34"/>
      <c r="DD531" s="34"/>
      <c r="DE531" s="34"/>
      <c r="DF531" s="34"/>
      <c r="DG531" s="34"/>
      <c r="DH531" s="34"/>
      <c r="DI531" s="34"/>
      <c r="DJ531" s="34"/>
      <c r="DK531" s="34"/>
      <c r="DL531" s="34"/>
      <c r="DM531" s="34"/>
    </row>
    <row r="532" spans="1:181" s="36" customFormat="1" x14ac:dyDescent="0.25">
      <c r="A532" s="366"/>
      <c r="B532" s="80" t="s">
        <v>19</v>
      </c>
      <c r="C532" s="81"/>
      <c r="D532" s="157">
        <v>0.5</v>
      </c>
      <c r="E532" s="83">
        <v>0.5</v>
      </c>
      <c r="F532" s="157"/>
      <c r="G532" s="157"/>
      <c r="H532" s="83"/>
      <c r="I532" s="157"/>
      <c r="J532" s="363"/>
      <c r="K532" s="88"/>
      <c r="L532" s="88"/>
      <c r="M532" s="88"/>
      <c r="N532" s="88"/>
      <c r="O532" s="88"/>
      <c r="P532" s="88"/>
      <c r="Q532" s="88"/>
      <c r="R532" s="88"/>
      <c r="S532" s="88"/>
      <c r="T532" s="75"/>
      <c r="U532" s="75"/>
      <c r="V532" s="75"/>
      <c r="W532" s="75"/>
      <c r="X532" s="75"/>
      <c r="Y532" s="75"/>
      <c r="Z532" s="75"/>
      <c r="AA532" s="75"/>
      <c r="AB532" s="75"/>
      <c r="AC532" s="75"/>
      <c r="AD532" s="75"/>
      <c r="AE532" s="75"/>
      <c r="AF532" s="75"/>
      <c r="AG532" s="75"/>
      <c r="AH532" s="75"/>
      <c r="AI532" s="75"/>
      <c r="AJ532" s="75"/>
      <c r="AK532" s="75"/>
      <c r="AL532" s="75"/>
      <c r="AM532" s="75"/>
      <c r="AN532" s="75"/>
      <c r="AO532" s="75"/>
      <c r="AP532" s="75"/>
      <c r="AQ532" s="75"/>
      <c r="AR532" s="75"/>
      <c r="AS532" s="75"/>
      <c r="AT532" s="75"/>
      <c r="AU532" s="75"/>
      <c r="AV532" s="75"/>
      <c r="AW532" s="75"/>
      <c r="AX532" s="75"/>
      <c r="AY532" s="75"/>
      <c r="AZ532" s="75"/>
      <c r="BA532" s="75"/>
      <c r="BB532" s="75"/>
      <c r="BC532" s="75"/>
      <c r="BD532" s="75"/>
      <c r="BE532" s="75"/>
      <c r="BF532" s="75"/>
      <c r="BG532" s="75"/>
      <c r="BH532" s="75"/>
      <c r="BI532" s="75"/>
      <c r="BJ532" s="75"/>
      <c r="BK532" s="75"/>
      <c r="BL532" s="75"/>
      <c r="BM532" s="75"/>
      <c r="BN532" s="75"/>
      <c r="BO532" s="75"/>
      <c r="BP532" s="75"/>
      <c r="BQ532" s="75"/>
      <c r="BR532" s="75"/>
      <c r="BS532" s="75"/>
      <c r="BT532" s="75"/>
      <c r="BU532" s="75"/>
      <c r="BV532" s="75"/>
      <c r="BW532" s="75"/>
      <c r="BX532" s="75"/>
      <c r="BY532" s="75"/>
      <c r="BZ532" s="75"/>
      <c r="CA532" s="75"/>
      <c r="CB532" s="75"/>
      <c r="CC532" s="75"/>
      <c r="CD532" s="75"/>
      <c r="CE532" s="75"/>
      <c r="CF532" s="75"/>
      <c r="CG532" s="75"/>
      <c r="CH532" s="75"/>
      <c r="CI532" s="75"/>
      <c r="CJ532" s="75"/>
      <c r="CK532" s="75"/>
      <c r="CL532" s="75"/>
      <c r="CM532" s="75"/>
      <c r="CN532" s="75"/>
      <c r="CO532" s="75"/>
      <c r="CP532" s="75"/>
      <c r="CQ532" s="75"/>
      <c r="CR532" s="75"/>
      <c r="CS532" s="75"/>
      <c r="CT532" s="75"/>
      <c r="CU532" s="34"/>
      <c r="CV532" s="34"/>
      <c r="CW532" s="34"/>
      <c r="CX532" s="34"/>
      <c r="CY532" s="34"/>
      <c r="CZ532" s="34"/>
      <c r="DA532" s="34"/>
      <c r="DB532" s="34"/>
      <c r="DC532" s="34"/>
      <c r="DD532" s="34"/>
      <c r="DE532" s="34"/>
      <c r="DF532" s="34"/>
      <c r="DG532" s="34"/>
      <c r="DH532" s="34"/>
      <c r="DI532" s="34"/>
      <c r="DJ532" s="34"/>
      <c r="DK532" s="34"/>
      <c r="DL532" s="34"/>
      <c r="DM532" s="34"/>
    </row>
    <row r="533" spans="1:181" s="36" customFormat="1" x14ac:dyDescent="0.25">
      <c r="A533" s="366"/>
      <c r="B533" s="80" t="s">
        <v>20</v>
      </c>
      <c r="C533" s="81"/>
      <c r="D533" s="83">
        <v>3</v>
      </c>
      <c r="E533" s="83">
        <v>3</v>
      </c>
      <c r="F533" s="157"/>
      <c r="G533" s="157"/>
      <c r="H533" s="83"/>
      <c r="I533" s="157"/>
      <c r="J533" s="363"/>
      <c r="K533" s="88"/>
      <c r="L533" s="88"/>
      <c r="M533" s="88"/>
      <c r="N533" s="88"/>
      <c r="O533" s="88"/>
      <c r="P533" s="88"/>
      <c r="Q533" s="88"/>
      <c r="R533" s="88"/>
      <c r="S533" s="88"/>
      <c r="T533" s="75"/>
      <c r="U533" s="75"/>
      <c r="V533" s="75"/>
      <c r="W533" s="75"/>
      <c r="X533" s="75"/>
      <c r="Y533" s="75"/>
      <c r="Z533" s="75"/>
      <c r="AA533" s="75"/>
      <c r="AB533" s="75"/>
      <c r="AC533" s="75"/>
      <c r="AD533" s="75"/>
      <c r="AE533" s="75"/>
      <c r="AF533" s="75"/>
      <c r="AG533" s="75"/>
      <c r="AH533" s="75"/>
      <c r="AI533" s="75"/>
      <c r="AJ533" s="75"/>
      <c r="AK533" s="75"/>
      <c r="AL533" s="75"/>
      <c r="AM533" s="75"/>
      <c r="AN533" s="75"/>
      <c r="AO533" s="75"/>
      <c r="AP533" s="75"/>
      <c r="AQ533" s="75"/>
      <c r="AR533" s="75"/>
      <c r="AS533" s="75"/>
      <c r="AT533" s="75"/>
      <c r="AU533" s="75"/>
      <c r="AV533" s="75"/>
      <c r="AW533" s="75"/>
      <c r="AX533" s="75"/>
      <c r="AY533" s="75"/>
      <c r="AZ533" s="75"/>
      <c r="BA533" s="75"/>
      <c r="BB533" s="75"/>
      <c r="BC533" s="75"/>
      <c r="BD533" s="75"/>
      <c r="BE533" s="75"/>
      <c r="BF533" s="75"/>
      <c r="BG533" s="75"/>
      <c r="BH533" s="75"/>
      <c r="BI533" s="75"/>
      <c r="BJ533" s="75"/>
      <c r="BK533" s="75"/>
      <c r="BL533" s="75"/>
      <c r="BM533" s="75"/>
      <c r="BN533" s="75"/>
      <c r="BO533" s="75"/>
      <c r="BP533" s="75"/>
      <c r="BQ533" s="75"/>
      <c r="BR533" s="75"/>
      <c r="BS533" s="75"/>
      <c r="BT533" s="75"/>
      <c r="BU533" s="75"/>
      <c r="BV533" s="75"/>
      <c r="BW533" s="75"/>
      <c r="BX533" s="75"/>
      <c r="BY533" s="75"/>
      <c r="BZ533" s="75"/>
      <c r="CA533" s="75"/>
      <c r="CB533" s="75"/>
      <c r="CC533" s="75"/>
      <c r="CD533" s="75"/>
      <c r="CE533" s="75"/>
      <c r="CF533" s="75"/>
      <c r="CG533" s="75"/>
      <c r="CH533" s="75"/>
      <c r="CI533" s="75"/>
      <c r="CJ533" s="75"/>
      <c r="CK533" s="75"/>
      <c r="CL533" s="75"/>
      <c r="CM533" s="75"/>
      <c r="CN533" s="75"/>
      <c r="CO533" s="75"/>
      <c r="CP533" s="75"/>
      <c r="CQ533" s="75"/>
      <c r="CR533" s="75"/>
      <c r="CS533" s="75"/>
      <c r="CT533" s="75"/>
      <c r="CU533" s="34"/>
      <c r="CV533" s="34"/>
      <c r="CW533" s="34"/>
      <c r="CX533" s="34"/>
      <c r="CY533" s="34"/>
      <c r="CZ533" s="34"/>
      <c r="DA533" s="34"/>
      <c r="DB533" s="34"/>
      <c r="DC533" s="34"/>
      <c r="DD533" s="34"/>
      <c r="DE533" s="34"/>
      <c r="DF533" s="34"/>
      <c r="DG533" s="34"/>
      <c r="DH533" s="34"/>
      <c r="DI533" s="34"/>
      <c r="DJ533" s="34"/>
      <c r="DK533" s="34"/>
      <c r="DL533" s="34"/>
      <c r="DM533" s="34"/>
    </row>
    <row r="534" spans="1:181" s="26" customFormat="1" ht="30" x14ac:dyDescent="0.25">
      <c r="A534" s="366" t="s">
        <v>21</v>
      </c>
      <c r="B534" s="80"/>
      <c r="C534" s="81" t="s">
        <v>249</v>
      </c>
      <c r="D534" s="149"/>
      <c r="E534" s="149"/>
      <c r="F534" s="85">
        <v>1.1599999999999999</v>
      </c>
      <c r="G534" s="81">
        <v>1.28</v>
      </c>
      <c r="H534" s="81">
        <v>11.4</v>
      </c>
      <c r="I534" s="81">
        <v>62</v>
      </c>
      <c r="J534" s="363" t="s">
        <v>335</v>
      </c>
      <c r="K534" s="88"/>
      <c r="L534" s="88"/>
      <c r="M534" s="88"/>
      <c r="N534" s="88"/>
      <c r="O534" s="88"/>
      <c r="P534" s="88"/>
      <c r="Q534" s="88"/>
      <c r="R534" s="88"/>
      <c r="S534" s="88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  <c r="BK534" s="71"/>
      <c r="BL534" s="71"/>
      <c r="BM534" s="71"/>
      <c r="BN534" s="71"/>
      <c r="BO534" s="71"/>
      <c r="BP534" s="71"/>
      <c r="BQ534" s="71"/>
      <c r="BR534" s="71"/>
      <c r="BS534" s="71"/>
      <c r="BT534" s="71"/>
      <c r="BU534" s="71"/>
      <c r="BV534" s="71"/>
      <c r="BW534" s="71"/>
      <c r="BX534" s="71"/>
      <c r="BY534" s="71"/>
      <c r="BZ534" s="71"/>
      <c r="CA534" s="71"/>
      <c r="CB534" s="71"/>
      <c r="CC534" s="71"/>
      <c r="CD534" s="71"/>
      <c r="CE534" s="71"/>
      <c r="CF534" s="71"/>
      <c r="CG534" s="71"/>
      <c r="CH534" s="71"/>
      <c r="CI534" s="71"/>
      <c r="CJ534" s="71"/>
      <c r="CK534" s="71"/>
      <c r="CL534" s="71"/>
      <c r="CM534" s="71"/>
      <c r="CN534" s="71"/>
      <c r="CO534" s="71"/>
      <c r="CP534" s="71"/>
      <c r="CQ534" s="71"/>
      <c r="CR534" s="71"/>
      <c r="CS534" s="71"/>
      <c r="CT534" s="71"/>
    </row>
    <row r="535" spans="1:181" s="26" customFormat="1" x14ac:dyDescent="0.25">
      <c r="A535" s="366"/>
      <c r="B535" s="80" t="s">
        <v>22</v>
      </c>
      <c r="C535" s="81"/>
      <c r="D535" s="81">
        <v>1.3</v>
      </c>
      <c r="E535" s="81">
        <v>1.3</v>
      </c>
      <c r="F535" s="85"/>
      <c r="G535" s="85"/>
      <c r="H535" s="85"/>
      <c r="I535" s="85"/>
      <c r="J535" s="363"/>
      <c r="K535" s="88"/>
      <c r="L535" s="88"/>
      <c r="M535" s="88"/>
      <c r="N535" s="88"/>
      <c r="O535" s="88"/>
      <c r="P535" s="88"/>
      <c r="Q535" s="88"/>
      <c r="R535" s="88"/>
      <c r="S535" s="88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  <c r="BK535" s="71"/>
      <c r="BL535" s="71"/>
      <c r="BM535" s="71"/>
      <c r="BN535" s="71"/>
      <c r="BO535" s="71"/>
      <c r="BP535" s="71"/>
      <c r="BQ535" s="71"/>
      <c r="BR535" s="71"/>
      <c r="BS535" s="71"/>
      <c r="BT535" s="71"/>
      <c r="BU535" s="71"/>
      <c r="BV535" s="71"/>
      <c r="BW535" s="71"/>
      <c r="BX535" s="71"/>
      <c r="BY535" s="71"/>
      <c r="BZ535" s="71"/>
      <c r="CA535" s="71"/>
      <c r="CB535" s="71"/>
      <c r="CC535" s="71"/>
      <c r="CD535" s="71"/>
      <c r="CE535" s="71"/>
      <c r="CF535" s="71"/>
      <c r="CG535" s="71"/>
      <c r="CH535" s="71"/>
      <c r="CI535" s="71"/>
      <c r="CJ535" s="71"/>
      <c r="CK535" s="71"/>
      <c r="CL535" s="71"/>
      <c r="CM535" s="71"/>
      <c r="CN535" s="71"/>
      <c r="CO535" s="71"/>
      <c r="CP535" s="71"/>
      <c r="CQ535" s="71"/>
      <c r="CR535" s="71"/>
      <c r="CS535" s="71"/>
      <c r="CT535" s="71"/>
    </row>
    <row r="536" spans="1:181" s="26" customFormat="1" x14ac:dyDescent="0.25">
      <c r="A536" s="366"/>
      <c r="B536" s="80" t="s">
        <v>18</v>
      </c>
      <c r="C536" s="81"/>
      <c r="D536" s="81">
        <v>7</v>
      </c>
      <c r="E536" s="81">
        <v>7</v>
      </c>
      <c r="F536" s="85"/>
      <c r="G536" s="81"/>
      <c r="H536" s="81"/>
      <c r="I536" s="81"/>
      <c r="J536" s="363"/>
      <c r="K536" s="88"/>
      <c r="L536" s="88"/>
      <c r="M536" s="88"/>
      <c r="N536" s="88"/>
      <c r="O536" s="88"/>
      <c r="P536" s="88"/>
      <c r="Q536" s="88"/>
      <c r="R536" s="88"/>
      <c r="S536" s="88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/>
      <c r="BW536" s="71"/>
      <c r="BX536" s="71"/>
      <c r="BY536" s="71"/>
      <c r="BZ536" s="71"/>
      <c r="CA536" s="71"/>
      <c r="CB536" s="71"/>
      <c r="CC536" s="71"/>
      <c r="CD536" s="71"/>
      <c r="CE536" s="71"/>
      <c r="CF536" s="71"/>
      <c r="CG536" s="71"/>
      <c r="CH536" s="71"/>
      <c r="CI536" s="71"/>
      <c r="CJ536" s="71"/>
      <c r="CK536" s="71"/>
      <c r="CL536" s="71"/>
      <c r="CM536" s="71"/>
      <c r="CN536" s="71"/>
      <c r="CO536" s="71"/>
      <c r="CP536" s="71"/>
      <c r="CQ536" s="71"/>
      <c r="CR536" s="71"/>
      <c r="CS536" s="71"/>
      <c r="CT536" s="71"/>
    </row>
    <row r="537" spans="1:181" s="26" customFormat="1" x14ac:dyDescent="0.25">
      <c r="A537" s="140"/>
      <c r="B537" s="80" t="s">
        <v>16</v>
      </c>
      <c r="C537" s="81"/>
      <c r="D537" s="81">
        <v>75</v>
      </c>
      <c r="E537" s="81">
        <v>75</v>
      </c>
      <c r="F537" s="85"/>
      <c r="G537" s="81"/>
      <c r="H537" s="81"/>
      <c r="I537" s="81"/>
      <c r="J537" s="363"/>
      <c r="K537" s="88"/>
      <c r="L537" s="88"/>
      <c r="M537" s="88"/>
      <c r="N537" s="88"/>
      <c r="O537" s="88"/>
      <c r="P537" s="88"/>
      <c r="Q537" s="88"/>
      <c r="R537" s="88"/>
      <c r="S537" s="88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1"/>
      <c r="CF537" s="71"/>
      <c r="CG537" s="71"/>
      <c r="CH537" s="71"/>
      <c r="CI537" s="71"/>
      <c r="CJ537" s="71"/>
      <c r="CK537" s="71"/>
      <c r="CL537" s="71"/>
      <c r="CM537" s="71"/>
      <c r="CN537" s="71"/>
      <c r="CO537" s="71"/>
      <c r="CP537" s="71"/>
      <c r="CQ537" s="71"/>
      <c r="CR537" s="71"/>
      <c r="CS537" s="71"/>
      <c r="CT537" s="71"/>
    </row>
    <row r="538" spans="1:181" s="26" customFormat="1" x14ac:dyDescent="0.25">
      <c r="A538" s="140"/>
      <c r="B538" s="80" t="s">
        <v>52</v>
      </c>
      <c r="C538" s="81"/>
      <c r="D538" s="85">
        <v>106</v>
      </c>
      <c r="E538" s="81">
        <v>106</v>
      </c>
      <c r="F538" s="85"/>
      <c r="G538" s="81"/>
      <c r="H538" s="86"/>
      <c r="I538" s="81"/>
      <c r="J538" s="363"/>
      <c r="K538" s="88"/>
      <c r="L538" s="88"/>
      <c r="M538" s="88"/>
      <c r="N538" s="88"/>
      <c r="O538" s="88"/>
      <c r="P538" s="88"/>
      <c r="Q538" s="88"/>
      <c r="R538" s="88"/>
      <c r="S538" s="88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1"/>
      <c r="CF538" s="71"/>
      <c r="CG538" s="71"/>
      <c r="CH538" s="71"/>
      <c r="CI538" s="71"/>
      <c r="CJ538" s="71"/>
      <c r="CK538" s="71"/>
      <c r="CL538" s="71"/>
      <c r="CM538" s="71"/>
      <c r="CN538" s="71"/>
      <c r="CO538" s="71"/>
      <c r="CP538" s="71"/>
      <c r="CQ538" s="71"/>
      <c r="CR538" s="71"/>
      <c r="CS538" s="71"/>
      <c r="CT538" s="71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</row>
    <row r="539" spans="1:181" s="26" customFormat="1" ht="30" x14ac:dyDescent="0.25">
      <c r="A539" s="366" t="s">
        <v>23</v>
      </c>
      <c r="B539" s="80"/>
      <c r="C539" s="166" t="s">
        <v>159</v>
      </c>
      <c r="D539" s="156"/>
      <c r="E539" s="149"/>
      <c r="F539" s="85">
        <v>1.9</v>
      </c>
      <c r="G539" s="81">
        <v>4.4000000000000004</v>
      </c>
      <c r="H539" s="86">
        <v>13</v>
      </c>
      <c r="I539" s="81">
        <v>99</v>
      </c>
      <c r="J539" s="363" t="s">
        <v>24</v>
      </c>
      <c r="K539" s="88"/>
      <c r="L539" s="88"/>
      <c r="M539" s="88"/>
      <c r="N539" s="88"/>
      <c r="O539" s="88"/>
      <c r="P539" s="88"/>
      <c r="Q539" s="88"/>
      <c r="R539" s="88"/>
      <c r="S539" s="88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1"/>
      <c r="CC539" s="71"/>
      <c r="CD539" s="71"/>
      <c r="CE539" s="71"/>
      <c r="CF539" s="71"/>
      <c r="CG539" s="71"/>
      <c r="CH539" s="71"/>
      <c r="CI539" s="71"/>
      <c r="CJ539" s="71"/>
      <c r="CK539" s="71"/>
      <c r="CL539" s="71"/>
      <c r="CM539" s="71"/>
      <c r="CN539" s="71"/>
      <c r="CO539" s="71"/>
      <c r="CP539" s="71"/>
      <c r="CQ539" s="71"/>
      <c r="CR539" s="71"/>
      <c r="CS539" s="71"/>
      <c r="CT539" s="71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</row>
    <row r="540" spans="1:181" s="26" customFormat="1" x14ac:dyDescent="0.25">
      <c r="A540" s="366"/>
      <c r="B540" s="80" t="s">
        <v>25</v>
      </c>
      <c r="C540" s="81"/>
      <c r="D540" s="85">
        <v>25</v>
      </c>
      <c r="E540" s="81">
        <v>25</v>
      </c>
      <c r="F540" s="85"/>
      <c r="G540" s="81"/>
      <c r="H540" s="81"/>
      <c r="I540" s="81"/>
      <c r="J540" s="363"/>
      <c r="K540" s="88"/>
      <c r="L540" s="88"/>
      <c r="M540" s="88"/>
      <c r="N540" s="88"/>
      <c r="O540" s="88"/>
      <c r="P540" s="88"/>
      <c r="Q540" s="88"/>
      <c r="R540" s="88"/>
      <c r="S540" s="88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1"/>
      <c r="CA540" s="71"/>
      <c r="CB540" s="71"/>
      <c r="CC540" s="71"/>
      <c r="CD540" s="71"/>
      <c r="CE540" s="71"/>
      <c r="CF540" s="71"/>
      <c r="CG540" s="71"/>
      <c r="CH540" s="71"/>
      <c r="CI540" s="71"/>
      <c r="CJ540" s="71"/>
      <c r="CK540" s="71"/>
      <c r="CL540" s="71"/>
      <c r="CM540" s="71"/>
      <c r="CN540" s="71"/>
      <c r="CO540" s="71"/>
      <c r="CP540" s="71"/>
      <c r="CQ540" s="71"/>
      <c r="CR540" s="71"/>
      <c r="CS540" s="71"/>
      <c r="CT540" s="71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</row>
    <row r="541" spans="1:181" s="26" customFormat="1" ht="15.75" thickBot="1" x14ac:dyDescent="0.3">
      <c r="A541" s="366"/>
      <c r="B541" s="80" t="s">
        <v>20</v>
      </c>
      <c r="C541" s="81"/>
      <c r="D541" s="85">
        <v>5</v>
      </c>
      <c r="E541" s="81">
        <v>5</v>
      </c>
      <c r="F541" s="85" t="s">
        <v>1</v>
      </c>
      <c r="G541" s="81"/>
      <c r="H541" s="81"/>
      <c r="I541" s="81"/>
      <c r="J541" s="363"/>
      <c r="K541" s="88"/>
      <c r="L541" s="88"/>
      <c r="M541" s="88"/>
      <c r="N541" s="88"/>
      <c r="O541" s="88"/>
      <c r="P541" s="88"/>
      <c r="Q541" s="88"/>
      <c r="R541" s="88"/>
      <c r="S541" s="88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/>
      <c r="BY541" s="71"/>
      <c r="BZ541" s="71"/>
      <c r="CA541" s="71"/>
      <c r="CB541" s="71"/>
      <c r="CC541" s="71"/>
      <c r="CD541" s="71"/>
      <c r="CE541" s="71"/>
      <c r="CF541" s="71"/>
      <c r="CG541" s="71"/>
      <c r="CH541" s="71"/>
      <c r="CI541" s="71"/>
      <c r="CJ541" s="71"/>
      <c r="CK541" s="71"/>
      <c r="CL541" s="71"/>
      <c r="CM541" s="71"/>
      <c r="CN541" s="71"/>
      <c r="CO541" s="71"/>
      <c r="CP541" s="71"/>
      <c r="CQ541" s="71"/>
      <c r="CR541" s="71"/>
      <c r="CS541" s="71"/>
      <c r="CT541" s="7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</row>
    <row r="542" spans="1:181" s="26" customFormat="1" ht="15.75" thickBot="1" x14ac:dyDescent="0.3">
      <c r="A542" s="367" t="s">
        <v>26</v>
      </c>
      <c r="B542" s="169"/>
      <c r="C542" s="170">
        <v>355</v>
      </c>
      <c r="D542" s="223"/>
      <c r="E542" s="170"/>
      <c r="F542" s="154">
        <f>SUM(F526:F541)</f>
        <v>10.220000000000001</v>
      </c>
      <c r="G542" s="154">
        <f>SUM(G526:G541)</f>
        <v>12.31</v>
      </c>
      <c r="H542" s="154">
        <f>SUM(H526:H541)</f>
        <v>39.549999999999997</v>
      </c>
      <c r="I542" s="154">
        <f>SUM(I526:I541)</f>
        <v>310</v>
      </c>
      <c r="J542" s="364"/>
      <c r="K542" s="88"/>
      <c r="L542" s="88"/>
      <c r="M542" s="88"/>
      <c r="N542" s="88"/>
      <c r="O542" s="88"/>
      <c r="P542" s="88"/>
      <c r="Q542" s="88"/>
      <c r="R542" s="88"/>
      <c r="S542" s="88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1"/>
      <c r="BR542" s="71"/>
      <c r="BS542" s="71"/>
      <c r="BT542" s="71"/>
      <c r="BU542" s="71"/>
      <c r="BV542" s="71"/>
      <c r="BW542" s="71"/>
      <c r="BX542" s="71"/>
      <c r="BY542" s="71"/>
      <c r="BZ542" s="71"/>
      <c r="CA542" s="71"/>
      <c r="CB542" s="71"/>
      <c r="CC542" s="71"/>
      <c r="CD542" s="71"/>
      <c r="CE542" s="71"/>
      <c r="CF542" s="71"/>
      <c r="CG542" s="71"/>
      <c r="CH542" s="71"/>
      <c r="CI542" s="71"/>
      <c r="CJ542" s="71"/>
      <c r="CK542" s="71"/>
      <c r="CL542" s="71"/>
      <c r="CM542" s="71"/>
      <c r="CN542" s="71"/>
      <c r="CO542" s="71"/>
      <c r="CP542" s="71"/>
      <c r="CQ542" s="71"/>
      <c r="CR542" s="71"/>
      <c r="CS542" s="71"/>
      <c r="CT542" s="71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</row>
    <row r="543" spans="1:181" x14ac:dyDescent="0.25">
      <c r="A543" s="366" t="s">
        <v>27</v>
      </c>
      <c r="C543" s="81">
        <v>125</v>
      </c>
      <c r="D543" s="86">
        <v>125</v>
      </c>
      <c r="E543" s="81">
        <v>125</v>
      </c>
      <c r="F543" s="157">
        <v>0.3</v>
      </c>
      <c r="G543" s="83">
        <v>0</v>
      </c>
      <c r="H543" s="82">
        <v>12</v>
      </c>
      <c r="I543" s="83">
        <v>49</v>
      </c>
      <c r="J543" s="363" t="s">
        <v>276</v>
      </c>
    </row>
    <row r="544" spans="1:181" ht="15.75" thickBot="1" x14ac:dyDescent="0.3">
      <c r="A544" s="366" t="s">
        <v>197</v>
      </c>
      <c r="C544" s="81"/>
      <c r="D544" s="86"/>
      <c r="E544" s="81"/>
      <c r="F544" s="157"/>
      <c r="G544" s="83"/>
      <c r="I544" s="83"/>
      <c r="J544" s="363"/>
    </row>
    <row r="545" spans="1:176" ht="15.75" thickBot="1" x14ac:dyDescent="0.3">
      <c r="A545" s="367" t="s">
        <v>26</v>
      </c>
      <c r="B545" s="169"/>
      <c r="C545" s="170">
        <v>125</v>
      </c>
      <c r="D545" s="168"/>
      <c r="E545" s="155"/>
      <c r="F545" s="153">
        <f>SUM(F543:F544)</f>
        <v>0.3</v>
      </c>
      <c r="G545" s="153">
        <f>SUM(G543:G544)</f>
        <v>0</v>
      </c>
      <c r="H545" s="153">
        <f>SUM(H543:H544)</f>
        <v>12</v>
      </c>
      <c r="I545" s="153">
        <f>SUM(I543:I544)</f>
        <v>49</v>
      </c>
      <c r="J545" s="364"/>
    </row>
    <row r="546" spans="1:176" ht="15.75" thickBot="1" x14ac:dyDescent="0.3">
      <c r="A546" s="365"/>
      <c r="B546" s="173"/>
      <c r="C546" s="174">
        <v>480</v>
      </c>
      <c r="D546" s="173"/>
      <c r="E546" s="139"/>
      <c r="F546" s="175">
        <f>F542+F545</f>
        <v>10.520000000000001</v>
      </c>
      <c r="G546" s="175">
        <f t="shared" ref="G546:I546" si="5">G542+G545</f>
        <v>12.31</v>
      </c>
      <c r="H546" s="175">
        <f t="shared" si="5"/>
        <v>51.55</v>
      </c>
      <c r="I546" s="175">
        <f t="shared" si="5"/>
        <v>359</v>
      </c>
      <c r="J546" s="362"/>
    </row>
    <row r="547" spans="1:176" x14ac:dyDescent="0.25">
      <c r="A547" s="365"/>
      <c r="B547" s="173" t="s">
        <v>28</v>
      </c>
      <c r="C547" s="376"/>
      <c r="D547" s="218"/>
      <c r="E547" s="377"/>
      <c r="F547" s="175"/>
      <c r="G547" s="138"/>
      <c r="H547" s="175"/>
      <c r="I547" s="138"/>
      <c r="J547" s="362"/>
    </row>
    <row r="548" spans="1:176" s="43" customFormat="1" x14ac:dyDescent="0.25">
      <c r="A548" s="366" t="s">
        <v>421</v>
      </c>
      <c r="B548" s="159"/>
      <c r="C548" s="160">
        <v>30</v>
      </c>
      <c r="D548" s="161"/>
      <c r="E548" s="83"/>
      <c r="F548" s="161">
        <v>0.21</v>
      </c>
      <c r="G548" s="83">
        <v>0.03</v>
      </c>
      <c r="H548" s="161">
        <v>0.56999999999999995</v>
      </c>
      <c r="I548" s="157">
        <v>3.39</v>
      </c>
      <c r="J548" s="83" t="s">
        <v>355</v>
      </c>
      <c r="K548" s="88"/>
      <c r="L548" s="88"/>
      <c r="M548" s="88"/>
      <c r="N548" s="88"/>
      <c r="O548" s="88"/>
      <c r="P548" s="88"/>
      <c r="Q548" s="88"/>
      <c r="R548" s="88"/>
      <c r="S548" s="88"/>
      <c r="T548" s="73"/>
      <c r="U548" s="73"/>
      <c r="V548" s="73"/>
      <c r="W548" s="73"/>
      <c r="X548" s="73"/>
      <c r="Y548" s="73"/>
      <c r="Z548" s="73"/>
      <c r="AA548" s="73"/>
      <c r="AB548" s="73"/>
      <c r="AC548" s="73"/>
      <c r="AD548" s="73"/>
      <c r="AE548" s="73"/>
      <c r="AF548" s="73"/>
      <c r="AG548" s="73"/>
      <c r="AH548" s="73"/>
      <c r="AI548" s="73"/>
      <c r="AJ548" s="73"/>
      <c r="AK548" s="73"/>
      <c r="AL548" s="73"/>
      <c r="AM548" s="73"/>
      <c r="AN548" s="73"/>
      <c r="AO548" s="73"/>
      <c r="AP548" s="73"/>
      <c r="AQ548" s="73"/>
      <c r="AR548" s="73"/>
      <c r="AS548" s="73"/>
      <c r="AT548" s="73"/>
      <c r="AU548" s="73"/>
      <c r="AV548" s="73"/>
      <c r="AW548" s="73"/>
      <c r="AX548" s="73"/>
      <c r="AY548" s="73"/>
      <c r="AZ548" s="73"/>
      <c r="BA548" s="73"/>
      <c r="BB548" s="73"/>
      <c r="BC548" s="73"/>
      <c r="BD548" s="73"/>
      <c r="BE548" s="73"/>
      <c r="BF548" s="73"/>
      <c r="BG548" s="73"/>
      <c r="BH548" s="73"/>
      <c r="BI548" s="73"/>
      <c r="BJ548" s="73"/>
      <c r="BK548" s="73"/>
      <c r="BL548" s="73"/>
      <c r="BM548" s="73"/>
      <c r="BN548" s="73"/>
      <c r="BO548" s="73"/>
      <c r="BP548" s="73"/>
      <c r="BQ548" s="73"/>
      <c r="BR548" s="73"/>
      <c r="BS548" s="73"/>
      <c r="BT548" s="73"/>
      <c r="BU548" s="73"/>
      <c r="BV548" s="73"/>
      <c r="BW548" s="73"/>
      <c r="BX548" s="73"/>
      <c r="BY548" s="73"/>
      <c r="BZ548" s="73"/>
      <c r="CA548" s="73"/>
      <c r="CB548" s="73"/>
      <c r="CC548" s="73"/>
      <c r="CD548" s="73"/>
      <c r="CE548" s="73"/>
      <c r="CF548" s="73"/>
      <c r="CG548" s="73"/>
      <c r="CH548" s="73"/>
      <c r="CI548" s="73"/>
      <c r="CJ548" s="73"/>
      <c r="CK548" s="73"/>
      <c r="CL548" s="73"/>
      <c r="CM548" s="73"/>
      <c r="CN548" s="73"/>
      <c r="CO548" s="73"/>
      <c r="CP548" s="73"/>
      <c r="CQ548" s="73"/>
      <c r="CR548" s="73"/>
      <c r="CS548" s="73"/>
      <c r="CT548" s="73"/>
      <c r="CU548" s="73"/>
      <c r="CV548" s="73"/>
      <c r="CW548" s="73"/>
      <c r="CX548" s="73"/>
      <c r="CY548" s="73"/>
      <c r="CZ548" s="73"/>
      <c r="DA548" s="73"/>
      <c r="DB548" s="73"/>
      <c r="DC548" s="73"/>
      <c r="DD548" s="73"/>
      <c r="DE548" s="73"/>
      <c r="DF548" s="73"/>
      <c r="DG548" s="73"/>
      <c r="DH548" s="73"/>
      <c r="DI548" s="73"/>
      <c r="DJ548" s="73"/>
      <c r="DK548" s="73"/>
      <c r="DL548" s="73"/>
      <c r="DM548" s="73"/>
      <c r="DN548" s="73"/>
      <c r="DO548" s="73"/>
      <c r="DP548" s="73"/>
      <c r="DQ548" s="73"/>
      <c r="DR548" s="73"/>
      <c r="DS548" s="73"/>
      <c r="DT548" s="73"/>
      <c r="DU548" s="73"/>
      <c r="DV548" s="73"/>
      <c r="DW548" s="73"/>
      <c r="DX548" s="73"/>
      <c r="DY548" s="73"/>
      <c r="DZ548" s="73"/>
      <c r="EA548" s="73"/>
      <c r="EB548" s="73"/>
      <c r="EC548" s="73"/>
      <c r="ED548" s="73"/>
      <c r="EE548" s="73"/>
      <c r="EF548" s="73"/>
      <c r="EG548" s="73"/>
      <c r="EH548" s="73"/>
      <c r="EI548" s="73"/>
      <c r="EJ548" s="73"/>
      <c r="EK548" s="73"/>
      <c r="EL548" s="73"/>
      <c r="EM548" s="73"/>
      <c r="EN548" s="73"/>
      <c r="EO548" s="73"/>
      <c r="EP548" s="73"/>
      <c r="EQ548" s="73"/>
      <c r="ER548" s="73"/>
      <c r="ES548" s="73"/>
      <c r="ET548" s="73"/>
      <c r="EU548" s="73"/>
      <c r="EV548" s="73"/>
      <c r="EW548" s="73"/>
      <c r="EX548" s="73"/>
      <c r="EY548" s="73"/>
      <c r="EZ548" s="73"/>
      <c r="FA548" s="73"/>
      <c r="FB548" s="73"/>
      <c r="FC548" s="73"/>
      <c r="FD548" s="73"/>
      <c r="FE548" s="73"/>
      <c r="FF548" s="73"/>
      <c r="FG548" s="73"/>
      <c r="FH548" s="73"/>
      <c r="FI548" s="73"/>
      <c r="FJ548" s="73"/>
      <c r="FK548" s="73"/>
      <c r="FL548" s="73"/>
      <c r="FM548" s="73"/>
      <c r="FN548" s="73"/>
      <c r="FO548" s="73"/>
      <c r="FP548" s="73"/>
      <c r="FQ548" s="73"/>
      <c r="FR548" s="73"/>
      <c r="FS548" s="73"/>
      <c r="FT548" s="73"/>
    </row>
    <row r="549" spans="1:176" s="43" customFormat="1" x14ac:dyDescent="0.25">
      <c r="A549" s="366"/>
      <c r="B549" s="159" t="s">
        <v>422</v>
      </c>
      <c r="C549" s="160"/>
      <c r="D549" s="161">
        <v>30.6</v>
      </c>
      <c r="E549" s="83">
        <v>30</v>
      </c>
      <c r="F549" s="161"/>
      <c r="G549" s="83"/>
      <c r="H549" s="161"/>
      <c r="I549" s="157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73"/>
      <c r="U549" s="73"/>
      <c r="V549" s="73"/>
      <c r="W549" s="73"/>
      <c r="X549" s="73"/>
      <c r="Y549" s="73"/>
      <c r="Z549" s="73"/>
      <c r="AA549" s="73"/>
      <c r="AB549" s="73"/>
      <c r="AC549" s="73"/>
      <c r="AD549" s="73"/>
      <c r="AE549" s="73"/>
      <c r="AF549" s="73"/>
      <c r="AG549" s="73"/>
      <c r="AH549" s="73"/>
      <c r="AI549" s="73"/>
      <c r="AJ549" s="73"/>
      <c r="AK549" s="73"/>
      <c r="AL549" s="73"/>
      <c r="AM549" s="73"/>
      <c r="AN549" s="73"/>
      <c r="AO549" s="73"/>
      <c r="AP549" s="73"/>
      <c r="AQ549" s="73"/>
      <c r="AR549" s="73"/>
      <c r="AS549" s="73"/>
      <c r="AT549" s="73"/>
      <c r="AU549" s="73"/>
      <c r="AV549" s="73"/>
      <c r="AW549" s="73"/>
      <c r="AX549" s="73"/>
      <c r="AY549" s="73"/>
      <c r="AZ549" s="73"/>
      <c r="BA549" s="73"/>
      <c r="BB549" s="73"/>
      <c r="BC549" s="73"/>
      <c r="BD549" s="73"/>
      <c r="BE549" s="73"/>
      <c r="BF549" s="73"/>
      <c r="BG549" s="73"/>
      <c r="BH549" s="73"/>
      <c r="BI549" s="73"/>
      <c r="BJ549" s="73"/>
      <c r="BK549" s="73"/>
      <c r="BL549" s="73"/>
      <c r="BM549" s="73"/>
      <c r="BN549" s="73"/>
      <c r="BO549" s="73"/>
      <c r="BP549" s="73"/>
      <c r="BQ549" s="73"/>
      <c r="BR549" s="73"/>
      <c r="BS549" s="73"/>
      <c r="BT549" s="73"/>
      <c r="BU549" s="73"/>
      <c r="BV549" s="73"/>
      <c r="BW549" s="73"/>
      <c r="BX549" s="73"/>
      <c r="BY549" s="73"/>
      <c r="BZ549" s="73"/>
      <c r="CA549" s="73"/>
      <c r="CB549" s="73"/>
      <c r="CC549" s="73"/>
      <c r="CD549" s="73"/>
      <c r="CE549" s="73"/>
      <c r="CF549" s="73"/>
      <c r="CG549" s="73"/>
      <c r="CH549" s="73"/>
      <c r="CI549" s="73"/>
      <c r="CJ549" s="73"/>
      <c r="CK549" s="73"/>
      <c r="CL549" s="73"/>
      <c r="CM549" s="73"/>
      <c r="CN549" s="73"/>
      <c r="CO549" s="73"/>
      <c r="CP549" s="73"/>
      <c r="CQ549" s="73"/>
      <c r="CR549" s="73"/>
      <c r="CS549" s="73"/>
      <c r="CT549" s="73"/>
      <c r="CU549" s="73"/>
      <c r="CV549" s="73"/>
      <c r="CW549" s="73"/>
      <c r="CX549" s="73"/>
      <c r="CY549" s="73"/>
      <c r="CZ549" s="73"/>
      <c r="DA549" s="73"/>
      <c r="DB549" s="73"/>
      <c r="DC549" s="73"/>
      <c r="DD549" s="73"/>
      <c r="DE549" s="73"/>
      <c r="DF549" s="73"/>
      <c r="DG549" s="73"/>
      <c r="DH549" s="73"/>
      <c r="DI549" s="73"/>
      <c r="DJ549" s="73"/>
      <c r="DK549" s="73"/>
      <c r="DL549" s="73"/>
      <c r="DM549" s="73"/>
      <c r="DN549" s="73"/>
      <c r="DO549" s="73"/>
      <c r="DP549" s="73"/>
      <c r="DQ549" s="73"/>
      <c r="DR549" s="73"/>
      <c r="DS549" s="73"/>
      <c r="DT549" s="73"/>
      <c r="DU549" s="73"/>
      <c r="DV549" s="73"/>
      <c r="DW549" s="73"/>
      <c r="DX549" s="73"/>
      <c r="DY549" s="73"/>
      <c r="DZ549" s="73"/>
      <c r="EA549" s="73"/>
      <c r="EB549" s="73"/>
      <c r="EC549" s="73"/>
      <c r="ED549" s="73"/>
      <c r="EE549" s="73"/>
      <c r="EF549" s="73"/>
      <c r="EG549" s="73"/>
      <c r="EH549" s="73"/>
      <c r="EI549" s="73"/>
      <c r="EJ549" s="73"/>
      <c r="EK549" s="73"/>
      <c r="EL549" s="73"/>
      <c r="EM549" s="73"/>
      <c r="EN549" s="73"/>
      <c r="EO549" s="73"/>
      <c r="EP549" s="73"/>
      <c r="EQ549" s="73"/>
      <c r="ER549" s="73"/>
      <c r="ES549" s="73"/>
      <c r="ET549" s="73"/>
      <c r="EU549" s="73"/>
      <c r="EV549" s="73"/>
      <c r="EW549" s="73"/>
      <c r="EX549" s="73"/>
      <c r="EY549" s="73"/>
      <c r="EZ549" s="73"/>
      <c r="FA549" s="73"/>
      <c r="FB549" s="73"/>
      <c r="FC549" s="73"/>
      <c r="FD549" s="73"/>
      <c r="FE549" s="73"/>
      <c r="FF549" s="73"/>
      <c r="FG549" s="73"/>
      <c r="FH549" s="73"/>
      <c r="FI549" s="73"/>
      <c r="FJ549" s="73"/>
      <c r="FK549" s="73"/>
      <c r="FL549" s="73"/>
      <c r="FM549" s="73"/>
      <c r="FN549" s="73"/>
      <c r="FO549" s="73"/>
      <c r="FP549" s="73"/>
      <c r="FQ549" s="73"/>
      <c r="FR549" s="73"/>
      <c r="FS549" s="73"/>
      <c r="FT549" s="73"/>
    </row>
    <row r="550" spans="1:176" ht="30" x14ac:dyDescent="0.25">
      <c r="A550" s="366" t="s">
        <v>415</v>
      </c>
      <c r="C550" s="166" t="s">
        <v>210</v>
      </c>
      <c r="D550" s="166"/>
      <c r="E550" s="373"/>
      <c r="F550" s="83">
        <v>2.87</v>
      </c>
      <c r="G550" s="83">
        <v>3.2</v>
      </c>
      <c r="H550" s="82">
        <v>15.49</v>
      </c>
      <c r="I550" s="83">
        <v>102</v>
      </c>
      <c r="J550" s="363" t="s">
        <v>217</v>
      </c>
    </row>
    <row r="551" spans="1:176" s="26" customFormat="1" x14ac:dyDescent="0.25">
      <c r="A551" s="366"/>
      <c r="B551" s="80" t="s">
        <v>206</v>
      </c>
      <c r="C551" s="166"/>
      <c r="D551" s="81">
        <v>22.61</v>
      </c>
      <c r="E551" s="86">
        <v>14.7</v>
      </c>
      <c r="F551" s="157"/>
      <c r="G551" s="157"/>
      <c r="H551" s="157"/>
      <c r="I551" s="157"/>
      <c r="J551" s="363"/>
      <c r="K551" s="88"/>
      <c r="L551" s="88"/>
      <c r="M551" s="88"/>
      <c r="N551" s="88"/>
      <c r="O551" s="88"/>
      <c r="P551" s="88"/>
      <c r="Q551" s="88"/>
      <c r="R551" s="88"/>
      <c r="S551" s="88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  <c r="CA551" s="71"/>
      <c r="CB551" s="71"/>
      <c r="CC551" s="71"/>
      <c r="CD551" s="71"/>
      <c r="CE551" s="71"/>
      <c r="CF551" s="71"/>
      <c r="CG551" s="71"/>
      <c r="CH551" s="71"/>
      <c r="CI551" s="71"/>
      <c r="CJ551" s="71"/>
      <c r="CK551" s="71"/>
      <c r="CL551" s="71"/>
      <c r="CM551" s="71"/>
      <c r="CN551" s="71"/>
      <c r="CO551" s="71"/>
      <c r="CP551" s="71"/>
      <c r="CQ551" s="71"/>
      <c r="CR551" s="71"/>
      <c r="CS551" s="71"/>
      <c r="CT551" s="7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</row>
    <row r="552" spans="1:176" x14ac:dyDescent="0.25">
      <c r="A552" s="366"/>
      <c r="B552" s="80" t="s">
        <v>30</v>
      </c>
      <c r="C552" s="166"/>
      <c r="D552" s="180">
        <v>50.1</v>
      </c>
      <c r="E552" s="179">
        <v>30</v>
      </c>
      <c r="F552" s="83"/>
      <c r="G552" s="83"/>
      <c r="I552" s="83"/>
      <c r="J552" s="363"/>
    </row>
    <row r="553" spans="1:176" x14ac:dyDescent="0.25">
      <c r="A553" s="366"/>
      <c r="B553" s="80" t="s">
        <v>103</v>
      </c>
      <c r="C553" s="166"/>
      <c r="D553" s="180">
        <v>15.2</v>
      </c>
      <c r="E553" s="179">
        <v>15.01</v>
      </c>
      <c r="F553" s="83"/>
      <c r="G553" s="83"/>
      <c r="I553" s="83"/>
      <c r="J553" s="363"/>
    </row>
    <row r="554" spans="1:176" x14ac:dyDescent="0.25">
      <c r="A554" s="366"/>
      <c r="B554" s="80" t="s">
        <v>32</v>
      </c>
      <c r="C554" s="166"/>
      <c r="D554" s="83">
        <v>7.98</v>
      </c>
      <c r="E554" s="179">
        <v>6</v>
      </c>
      <c r="F554" s="83"/>
      <c r="G554" s="83"/>
      <c r="I554" s="83"/>
      <c r="J554" s="363"/>
    </row>
    <row r="555" spans="1:176" x14ac:dyDescent="0.25">
      <c r="A555" s="366"/>
      <c r="B555" s="80" t="s">
        <v>33</v>
      </c>
      <c r="C555" s="166"/>
      <c r="D555" s="81">
        <v>7.14</v>
      </c>
      <c r="E555" s="179">
        <v>6</v>
      </c>
      <c r="F555" s="83"/>
      <c r="G555" s="83"/>
      <c r="I555" s="83"/>
      <c r="J555" s="363"/>
    </row>
    <row r="556" spans="1:176" x14ac:dyDescent="0.25">
      <c r="A556" s="366"/>
      <c r="B556" s="80" t="s">
        <v>34</v>
      </c>
      <c r="C556" s="166"/>
      <c r="D556" s="180">
        <v>2</v>
      </c>
      <c r="E556" s="179">
        <v>2</v>
      </c>
      <c r="F556" s="83"/>
      <c r="G556" s="83"/>
      <c r="I556" s="83"/>
      <c r="J556" s="363"/>
    </row>
    <row r="557" spans="1:176" x14ac:dyDescent="0.25">
      <c r="A557" s="366"/>
      <c r="B557" s="80" t="s">
        <v>19</v>
      </c>
      <c r="C557" s="166"/>
      <c r="D557" s="180">
        <v>1</v>
      </c>
      <c r="E557" s="179">
        <v>1</v>
      </c>
      <c r="F557" s="83"/>
      <c r="G557" s="83"/>
      <c r="I557" s="83"/>
      <c r="J557" s="363"/>
    </row>
    <row r="558" spans="1:176" x14ac:dyDescent="0.25">
      <c r="A558" s="366"/>
      <c r="B558" s="80" t="s">
        <v>17</v>
      </c>
      <c r="C558" s="166"/>
      <c r="D558" s="180">
        <v>108</v>
      </c>
      <c r="E558" s="179">
        <v>108</v>
      </c>
      <c r="F558" s="83"/>
      <c r="G558" s="83"/>
      <c r="I558" s="83"/>
      <c r="J558" s="363"/>
    </row>
    <row r="559" spans="1:176" x14ac:dyDescent="0.25">
      <c r="A559" s="366"/>
      <c r="B559" s="80" t="s">
        <v>203</v>
      </c>
      <c r="C559" s="81"/>
      <c r="D559" s="82"/>
      <c r="E559" s="83"/>
      <c r="G559" s="83"/>
      <c r="I559" s="157"/>
      <c r="J559" s="363"/>
    </row>
    <row r="560" spans="1:176" x14ac:dyDescent="0.25">
      <c r="A560" s="366"/>
      <c r="B560" s="80" t="s">
        <v>38</v>
      </c>
      <c r="C560" s="81"/>
      <c r="D560" s="82">
        <v>14.4</v>
      </c>
      <c r="E560" s="83">
        <v>12</v>
      </c>
      <c r="G560" s="83"/>
      <c r="I560" s="157"/>
      <c r="J560" s="363"/>
    </row>
    <row r="561" spans="1:181" x14ac:dyDescent="0.25">
      <c r="A561" s="366"/>
      <c r="B561" s="80" t="s">
        <v>20</v>
      </c>
      <c r="C561" s="81"/>
      <c r="D561" s="82">
        <v>2</v>
      </c>
      <c r="E561" s="83">
        <v>2</v>
      </c>
      <c r="G561" s="83"/>
      <c r="I561" s="157"/>
      <c r="J561" s="363"/>
    </row>
    <row r="562" spans="1:181" s="26" customFormat="1" x14ac:dyDescent="0.25">
      <c r="A562" s="107" t="s">
        <v>93</v>
      </c>
      <c r="B562" s="212"/>
      <c r="C562" s="391" t="s">
        <v>172</v>
      </c>
      <c r="D562" s="233"/>
      <c r="E562" s="99"/>
      <c r="F562" s="99">
        <v>10.199999999999999</v>
      </c>
      <c r="G562" s="165">
        <v>11.9</v>
      </c>
      <c r="H562" s="392">
        <v>30.7</v>
      </c>
      <c r="I562" s="99">
        <v>270</v>
      </c>
      <c r="J562" s="149" t="s">
        <v>94</v>
      </c>
      <c r="K562" s="88"/>
      <c r="L562" s="88"/>
      <c r="M562" s="88"/>
      <c r="N562" s="88"/>
      <c r="O562" s="88"/>
      <c r="P562" s="88"/>
      <c r="Q562" s="88"/>
      <c r="R562" s="88"/>
      <c r="S562" s="88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  <c r="BK562" s="71"/>
      <c r="BL562" s="71"/>
      <c r="BM562" s="71"/>
      <c r="BN562" s="71"/>
      <c r="BO562" s="71"/>
      <c r="BP562" s="71"/>
      <c r="BQ562" s="71"/>
      <c r="BR562" s="71"/>
      <c r="BS562" s="71"/>
      <c r="BT562" s="71"/>
      <c r="BU562" s="71"/>
      <c r="BV562" s="71"/>
      <c r="BW562" s="71"/>
      <c r="BX562" s="71"/>
      <c r="BY562" s="71"/>
      <c r="BZ562" s="71"/>
      <c r="CA562" s="71"/>
      <c r="CB562" s="71"/>
      <c r="CC562" s="71"/>
      <c r="CD562" s="71"/>
      <c r="CE562" s="71"/>
      <c r="CF562" s="71"/>
      <c r="CG562" s="71"/>
      <c r="CH562" s="71"/>
      <c r="CI562" s="71"/>
      <c r="CJ562" s="71"/>
      <c r="CK562" s="71"/>
      <c r="CL562" s="71"/>
      <c r="CM562" s="71"/>
      <c r="CN562" s="71"/>
      <c r="CO562" s="71"/>
      <c r="CP562" s="71"/>
      <c r="CQ562" s="71"/>
      <c r="CR562" s="71"/>
      <c r="CS562" s="71"/>
      <c r="CT562" s="71"/>
    </row>
    <row r="563" spans="1:181" s="26" customFormat="1" x14ac:dyDescent="0.25">
      <c r="A563" s="107"/>
      <c r="B563" s="212" t="s">
        <v>144</v>
      </c>
      <c r="C563" s="391"/>
      <c r="D563" s="233">
        <v>50.2</v>
      </c>
      <c r="E563" s="99">
        <v>50.2</v>
      </c>
      <c r="F563" s="99"/>
      <c r="G563" s="165"/>
      <c r="H563" s="392"/>
      <c r="I563" s="99"/>
      <c r="J563" s="149"/>
      <c r="K563" s="88"/>
      <c r="L563" s="88"/>
      <c r="M563" s="88"/>
      <c r="N563" s="88"/>
      <c r="O563" s="88"/>
      <c r="P563" s="88"/>
      <c r="Q563" s="88"/>
      <c r="R563" s="88"/>
      <c r="S563" s="88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1"/>
      <c r="BR563" s="71"/>
      <c r="BS563" s="71"/>
      <c r="BT563" s="71"/>
      <c r="BU563" s="71"/>
      <c r="BV563" s="71"/>
      <c r="BW563" s="71"/>
      <c r="BX563" s="71"/>
      <c r="BY563" s="71"/>
      <c r="BZ563" s="71"/>
      <c r="CA563" s="71"/>
      <c r="CB563" s="71"/>
      <c r="CC563" s="71"/>
      <c r="CD563" s="71"/>
      <c r="CE563" s="71"/>
      <c r="CF563" s="71"/>
      <c r="CG563" s="71"/>
      <c r="CH563" s="71"/>
      <c r="CI563" s="71"/>
      <c r="CJ563" s="71"/>
      <c r="CK563" s="71"/>
      <c r="CL563" s="71"/>
      <c r="CM563" s="71"/>
      <c r="CN563" s="71"/>
      <c r="CO563" s="71"/>
      <c r="CP563" s="71"/>
      <c r="CQ563" s="71"/>
      <c r="CR563" s="71"/>
      <c r="CS563" s="71"/>
      <c r="CT563" s="71"/>
    </row>
    <row r="564" spans="1:181" s="26" customFormat="1" x14ac:dyDescent="0.25">
      <c r="A564" s="107"/>
      <c r="B564" s="212" t="s">
        <v>30</v>
      </c>
      <c r="C564" s="391"/>
      <c r="D564" s="233">
        <v>178</v>
      </c>
      <c r="E564" s="99">
        <v>123.9</v>
      </c>
      <c r="F564" s="99"/>
      <c r="G564" s="165"/>
      <c r="H564" s="392"/>
      <c r="I564" s="99"/>
      <c r="J564" s="149"/>
      <c r="K564" s="88"/>
      <c r="L564" s="88"/>
      <c r="M564" s="88"/>
      <c r="N564" s="88"/>
      <c r="O564" s="88"/>
      <c r="P564" s="88"/>
      <c r="Q564" s="88"/>
      <c r="R564" s="88"/>
      <c r="S564" s="88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/>
      <c r="BZ564" s="71"/>
      <c r="CA564" s="71"/>
      <c r="CB564" s="71"/>
      <c r="CC564" s="71"/>
      <c r="CD564" s="71"/>
      <c r="CE564" s="71"/>
      <c r="CF564" s="71"/>
      <c r="CG564" s="71"/>
      <c r="CH564" s="71"/>
      <c r="CI564" s="71"/>
      <c r="CJ564" s="71"/>
      <c r="CK564" s="71"/>
      <c r="CL564" s="71"/>
      <c r="CM564" s="71"/>
      <c r="CN564" s="71"/>
      <c r="CO564" s="71"/>
      <c r="CP564" s="71"/>
      <c r="CQ564" s="71"/>
      <c r="CR564" s="71"/>
      <c r="CS564" s="71"/>
      <c r="CT564" s="71"/>
    </row>
    <row r="565" spans="1:181" s="26" customFormat="1" x14ac:dyDescent="0.25">
      <c r="A565" s="107"/>
      <c r="B565" s="212" t="s">
        <v>33</v>
      </c>
      <c r="C565" s="391"/>
      <c r="D565" s="233">
        <v>10.6</v>
      </c>
      <c r="E565" s="99">
        <v>8.9</v>
      </c>
      <c r="F565" s="99"/>
      <c r="G565" s="165"/>
      <c r="H565" s="392"/>
      <c r="I565" s="99"/>
      <c r="J565" s="149"/>
      <c r="K565" s="88"/>
      <c r="L565" s="88"/>
      <c r="M565" s="88"/>
      <c r="N565" s="88"/>
      <c r="O565" s="88"/>
      <c r="P565" s="88"/>
      <c r="Q565" s="88"/>
      <c r="R565" s="88"/>
      <c r="S565" s="88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/>
      <c r="CE565" s="71"/>
      <c r="CF565" s="71"/>
      <c r="CG565" s="71"/>
      <c r="CH565" s="71"/>
      <c r="CI565" s="71"/>
      <c r="CJ565" s="71"/>
      <c r="CK565" s="71"/>
      <c r="CL565" s="71"/>
      <c r="CM565" s="71"/>
      <c r="CN565" s="71"/>
      <c r="CO565" s="71"/>
      <c r="CP565" s="71"/>
      <c r="CQ565" s="71"/>
      <c r="CR565" s="71"/>
      <c r="CS565" s="71"/>
      <c r="CT565" s="71"/>
    </row>
    <row r="566" spans="1:181" s="26" customFormat="1" x14ac:dyDescent="0.25">
      <c r="A566" s="107"/>
      <c r="B566" s="212" t="s">
        <v>20</v>
      </c>
      <c r="C566" s="391"/>
      <c r="D566" s="233">
        <v>1.7</v>
      </c>
      <c r="E566" s="99">
        <v>1.7</v>
      </c>
      <c r="F566" s="99"/>
      <c r="G566" s="165"/>
      <c r="H566" s="392"/>
      <c r="I566" s="99"/>
      <c r="J566" s="149"/>
      <c r="K566" s="88"/>
      <c r="L566" s="88"/>
      <c r="M566" s="88"/>
      <c r="N566" s="88"/>
      <c r="O566" s="88"/>
      <c r="P566" s="88"/>
      <c r="Q566" s="88"/>
      <c r="R566" s="88"/>
      <c r="S566" s="88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1"/>
      <c r="CH566" s="71"/>
      <c r="CI566" s="71"/>
      <c r="CJ566" s="71"/>
      <c r="CK566" s="71"/>
      <c r="CL566" s="71"/>
      <c r="CM566" s="71"/>
      <c r="CN566" s="71"/>
      <c r="CO566" s="71"/>
      <c r="CP566" s="71"/>
      <c r="CQ566" s="71"/>
      <c r="CR566" s="71"/>
      <c r="CS566" s="71"/>
      <c r="CT566" s="71"/>
    </row>
    <row r="567" spans="1:181" s="26" customFormat="1" x14ac:dyDescent="0.25">
      <c r="A567" s="107"/>
      <c r="B567" s="212" t="s">
        <v>19</v>
      </c>
      <c r="C567" s="391"/>
      <c r="D567" s="233">
        <v>1</v>
      </c>
      <c r="E567" s="99">
        <v>1</v>
      </c>
      <c r="F567" s="99"/>
      <c r="G567" s="165"/>
      <c r="H567" s="392"/>
      <c r="I567" s="99"/>
      <c r="J567" s="149"/>
      <c r="K567" s="88"/>
      <c r="L567" s="88"/>
      <c r="M567" s="88"/>
      <c r="N567" s="88"/>
      <c r="O567" s="88"/>
      <c r="P567" s="88"/>
      <c r="Q567" s="88"/>
      <c r="R567" s="88"/>
      <c r="S567" s="88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1"/>
      <c r="CG567" s="71"/>
      <c r="CH567" s="71"/>
      <c r="CI567" s="71"/>
      <c r="CJ567" s="71"/>
      <c r="CK567" s="71"/>
      <c r="CL567" s="71"/>
      <c r="CM567" s="71"/>
      <c r="CN567" s="71"/>
      <c r="CO567" s="71"/>
      <c r="CP567" s="71"/>
      <c r="CQ567" s="71"/>
      <c r="CR567" s="71"/>
      <c r="CS567" s="71"/>
      <c r="CT567" s="71"/>
    </row>
    <row r="568" spans="1:181" s="26" customFormat="1" x14ac:dyDescent="0.25">
      <c r="A568" s="107"/>
      <c r="B568" s="212" t="s">
        <v>40</v>
      </c>
      <c r="C568" s="391"/>
      <c r="D568" s="233">
        <v>1.7</v>
      </c>
      <c r="E568" s="99">
        <v>1.7</v>
      </c>
      <c r="F568" s="99"/>
      <c r="G568" s="165"/>
      <c r="H568" s="392"/>
      <c r="I568" s="99"/>
      <c r="J568" s="149"/>
      <c r="K568" s="88"/>
      <c r="L568" s="88"/>
      <c r="M568" s="88"/>
      <c r="N568" s="88"/>
      <c r="O568" s="88"/>
      <c r="P568" s="88"/>
      <c r="Q568" s="88"/>
      <c r="R568" s="88"/>
      <c r="S568" s="88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1"/>
      <c r="CF568" s="71"/>
      <c r="CG568" s="71"/>
      <c r="CH568" s="71"/>
      <c r="CI568" s="71"/>
      <c r="CJ568" s="71"/>
      <c r="CK568" s="71"/>
      <c r="CL568" s="71"/>
      <c r="CM568" s="71"/>
      <c r="CN568" s="71"/>
      <c r="CO568" s="71"/>
      <c r="CP568" s="71"/>
      <c r="CQ568" s="71"/>
      <c r="CR568" s="71"/>
      <c r="CS568" s="71"/>
      <c r="CT568" s="71"/>
    </row>
    <row r="569" spans="1:181" s="26" customFormat="1" x14ac:dyDescent="0.25">
      <c r="A569" s="107"/>
      <c r="B569" s="162" t="s">
        <v>95</v>
      </c>
      <c r="C569" s="391"/>
      <c r="D569" s="233"/>
      <c r="E569" s="99"/>
      <c r="F569" s="99"/>
      <c r="G569" s="165"/>
      <c r="H569" s="392"/>
      <c r="I569" s="99"/>
      <c r="J569" s="149"/>
      <c r="K569" s="88"/>
      <c r="L569" s="88"/>
      <c r="M569" s="88"/>
      <c r="N569" s="88"/>
      <c r="O569" s="88"/>
      <c r="P569" s="88"/>
      <c r="Q569" s="88"/>
      <c r="R569" s="88"/>
      <c r="S569" s="88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1"/>
      <c r="CC569" s="71"/>
      <c r="CD569" s="71"/>
      <c r="CE569" s="71"/>
      <c r="CF569" s="71"/>
      <c r="CG569" s="71"/>
      <c r="CH569" s="71"/>
      <c r="CI569" s="71"/>
      <c r="CJ569" s="71"/>
      <c r="CK569" s="71"/>
      <c r="CL569" s="71"/>
      <c r="CM569" s="71"/>
      <c r="CN569" s="71"/>
      <c r="CO569" s="71"/>
      <c r="CP569" s="71"/>
      <c r="CQ569" s="71"/>
      <c r="CR569" s="71"/>
      <c r="CS569" s="71"/>
      <c r="CT569" s="71"/>
    </row>
    <row r="570" spans="1:181" s="26" customFormat="1" x14ac:dyDescent="0.25">
      <c r="A570" s="107"/>
      <c r="B570" s="212" t="s">
        <v>36</v>
      </c>
      <c r="C570" s="391"/>
      <c r="D570" s="233">
        <v>3.75</v>
      </c>
      <c r="E570" s="99">
        <v>3.75</v>
      </c>
      <c r="F570" s="99"/>
      <c r="G570" s="165"/>
      <c r="H570" s="392"/>
      <c r="I570" s="99"/>
      <c r="J570" s="149"/>
      <c r="K570" s="88"/>
      <c r="L570" s="88"/>
      <c r="M570" s="88"/>
      <c r="N570" s="88"/>
      <c r="O570" s="88"/>
      <c r="P570" s="88"/>
      <c r="Q570" s="88"/>
      <c r="R570" s="88"/>
      <c r="S570" s="88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1"/>
      <c r="BR570" s="71"/>
      <c r="BS570" s="71"/>
      <c r="BT570" s="71"/>
      <c r="BU570" s="71"/>
      <c r="BV570" s="71"/>
      <c r="BW570" s="71"/>
      <c r="BX570" s="71"/>
      <c r="BY570" s="71"/>
      <c r="BZ570" s="71"/>
      <c r="CA570" s="71"/>
      <c r="CB570" s="71"/>
      <c r="CC570" s="71"/>
      <c r="CD570" s="71"/>
      <c r="CE570" s="71"/>
      <c r="CF570" s="71"/>
      <c r="CG570" s="71"/>
      <c r="CH570" s="71"/>
      <c r="CI570" s="71"/>
      <c r="CJ570" s="71"/>
      <c r="CK570" s="71"/>
      <c r="CL570" s="71"/>
      <c r="CM570" s="71"/>
      <c r="CN570" s="71"/>
      <c r="CO570" s="71"/>
      <c r="CP570" s="71"/>
      <c r="CQ570" s="71"/>
      <c r="CR570" s="71"/>
      <c r="CS570" s="71"/>
      <c r="CT570" s="71"/>
    </row>
    <row r="571" spans="1:181" s="26" customFormat="1" x14ac:dyDescent="0.25">
      <c r="A571" s="107"/>
      <c r="B571" s="212" t="s">
        <v>43</v>
      </c>
      <c r="C571" s="391"/>
      <c r="D571" s="233">
        <v>1</v>
      </c>
      <c r="E571" s="99">
        <v>1</v>
      </c>
      <c r="F571" s="99"/>
      <c r="G571" s="165"/>
      <c r="H571" s="392"/>
      <c r="I571" s="99"/>
      <c r="J571" s="149"/>
      <c r="K571" s="88"/>
      <c r="L571" s="88"/>
      <c r="M571" s="88"/>
      <c r="N571" s="88"/>
      <c r="O571" s="88"/>
      <c r="P571" s="88"/>
      <c r="Q571" s="88"/>
      <c r="R571" s="88"/>
      <c r="S571" s="88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/>
      <c r="BM571" s="71"/>
      <c r="BN571" s="71"/>
      <c r="BO571" s="71"/>
      <c r="BP571" s="71"/>
      <c r="BQ571" s="71"/>
      <c r="BR571" s="71"/>
      <c r="BS571" s="71"/>
      <c r="BT571" s="71"/>
      <c r="BU571" s="71"/>
      <c r="BV571" s="71"/>
      <c r="BW571" s="71"/>
      <c r="BX571" s="71"/>
      <c r="BY571" s="71"/>
      <c r="BZ571" s="71"/>
      <c r="CA571" s="71"/>
      <c r="CB571" s="71"/>
      <c r="CC571" s="71"/>
      <c r="CD571" s="71"/>
      <c r="CE571" s="71"/>
      <c r="CF571" s="71"/>
      <c r="CG571" s="71"/>
      <c r="CH571" s="71"/>
      <c r="CI571" s="71"/>
      <c r="CJ571" s="71"/>
      <c r="CK571" s="71"/>
      <c r="CL571" s="71"/>
      <c r="CM571" s="71"/>
      <c r="CN571" s="71"/>
      <c r="CO571" s="71"/>
      <c r="CP571" s="71"/>
      <c r="CQ571" s="71"/>
      <c r="CR571" s="71"/>
      <c r="CS571" s="71"/>
      <c r="CT571" s="71"/>
    </row>
    <row r="572" spans="1:181" s="26" customFormat="1" x14ac:dyDescent="0.25">
      <c r="A572" s="107"/>
      <c r="B572" s="212" t="s">
        <v>52</v>
      </c>
      <c r="C572" s="391"/>
      <c r="D572" s="233">
        <v>11</v>
      </c>
      <c r="E572" s="99">
        <v>11</v>
      </c>
      <c r="F572" s="99"/>
      <c r="G572" s="165"/>
      <c r="H572" s="392"/>
      <c r="I572" s="99"/>
      <c r="J572" s="149"/>
      <c r="K572" s="88"/>
      <c r="L572" s="88"/>
      <c r="M572" s="88"/>
      <c r="N572" s="88"/>
      <c r="O572" s="88"/>
      <c r="P572" s="88"/>
      <c r="Q572" s="88"/>
      <c r="R572" s="88"/>
      <c r="S572" s="88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/>
      <c r="BQ572" s="71"/>
      <c r="BR572" s="71"/>
      <c r="BS572" s="71"/>
      <c r="BT572" s="71"/>
      <c r="BU572" s="71"/>
      <c r="BV572" s="71"/>
      <c r="BW572" s="71"/>
      <c r="BX572" s="71"/>
      <c r="BY572" s="71"/>
      <c r="BZ572" s="71"/>
      <c r="CA572" s="71"/>
      <c r="CB572" s="71"/>
      <c r="CC572" s="71"/>
      <c r="CD572" s="71"/>
      <c r="CE572" s="71"/>
      <c r="CF572" s="71"/>
      <c r="CG572" s="71"/>
      <c r="CH572" s="71"/>
      <c r="CI572" s="71"/>
      <c r="CJ572" s="71"/>
      <c r="CK572" s="71"/>
      <c r="CL572" s="71"/>
      <c r="CM572" s="71"/>
      <c r="CN572" s="71"/>
      <c r="CO572" s="71"/>
      <c r="CP572" s="71"/>
      <c r="CQ572" s="71"/>
      <c r="CR572" s="71"/>
      <c r="CS572" s="71"/>
      <c r="CT572" s="71"/>
    </row>
    <row r="573" spans="1:181" s="26" customFormat="1" x14ac:dyDescent="0.25">
      <c r="A573" s="107"/>
      <c r="B573" s="212" t="s">
        <v>96</v>
      </c>
      <c r="C573" s="391"/>
      <c r="D573" s="233"/>
      <c r="E573" s="99">
        <v>15</v>
      </c>
      <c r="F573" s="99"/>
      <c r="G573" s="165"/>
      <c r="H573" s="392"/>
      <c r="I573" s="99"/>
      <c r="J573" s="149"/>
      <c r="K573" s="88"/>
      <c r="L573" s="88"/>
      <c r="M573" s="88"/>
      <c r="N573" s="88"/>
      <c r="O573" s="88"/>
      <c r="P573" s="88"/>
      <c r="Q573" s="88"/>
      <c r="R573" s="88"/>
      <c r="S573" s="88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71"/>
      <c r="CB573" s="71"/>
      <c r="CC573" s="71"/>
      <c r="CD573" s="71"/>
      <c r="CE573" s="71"/>
      <c r="CF573" s="71"/>
      <c r="CG573" s="71"/>
      <c r="CH573" s="71"/>
      <c r="CI573" s="71"/>
      <c r="CJ573" s="71"/>
      <c r="CK573" s="71"/>
      <c r="CL573" s="71"/>
      <c r="CM573" s="71"/>
      <c r="CN573" s="71"/>
      <c r="CO573" s="71"/>
      <c r="CP573" s="71"/>
      <c r="CQ573" s="71"/>
      <c r="CR573" s="71"/>
      <c r="CS573" s="71"/>
      <c r="CT573" s="71"/>
    </row>
    <row r="574" spans="1:181" s="35" customFormat="1" ht="15" customHeight="1" x14ac:dyDescent="0.25">
      <c r="A574" s="366" t="s">
        <v>177</v>
      </c>
      <c r="B574" s="80"/>
      <c r="C574" s="81">
        <v>150</v>
      </c>
      <c r="D574" s="188"/>
      <c r="E574" s="81"/>
      <c r="F574" s="157">
        <v>0.1</v>
      </c>
      <c r="G574" s="83">
        <v>0.1</v>
      </c>
      <c r="H574" s="82">
        <v>10.199999999999999</v>
      </c>
      <c r="I574" s="83">
        <v>42.1</v>
      </c>
      <c r="J574" s="363" t="s">
        <v>229</v>
      </c>
      <c r="K574" s="88"/>
      <c r="L574" s="88"/>
      <c r="M574" s="88"/>
      <c r="N574" s="88"/>
      <c r="O574" s="88"/>
      <c r="P574" s="88"/>
      <c r="Q574" s="88"/>
      <c r="R574" s="88"/>
      <c r="S574" s="88"/>
      <c r="T574" s="73"/>
      <c r="U574" s="73"/>
      <c r="V574" s="73"/>
      <c r="W574" s="73"/>
      <c r="X574" s="73"/>
      <c r="Y574" s="73"/>
      <c r="Z574" s="73"/>
      <c r="AA574" s="73"/>
      <c r="AB574" s="73"/>
      <c r="AC574" s="73"/>
      <c r="AD574" s="73"/>
      <c r="AE574" s="73"/>
      <c r="AF574" s="73"/>
      <c r="AG574" s="73"/>
      <c r="AH574" s="73"/>
      <c r="AI574" s="73"/>
      <c r="AJ574" s="73"/>
      <c r="AK574" s="73"/>
      <c r="AL574" s="73"/>
      <c r="AM574" s="73"/>
      <c r="AN574" s="73"/>
      <c r="AO574" s="73"/>
      <c r="AP574" s="73"/>
      <c r="AQ574" s="73"/>
      <c r="AR574" s="73"/>
      <c r="AS574" s="73"/>
      <c r="AT574" s="73"/>
      <c r="AU574" s="73"/>
      <c r="AV574" s="73"/>
      <c r="AW574" s="73"/>
      <c r="AX574" s="73"/>
      <c r="AY574" s="73"/>
      <c r="AZ574" s="73"/>
      <c r="BA574" s="73"/>
      <c r="BB574" s="73"/>
      <c r="BC574" s="73"/>
      <c r="BD574" s="73"/>
      <c r="BE574" s="73"/>
      <c r="BF574" s="73"/>
      <c r="BG574" s="73"/>
      <c r="BH574" s="73"/>
      <c r="BI574" s="73"/>
      <c r="BJ574" s="73"/>
      <c r="BK574" s="73"/>
      <c r="BL574" s="73"/>
      <c r="BM574" s="73"/>
      <c r="BN574" s="73"/>
      <c r="BO574" s="73"/>
      <c r="BP574" s="73"/>
      <c r="BQ574" s="73"/>
      <c r="BR574" s="73"/>
      <c r="BS574" s="73"/>
      <c r="BT574" s="73"/>
      <c r="BU574" s="73"/>
      <c r="BV574" s="73"/>
      <c r="BW574" s="73"/>
      <c r="BX574" s="73"/>
      <c r="BY574" s="73"/>
      <c r="BZ574" s="73"/>
      <c r="CA574" s="73"/>
      <c r="CB574" s="73"/>
      <c r="CC574" s="73"/>
      <c r="CD574" s="73"/>
      <c r="CE574" s="73"/>
      <c r="CF574" s="73"/>
      <c r="CG574" s="73"/>
      <c r="CH574" s="73"/>
      <c r="CI574" s="73"/>
      <c r="CJ574" s="73"/>
      <c r="CK574" s="73"/>
      <c r="CL574" s="73"/>
      <c r="CM574" s="73"/>
      <c r="CN574" s="73"/>
      <c r="CO574" s="73"/>
      <c r="CP574" s="73"/>
      <c r="CQ574" s="73"/>
      <c r="CR574" s="73"/>
      <c r="CS574" s="73"/>
      <c r="CT574" s="73"/>
      <c r="CU574" s="27"/>
      <c r="CV574" s="27"/>
      <c r="CW574" s="27"/>
      <c r="CX574" s="27"/>
      <c r="CY574" s="27"/>
      <c r="CZ574" s="27"/>
      <c r="DA574" s="27"/>
      <c r="DB574" s="27"/>
      <c r="DC574" s="27"/>
      <c r="DD574" s="27"/>
      <c r="DE574" s="27"/>
      <c r="DF574" s="27"/>
      <c r="DG574" s="27"/>
      <c r="DH574" s="27"/>
      <c r="DI574" s="27"/>
      <c r="DJ574" s="27"/>
      <c r="DK574" s="27"/>
      <c r="DL574" s="27"/>
      <c r="DM574" s="27"/>
      <c r="DN574" s="27"/>
      <c r="DO574" s="27"/>
      <c r="DP574" s="27"/>
      <c r="DQ574" s="27"/>
      <c r="DR574" s="27"/>
      <c r="DS574" s="27"/>
      <c r="DT574" s="27"/>
      <c r="DU574" s="27"/>
      <c r="DV574" s="27"/>
      <c r="DW574" s="27"/>
      <c r="DX574" s="27"/>
      <c r="DY574" s="27"/>
      <c r="DZ574" s="27"/>
      <c r="EA574" s="27"/>
      <c r="EB574" s="27"/>
      <c r="EC574" s="27"/>
      <c r="ED574" s="27"/>
      <c r="EE574" s="27"/>
      <c r="EF574" s="27"/>
      <c r="EG574" s="27"/>
      <c r="EH574" s="27"/>
      <c r="EI574" s="27"/>
      <c r="EJ574" s="27"/>
      <c r="EK574" s="27"/>
      <c r="EL574" s="27"/>
      <c r="EM574" s="27"/>
      <c r="EN574" s="27"/>
      <c r="EO574" s="27"/>
      <c r="EP574" s="27"/>
      <c r="EQ574" s="27"/>
      <c r="ER574" s="27"/>
      <c r="ES574" s="27"/>
      <c r="ET574" s="27"/>
      <c r="EU574" s="27"/>
      <c r="EV574" s="27"/>
      <c r="EW574" s="27"/>
      <c r="EX574" s="27"/>
      <c r="EY574" s="27"/>
      <c r="EZ574" s="27"/>
      <c r="FA574" s="27"/>
      <c r="FB574" s="27"/>
      <c r="FC574" s="27"/>
      <c r="FD574" s="27"/>
      <c r="FE574" s="27"/>
      <c r="FF574" s="27"/>
      <c r="FG574" s="27"/>
      <c r="FH574" s="27"/>
      <c r="FI574" s="27"/>
      <c r="FJ574" s="27"/>
      <c r="FK574" s="27"/>
      <c r="FL574" s="27"/>
      <c r="FM574" s="27"/>
      <c r="FN574" s="27"/>
      <c r="FO574" s="27"/>
      <c r="FP574" s="27"/>
      <c r="FQ574" s="27"/>
      <c r="FR574" s="27"/>
      <c r="FS574" s="27"/>
      <c r="FT574" s="27"/>
      <c r="FU574" s="27"/>
      <c r="FV574" s="27"/>
      <c r="FW574" s="27"/>
      <c r="FX574" s="27"/>
      <c r="FY574" s="27"/>
    </row>
    <row r="575" spans="1:181" s="35" customFormat="1" ht="15" customHeight="1" x14ac:dyDescent="0.25">
      <c r="A575" s="366"/>
      <c r="B575" s="80" t="s">
        <v>87</v>
      </c>
      <c r="C575" s="166"/>
      <c r="D575" s="188">
        <v>34</v>
      </c>
      <c r="E575" s="81">
        <v>30</v>
      </c>
      <c r="F575" s="157"/>
      <c r="G575" s="83"/>
      <c r="H575" s="82"/>
      <c r="I575" s="83"/>
      <c r="J575" s="363"/>
      <c r="K575" s="88"/>
      <c r="L575" s="88"/>
      <c r="M575" s="88"/>
      <c r="N575" s="88"/>
      <c r="O575" s="88"/>
      <c r="P575" s="88"/>
      <c r="Q575" s="88"/>
      <c r="R575" s="88"/>
      <c r="S575" s="88"/>
      <c r="T575" s="73"/>
      <c r="U575" s="73"/>
      <c r="V575" s="73"/>
      <c r="W575" s="73"/>
      <c r="X575" s="73"/>
      <c r="Y575" s="73"/>
      <c r="Z575" s="73"/>
      <c r="AA575" s="73"/>
      <c r="AB575" s="73"/>
      <c r="AC575" s="73"/>
      <c r="AD575" s="73"/>
      <c r="AE575" s="73"/>
      <c r="AF575" s="73"/>
      <c r="AG575" s="73"/>
      <c r="AH575" s="73"/>
      <c r="AI575" s="73"/>
      <c r="AJ575" s="73"/>
      <c r="AK575" s="73"/>
      <c r="AL575" s="73"/>
      <c r="AM575" s="73"/>
      <c r="AN575" s="73"/>
      <c r="AO575" s="73"/>
      <c r="AP575" s="73"/>
      <c r="AQ575" s="73"/>
      <c r="AR575" s="73"/>
      <c r="AS575" s="73"/>
      <c r="AT575" s="73"/>
      <c r="AU575" s="73"/>
      <c r="AV575" s="73"/>
      <c r="AW575" s="73"/>
      <c r="AX575" s="73"/>
      <c r="AY575" s="73"/>
      <c r="AZ575" s="73"/>
      <c r="BA575" s="73"/>
      <c r="BB575" s="73"/>
      <c r="BC575" s="73"/>
      <c r="BD575" s="73"/>
      <c r="BE575" s="73"/>
      <c r="BF575" s="73"/>
      <c r="BG575" s="73"/>
      <c r="BH575" s="73"/>
      <c r="BI575" s="73"/>
      <c r="BJ575" s="73"/>
      <c r="BK575" s="73"/>
      <c r="BL575" s="73"/>
      <c r="BM575" s="73"/>
      <c r="BN575" s="73"/>
      <c r="BO575" s="73"/>
      <c r="BP575" s="73"/>
      <c r="BQ575" s="73"/>
      <c r="BR575" s="73"/>
      <c r="BS575" s="73"/>
      <c r="BT575" s="73"/>
      <c r="BU575" s="73"/>
      <c r="BV575" s="73"/>
      <c r="BW575" s="73"/>
      <c r="BX575" s="73"/>
      <c r="BY575" s="73"/>
      <c r="BZ575" s="73"/>
      <c r="CA575" s="73"/>
      <c r="CB575" s="73"/>
      <c r="CC575" s="73"/>
      <c r="CD575" s="73"/>
      <c r="CE575" s="73"/>
      <c r="CF575" s="73"/>
      <c r="CG575" s="73"/>
      <c r="CH575" s="73"/>
      <c r="CI575" s="73"/>
      <c r="CJ575" s="73"/>
      <c r="CK575" s="73"/>
      <c r="CL575" s="73"/>
      <c r="CM575" s="73"/>
      <c r="CN575" s="73"/>
      <c r="CO575" s="73"/>
      <c r="CP575" s="73"/>
      <c r="CQ575" s="73"/>
      <c r="CR575" s="73"/>
      <c r="CS575" s="73"/>
      <c r="CT575" s="73"/>
      <c r="CU575" s="27"/>
      <c r="CV575" s="27"/>
      <c r="CW575" s="27"/>
      <c r="CX575" s="27"/>
      <c r="CY575" s="27"/>
      <c r="CZ575" s="27"/>
      <c r="DA575" s="27"/>
      <c r="DB575" s="27"/>
      <c r="DC575" s="27"/>
      <c r="DD575" s="27"/>
      <c r="DE575" s="27"/>
      <c r="DF575" s="27"/>
      <c r="DG575" s="27"/>
      <c r="DH575" s="27"/>
      <c r="DI575" s="27"/>
      <c r="DJ575" s="27"/>
      <c r="DK575" s="27"/>
      <c r="DL575" s="27"/>
      <c r="DM575" s="27"/>
      <c r="DN575" s="27"/>
      <c r="DO575" s="27"/>
      <c r="DP575" s="27"/>
      <c r="DQ575" s="27"/>
      <c r="DR575" s="27"/>
      <c r="DS575" s="27"/>
      <c r="DT575" s="27"/>
      <c r="DU575" s="27"/>
      <c r="DV575" s="27"/>
      <c r="DW575" s="27"/>
      <c r="DX575" s="27"/>
      <c r="DY575" s="27"/>
      <c r="DZ575" s="27"/>
      <c r="EA575" s="27"/>
      <c r="EB575" s="27"/>
      <c r="EC575" s="27"/>
      <c r="ED575" s="27"/>
      <c r="EE575" s="27"/>
      <c r="EF575" s="27"/>
      <c r="EG575" s="27"/>
      <c r="EH575" s="27"/>
      <c r="EI575" s="27"/>
      <c r="EJ575" s="27"/>
      <c r="EK575" s="27"/>
      <c r="EL575" s="27"/>
      <c r="EM575" s="27"/>
      <c r="EN575" s="27"/>
      <c r="EO575" s="27"/>
      <c r="EP575" s="27"/>
      <c r="EQ575" s="27"/>
      <c r="ER575" s="27"/>
      <c r="ES575" s="27"/>
      <c r="ET575" s="27"/>
      <c r="EU575" s="27"/>
      <c r="EV575" s="27"/>
      <c r="EW575" s="27"/>
      <c r="EX575" s="27"/>
      <c r="EY575" s="27"/>
      <c r="EZ575" s="27"/>
      <c r="FA575" s="27"/>
      <c r="FB575" s="27"/>
      <c r="FC575" s="27"/>
      <c r="FD575" s="27"/>
      <c r="FE575" s="27"/>
      <c r="FF575" s="27"/>
      <c r="FG575" s="27"/>
      <c r="FH575" s="27"/>
      <c r="FI575" s="27"/>
      <c r="FJ575" s="27"/>
      <c r="FK575" s="27"/>
      <c r="FL575" s="27"/>
      <c r="FM575" s="27"/>
      <c r="FN575" s="27"/>
      <c r="FO575" s="27"/>
      <c r="FP575" s="27"/>
      <c r="FQ575" s="27"/>
      <c r="FR575" s="27"/>
      <c r="FS575" s="27"/>
      <c r="FT575" s="27"/>
      <c r="FU575" s="27"/>
      <c r="FV575" s="27"/>
      <c r="FW575" s="27"/>
      <c r="FX575" s="27"/>
      <c r="FY575" s="27"/>
    </row>
    <row r="576" spans="1:181" s="35" customFormat="1" ht="15" customHeight="1" x14ac:dyDescent="0.25">
      <c r="A576" s="366"/>
      <c r="B576" s="80" t="s">
        <v>18</v>
      </c>
      <c r="C576" s="166"/>
      <c r="D576" s="188">
        <v>4</v>
      </c>
      <c r="E576" s="81">
        <v>4</v>
      </c>
      <c r="F576" s="157"/>
      <c r="G576" s="83"/>
      <c r="H576" s="82"/>
      <c r="I576" s="83"/>
      <c r="J576" s="363"/>
      <c r="K576" s="88"/>
      <c r="L576" s="88"/>
      <c r="M576" s="88"/>
      <c r="N576" s="88"/>
      <c r="O576" s="88"/>
      <c r="P576" s="88"/>
      <c r="Q576" s="88"/>
      <c r="R576" s="88"/>
      <c r="S576" s="88"/>
      <c r="T576" s="73"/>
      <c r="U576" s="73"/>
      <c r="V576" s="73"/>
      <c r="W576" s="73"/>
      <c r="X576" s="73"/>
      <c r="Y576" s="73"/>
      <c r="Z576" s="73"/>
      <c r="AA576" s="73"/>
      <c r="AB576" s="73"/>
      <c r="AC576" s="73"/>
      <c r="AD576" s="73"/>
      <c r="AE576" s="73"/>
      <c r="AF576" s="73"/>
      <c r="AG576" s="73"/>
      <c r="AH576" s="73"/>
      <c r="AI576" s="73"/>
      <c r="AJ576" s="73"/>
      <c r="AK576" s="73"/>
      <c r="AL576" s="73"/>
      <c r="AM576" s="73"/>
      <c r="AN576" s="73"/>
      <c r="AO576" s="73"/>
      <c r="AP576" s="73"/>
      <c r="AQ576" s="73"/>
      <c r="AR576" s="73"/>
      <c r="AS576" s="73"/>
      <c r="AT576" s="73"/>
      <c r="AU576" s="73"/>
      <c r="AV576" s="73"/>
      <c r="AW576" s="73"/>
      <c r="AX576" s="73"/>
      <c r="AY576" s="73"/>
      <c r="AZ576" s="73"/>
      <c r="BA576" s="73"/>
      <c r="BB576" s="73"/>
      <c r="BC576" s="73"/>
      <c r="BD576" s="73"/>
      <c r="BE576" s="73"/>
      <c r="BF576" s="73"/>
      <c r="BG576" s="73"/>
      <c r="BH576" s="73"/>
      <c r="BI576" s="73"/>
      <c r="BJ576" s="73"/>
      <c r="BK576" s="73"/>
      <c r="BL576" s="73"/>
      <c r="BM576" s="73"/>
      <c r="BN576" s="73"/>
      <c r="BO576" s="73"/>
      <c r="BP576" s="73"/>
      <c r="BQ576" s="73"/>
      <c r="BR576" s="73"/>
      <c r="BS576" s="73"/>
      <c r="BT576" s="73"/>
      <c r="BU576" s="73"/>
      <c r="BV576" s="73"/>
      <c r="BW576" s="73"/>
      <c r="BX576" s="73"/>
      <c r="BY576" s="73"/>
      <c r="BZ576" s="73"/>
      <c r="CA576" s="73"/>
      <c r="CB576" s="73"/>
      <c r="CC576" s="73"/>
      <c r="CD576" s="73"/>
      <c r="CE576" s="73"/>
      <c r="CF576" s="73"/>
      <c r="CG576" s="73"/>
      <c r="CH576" s="73"/>
      <c r="CI576" s="73"/>
      <c r="CJ576" s="73"/>
      <c r="CK576" s="73"/>
      <c r="CL576" s="73"/>
      <c r="CM576" s="73"/>
      <c r="CN576" s="73"/>
      <c r="CO576" s="73"/>
      <c r="CP576" s="73"/>
      <c r="CQ576" s="73"/>
      <c r="CR576" s="73"/>
      <c r="CS576" s="73"/>
      <c r="CT576" s="73"/>
      <c r="CU576" s="27"/>
      <c r="CV576" s="27"/>
      <c r="CW576" s="27"/>
      <c r="CX576" s="27"/>
      <c r="CY576" s="27"/>
      <c r="CZ576" s="27"/>
      <c r="DA576" s="27"/>
      <c r="DB576" s="27"/>
      <c r="DC576" s="27"/>
      <c r="DD576" s="27"/>
      <c r="DE576" s="27"/>
      <c r="DF576" s="27"/>
      <c r="DG576" s="27"/>
      <c r="DH576" s="27"/>
      <c r="DI576" s="27"/>
      <c r="DJ576" s="27"/>
      <c r="DK576" s="27"/>
      <c r="DL576" s="27"/>
      <c r="DM576" s="27"/>
      <c r="DN576" s="27"/>
      <c r="DO576" s="27"/>
      <c r="DP576" s="27"/>
      <c r="DQ576" s="27"/>
      <c r="DR576" s="27"/>
      <c r="DS576" s="27"/>
      <c r="DT576" s="27"/>
      <c r="DU576" s="27"/>
      <c r="DV576" s="27"/>
      <c r="DW576" s="27"/>
      <c r="DX576" s="27"/>
      <c r="DY576" s="27"/>
      <c r="DZ576" s="27"/>
      <c r="EA576" s="27"/>
      <c r="EB576" s="27"/>
      <c r="EC576" s="27"/>
      <c r="ED576" s="27"/>
      <c r="EE576" s="27"/>
      <c r="EF576" s="27"/>
      <c r="EG576" s="27"/>
      <c r="EH576" s="27"/>
      <c r="EI576" s="27"/>
      <c r="EJ576" s="27"/>
      <c r="EK576" s="27"/>
      <c r="EL576" s="27"/>
      <c r="EM576" s="27"/>
      <c r="EN576" s="27"/>
      <c r="EO576" s="27"/>
      <c r="EP576" s="27"/>
      <c r="EQ576" s="27"/>
      <c r="ER576" s="27"/>
      <c r="ES576" s="27"/>
      <c r="ET576" s="27"/>
      <c r="EU576" s="27"/>
      <c r="EV576" s="27"/>
      <c r="EW576" s="27"/>
      <c r="EX576" s="27"/>
      <c r="EY576" s="27"/>
      <c r="EZ576" s="27"/>
      <c r="FA576" s="27"/>
      <c r="FB576" s="27"/>
      <c r="FC576" s="27"/>
      <c r="FD576" s="27"/>
      <c r="FE576" s="27"/>
      <c r="FF576" s="27"/>
      <c r="FG576" s="27"/>
      <c r="FH576" s="27"/>
      <c r="FI576" s="27"/>
      <c r="FJ576" s="27"/>
      <c r="FK576" s="27"/>
      <c r="FL576" s="27"/>
      <c r="FM576" s="27"/>
      <c r="FN576" s="27"/>
      <c r="FO576" s="27"/>
      <c r="FP576" s="27"/>
      <c r="FQ576" s="27"/>
      <c r="FR576" s="27"/>
      <c r="FS576" s="27"/>
      <c r="FT576" s="27"/>
      <c r="FU576" s="27"/>
      <c r="FV576" s="27"/>
      <c r="FW576" s="27"/>
      <c r="FX576" s="27"/>
      <c r="FY576" s="27"/>
    </row>
    <row r="577" spans="1:181" s="35" customFormat="1" ht="15.75" customHeight="1" x14ac:dyDescent="0.25">
      <c r="A577" s="366"/>
      <c r="B577" s="80" t="s">
        <v>17</v>
      </c>
      <c r="C577" s="166"/>
      <c r="D577" s="188">
        <v>130</v>
      </c>
      <c r="E577" s="81">
        <v>130</v>
      </c>
      <c r="F577" s="157"/>
      <c r="G577" s="83"/>
      <c r="H577" s="82"/>
      <c r="I577" s="83"/>
      <c r="J577" s="363"/>
      <c r="K577" s="88"/>
      <c r="L577" s="88"/>
      <c r="M577" s="88"/>
      <c r="N577" s="88"/>
      <c r="O577" s="88"/>
      <c r="P577" s="88"/>
      <c r="Q577" s="88"/>
      <c r="R577" s="88"/>
      <c r="S577" s="88"/>
      <c r="T577" s="73"/>
      <c r="U577" s="73"/>
      <c r="V577" s="73"/>
      <c r="W577" s="73"/>
      <c r="X577" s="73"/>
      <c r="Y577" s="73"/>
      <c r="Z577" s="73"/>
      <c r="AA577" s="73"/>
      <c r="AB577" s="73"/>
      <c r="AC577" s="73"/>
      <c r="AD577" s="73"/>
      <c r="AE577" s="73"/>
      <c r="AF577" s="73"/>
      <c r="AG577" s="73"/>
      <c r="AH577" s="73"/>
      <c r="AI577" s="73"/>
      <c r="AJ577" s="73"/>
      <c r="AK577" s="73"/>
      <c r="AL577" s="73"/>
      <c r="AM577" s="73"/>
      <c r="AN577" s="73"/>
      <c r="AO577" s="73"/>
      <c r="AP577" s="73"/>
      <c r="AQ577" s="73"/>
      <c r="AR577" s="73"/>
      <c r="AS577" s="73"/>
      <c r="AT577" s="73"/>
      <c r="AU577" s="73"/>
      <c r="AV577" s="73"/>
      <c r="AW577" s="73"/>
      <c r="AX577" s="73"/>
      <c r="AY577" s="73"/>
      <c r="AZ577" s="73"/>
      <c r="BA577" s="73"/>
      <c r="BB577" s="73"/>
      <c r="BC577" s="73"/>
      <c r="BD577" s="73"/>
      <c r="BE577" s="73"/>
      <c r="BF577" s="73"/>
      <c r="BG577" s="73"/>
      <c r="BH577" s="73"/>
      <c r="BI577" s="73"/>
      <c r="BJ577" s="73"/>
      <c r="BK577" s="73"/>
      <c r="BL577" s="73"/>
      <c r="BM577" s="73"/>
      <c r="BN577" s="73"/>
      <c r="BO577" s="73"/>
      <c r="BP577" s="73"/>
      <c r="BQ577" s="73"/>
      <c r="BR577" s="73"/>
      <c r="BS577" s="73"/>
      <c r="BT577" s="73"/>
      <c r="BU577" s="73"/>
      <c r="BV577" s="73"/>
      <c r="BW577" s="73"/>
      <c r="BX577" s="73"/>
      <c r="BY577" s="73"/>
      <c r="BZ577" s="73"/>
      <c r="CA577" s="73"/>
      <c r="CB577" s="73"/>
      <c r="CC577" s="73"/>
      <c r="CD577" s="73"/>
      <c r="CE577" s="73"/>
      <c r="CF577" s="73"/>
      <c r="CG577" s="73"/>
      <c r="CH577" s="73"/>
      <c r="CI577" s="73"/>
      <c r="CJ577" s="73"/>
      <c r="CK577" s="73"/>
      <c r="CL577" s="73"/>
      <c r="CM577" s="73"/>
      <c r="CN577" s="73"/>
      <c r="CO577" s="73"/>
      <c r="CP577" s="73"/>
      <c r="CQ577" s="73"/>
      <c r="CR577" s="73"/>
      <c r="CS577" s="73"/>
      <c r="CT577" s="73"/>
      <c r="CU577" s="27"/>
      <c r="CV577" s="27"/>
      <c r="CW577" s="27"/>
      <c r="CX577" s="27"/>
      <c r="CY577" s="27"/>
      <c r="CZ577" s="27"/>
      <c r="DA577" s="27"/>
      <c r="DB577" s="27"/>
      <c r="DC577" s="27"/>
      <c r="DD577" s="27"/>
      <c r="DE577" s="27"/>
      <c r="DF577" s="27"/>
      <c r="DG577" s="27"/>
      <c r="DH577" s="27"/>
      <c r="DI577" s="27"/>
      <c r="DJ577" s="27"/>
      <c r="DK577" s="27"/>
      <c r="DL577" s="27"/>
      <c r="DM577" s="27"/>
      <c r="DN577" s="27"/>
      <c r="DO577" s="27"/>
      <c r="DP577" s="27"/>
      <c r="DQ577" s="27"/>
      <c r="DR577" s="27"/>
      <c r="DS577" s="27"/>
      <c r="DT577" s="27"/>
      <c r="DU577" s="27"/>
      <c r="DV577" s="27"/>
      <c r="DW577" s="27"/>
      <c r="DX577" s="27"/>
      <c r="DY577" s="27"/>
      <c r="DZ577" s="27"/>
      <c r="EA577" s="27"/>
      <c r="EB577" s="27"/>
      <c r="EC577" s="27"/>
      <c r="ED577" s="27"/>
      <c r="EE577" s="27"/>
      <c r="EF577" s="27"/>
      <c r="EG577" s="27"/>
      <c r="EH577" s="27"/>
      <c r="EI577" s="27"/>
      <c r="EJ577" s="27"/>
      <c r="EK577" s="27"/>
      <c r="EL577" s="27"/>
      <c r="EM577" s="27"/>
      <c r="EN577" s="27"/>
      <c r="EO577" s="27"/>
      <c r="EP577" s="27"/>
      <c r="EQ577" s="27"/>
      <c r="ER577" s="27"/>
      <c r="ES577" s="27"/>
      <c r="ET577" s="27"/>
      <c r="EU577" s="27"/>
      <c r="EV577" s="27"/>
      <c r="EW577" s="27"/>
      <c r="EX577" s="27"/>
      <c r="EY577" s="27"/>
      <c r="EZ577" s="27"/>
      <c r="FA577" s="27"/>
      <c r="FB577" s="27"/>
      <c r="FC577" s="27"/>
      <c r="FD577" s="27"/>
      <c r="FE577" s="27"/>
      <c r="FF577" s="27"/>
      <c r="FG577" s="27"/>
      <c r="FH577" s="27"/>
      <c r="FI577" s="27"/>
      <c r="FJ577" s="27"/>
      <c r="FK577" s="27"/>
      <c r="FL577" s="27"/>
      <c r="FM577" s="27"/>
      <c r="FN577" s="27"/>
      <c r="FO577" s="27"/>
      <c r="FP577" s="27"/>
      <c r="FQ577" s="27"/>
      <c r="FR577" s="27"/>
      <c r="FS577" s="27"/>
      <c r="FT577" s="27"/>
      <c r="FU577" s="27"/>
      <c r="FV577" s="27"/>
      <c r="FW577" s="27"/>
      <c r="FX577" s="27"/>
      <c r="FY577" s="27"/>
    </row>
    <row r="578" spans="1:181" s="26" customFormat="1" ht="15.75" thickBot="1" x14ac:dyDescent="0.3">
      <c r="A578" s="366" t="s">
        <v>46</v>
      </c>
      <c r="B578" s="80"/>
      <c r="C578" s="81">
        <v>30</v>
      </c>
      <c r="D578" s="81">
        <v>30</v>
      </c>
      <c r="E578" s="86">
        <v>30</v>
      </c>
      <c r="F578" s="81">
        <v>1.5</v>
      </c>
      <c r="G578" s="86">
        <v>0.3</v>
      </c>
      <c r="H578" s="81">
        <v>14.3</v>
      </c>
      <c r="I578" s="86">
        <v>66</v>
      </c>
      <c r="J578" s="363"/>
      <c r="K578" s="88"/>
      <c r="L578" s="88"/>
      <c r="M578" s="88"/>
      <c r="N578" s="88"/>
      <c r="O578" s="88"/>
      <c r="P578" s="88"/>
      <c r="Q578" s="88"/>
      <c r="R578" s="88"/>
      <c r="S578" s="88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1"/>
      <c r="CF578" s="71"/>
      <c r="CG578" s="71"/>
      <c r="CH578" s="71"/>
      <c r="CI578" s="71"/>
      <c r="CJ578" s="71"/>
      <c r="CK578" s="71"/>
      <c r="CL578" s="71"/>
      <c r="CM578" s="71"/>
      <c r="CN578" s="71"/>
      <c r="CO578" s="71"/>
      <c r="CP578" s="71"/>
      <c r="CQ578" s="71"/>
      <c r="CR578" s="71"/>
      <c r="CS578" s="71"/>
      <c r="CT578" s="71"/>
    </row>
    <row r="579" spans="1:181" s="26" customFormat="1" ht="15.75" thickBot="1" x14ac:dyDescent="0.3">
      <c r="A579" s="367" t="s">
        <v>26</v>
      </c>
      <c r="B579" s="169"/>
      <c r="C579" s="170">
        <v>525</v>
      </c>
      <c r="D579" s="368"/>
      <c r="E579" s="170"/>
      <c r="F579" s="154">
        <f>SUM(F548:F578)</f>
        <v>14.879999999999999</v>
      </c>
      <c r="G579" s="154">
        <f>SUM(G548:G578)</f>
        <v>15.530000000000001</v>
      </c>
      <c r="H579" s="154">
        <f>SUM(H548:H578)</f>
        <v>71.259999999999991</v>
      </c>
      <c r="I579" s="154">
        <f>SUM(I548:I578)</f>
        <v>483.49</v>
      </c>
      <c r="J579" s="364"/>
      <c r="K579" s="88"/>
      <c r="L579" s="88"/>
      <c r="M579" s="88"/>
      <c r="N579" s="88"/>
      <c r="O579" s="88"/>
      <c r="P579" s="88"/>
      <c r="Q579" s="88"/>
      <c r="R579" s="88"/>
      <c r="S579" s="88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1"/>
      <c r="CG579" s="71"/>
      <c r="CH579" s="71"/>
      <c r="CI579" s="71"/>
      <c r="CJ579" s="71"/>
      <c r="CK579" s="71"/>
      <c r="CL579" s="71"/>
      <c r="CM579" s="71"/>
      <c r="CN579" s="71"/>
      <c r="CO579" s="71"/>
      <c r="CP579" s="71"/>
      <c r="CQ579" s="71"/>
      <c r="CR579" s="71"/>
      <c r="CS579" s="71"/>
      <c r="CT579" s="71"/>
    </row>
    <row r="580" spans="1:181" s="26" customFormat="1" x14ac:dyDescent="0.25">
      <c r="A580" s="365"/>
      <c r="B580" s="173" t="s">
        <v>47</v>
      </c>
      <c r="C580" s="376"/>
      <c r="D580" s="222"/>
      <c r="E580" s="174"/>
      <c r="F580" s="138"/>
      <c r="G580" s="138"/>
      <c r="H580" s="138"/>
      <c r="I580" s="138"/>
      <c r="J580" s="362"/>
      <c r="K580" s="88"/>
      <c r="L580" s="88"/>
      <c r="M580" s="88"/>
      <c r="N580" s="88"/>
      <c r="O580" s="88"/>
      <c r="P580" s="88"/>
      <c r="Q580" s="88"/>
      <c r="R580" s="88"/>
      <c r="S580" s="88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1"/>
      <c r="CG580" s="71"/>
      <c r="CH580" s="71"/>
      <c r="CI580" s="71"/>
      <c r="CJ580" s="71"/>
      <c r="CK580" s="71"/>
      <c r="CL580" s="71"/>
      <c r="CM580" s="71"/>
      <c r="CN580" s="71"/>
      <c r="CO580" s="71"/>
      <c r="CP580" s="71"/>
      <c r="CQ580" s="71"/>
      <c r="CR580" s="71"/>
      <c r="CS580" s="71"/>
      <c r="CT580" s="71"/>
    </row>
    <row r="581" spans="1:181" s="26" customFormat="1" x14ac:dyDescent="0.25">
      <c r="A581" s="366" t="s">
        <v>71</v>
      </c>
      <c r="B581" s="80"/>
      <c r="C581" s="81">
        <v>10</v>
      </c>
      <c r="D581" s="157"/>
      <c r="E581" s="83"/>
      <c r="F581" s="165">
        <v>0.8</v>
      </c>
      <c r="G581" s="165">
        <v>2.6</v>
      </c>
      <c r="H581" s="165">
        <v>13.4</v>
      </c>
      <c r="I581" s="132">
        <v>78</v>
      </c>
      <c r="J581" s="363"/>
      <c r="K581" s="88"/>
      <c r="L581" s="88"/>
      <c r="M581" s="88"/>
      <c r="N581" s="88"/>
      <c r="O581" s="88"/>
      <c r="P581" s="88"/>
      <c r="Q581" s="88"/>
      <c r="R581" s="88"/>
      <c r="S581" s="88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1"/>
      <c r="CG581" s="71"/>
      <c r="CH581" s="71"/>
      <c r="CI581" s="71"/>
      <c r="CJ581" s="71"/>
      <c r="CK581" s="71"/>
      <c r="CL581" s="71"/>
      <c r="CM581" s="71"/>
      <c r="CN581" s="71"/>
      <c r="CO581" s="71"/>
      <c r="CP581" s="71"/>
      <c r="CQ581" s="71"/>
      <c r="CR581" s="71"/>
      <c r="CS581" s="71"/>
      <c r="CT581" s="71"/>
    </row>
    <row r="582" spans="1:181" x14ac:dyDescent="0.25">
      <c r="A582" s="366" t="s">
        <v>390</v>
      </c>
      <c r="C582" s="81"/>
      <c r="D582" s="82">
        <v>10</v>
      </c>
      <c r="E582" s="83">
        <v>10</v>
      </c>
      <c r="F582" s="157"/>
      <c r="J582" s="363"/>
    </row>
    <row r="583" spans="1:181" s="38" customFormat="1" x14ac:dyDescent="0.25">
      <c r="A583" s="366" t="s">
        <v>266</v>
      </c>
      <c r="B583" s="80"/>
      <c r="C583" s="81">
        <v>100</v>
      </c>
      <c r="D583" s="82"/>
      <c r="E583" s="83"/>
      <c r="F583" s="82">
        <v>2.2999999999999998</v>
      </c>
      <c r="G583" s="83">
        <v>2.5</v>
      </c>
      <c r="H583" s="82">
        <v>3.6</v>
      </c>
      <c r="I583" s="83">
        <v>46</v>
      </c>
      <c r="J583" s="363" t="s">
        <v>267</v>
      </c>
      <c r="K583" s="88"/>
      <c r="L583" s="88"/>
      <c r="M583" s="88"/>
      <c r="N583" s="88"/>
      <c r="O583" s="88"/>
      <c r="P583" s="88"/>
      <c r="Q583" s="88"/>
      <c r="R583" s="88"/>
      <c r="S583" s="88"/>
      <c r="T583" s="73"/>
      <c r="U583" s="73"/>
      <c r="V583" s="73"/>
      <c r="W583" s="73"/>
      <c r="X583" s="73"/>
      <c r="Y583" s="73"/>
      <c r="Z583" s="73"/>
      <c r="AA583" s="73"/>
      <c r="AB583" s="73"/>
      <c r="AC583" s="73"/>
      <c r="AD583" s="73"/>
      <c r="AE583" s="73"/>
      <c r="AF583" s="73"/>
      <c r="AG583" s="73"/>
      <c r="AH583" s="73"/>
      <c r="AI583" s="73"/>
      <c r="AJ583" s="73"/>
      <c r="AK583" s="73"/>
      <c r="AL583" s="73"/>
      <c r="AM583" s="73"/>
      <c r="AN583" s="73"/>
      <c r="AO583" s="73"/>
      <c r="AP583" s="73"/>
      <c r="AQ583" s="73"/>
      <c r="AR583" s="73"/>
      <c r="AS583" s="73"/>
      <c r="AT583" s="73"/>
      <c r="AU583" s="73"/>
      <c r="AV583" s="73"/>
      <c r="AW583" s="73"/>
      <c r="AX583" s="73"/>
      <c r="AY583" s="73"/>
      <c r="AZ583" s="73"/>
      <c r="BA583" s="73"/>
      <c r="BB583" s="73"/>
      <c r="BC583" s="73"/>
      <c r="BD583" s="73"/>
      <c r="BE583" s="73"/>
      <c r="BF583" s="73"/>
      <c r="BG583" s="73"/>
      <c r="BH583" s="73"/>
      <c r="BI583" s="73"/>
      <c r="BJ583" s="73"/>
      <c r="BK583" s="73"/>
      <c r="BL583" s="73"/>
      <c r="BM583" s="73"/>
      <c r="BN583" s="73"/>
      <c r="BO583" s="73"/>
      <c r="BP583" s="73"/>
      <c r="BQ583" s="73"/>
      <c r="BR583" s="73"/>
      <c r="BS583" s="73"/>
      <c r="BT583" s="73"/>
      <c r="BU583" s="73"/>
      <c r="BV583" s="73"/>
      <c r="BW583" s="73"/>
      <c r="BX583" s="73"/>
      <c r="BY583" s="73"/>
      <c r="BZ583" s="73"/>
      <c r="CA583" s="73"/>
      <c r="CB583" s="73"/>
      <c r="CC583" s="73"/>
      <c r="CD583" s="73"/>
      <c r="CE583" s="73"/>
      <c r="CF583" s="73"/>
      <c r="CG583" s="73"/>
      <c r="CH583" s="73"/>
      <c r="CI583" s="73"/>
      <c r="CJ583" s="73"/>
      <c r="CK583" s="73"/>
      <c r="CL583" s="73"/>
      <c r="CM583" s="73"/>
      <c r="CN583" s="73"/>
      <c r="CO583" s="73"/>
      <c r="CP583" s="73"/>
      <c r="CQ583" s="73"/>
      <c r="CR583" s="73"/>
      <c r="CS583" s="73"/>
      <c r="CT583" s="73"/>
      <c r="CU583" s="27"/>
      <c r="CV583" s="27"/>
      <c r="CW583" s="27"/>
      <c r="CX583" s="27"/>
      <c r="CY583" s="27"/>
      <c r="CZ583" s="27"/>
      <c r="DA583" s="27"/>
      <c r="DB583" s="27"/>
      <c r="DC583" s="27"/>
      <c r="DD583" s="27"/>
      <c r="DE583" s="27"/>
      <c r="DF583" s="27"/>
      <c r="DG583" s="27"/>
      <c r="DH583" s="27"/>
      <c r="DI583" s="27"/>
      <c r="DJ583" s="27"/>
      <c r="DK583" s="27"/>
      <c r="DL583" s="27"/>
      <c r="DM583" s="27"/>
      <c r="DN583" s="27"/>
      <c r="DO583" s="27"/>
      <c r="DP583" s="27"/>
      <c r="DQ583" s="27"/>
      <c r="DR583" s="27"/>
      <c r="DS583" s="27"/>
      <c r="DT583" s="27"/>
      <c r="DU583" s="27"/>
      <c r="DV583" s="27"/>
      <c r="DW583" s="27"/>
      <c r="DX583" s="27"/>
      <c r="DY583" s="27"/>
      <c r="DZ583" s="27"/>
      <c r="EA583" s="27"/>
      <c r="EB583" s="27"/>
      <c r="EC583" s="27"/>
      <c r="ED583" s="27"/>
      <c r="EE583" s="27"/>
      <c r="EF583" s="27"/>
      <c r="EG583" s="27"/>
      <c r="EH583" s="27"/>
      <c r="EI583" s="27"/>
      <c r="EJ583" s="27"/>
      <c r="EK583" s="27"/>
      <c r="EL583" s="27"/>
      <c r="EM583" s="27"/>
      <c r="EN583" s="27"/>
      <c r="EO583" s="27"/>
      <c r="EP583" s="27"/>
      <c r="EQ583" s="27"/>
      <c r="ER583" s="27"/>
      <c r="ES583" s="27"/>
      <c r="ET583" s="27"/>
      <c r="EU583" s="27"/>
      <c r="EV583" s="27"/>
      <c r="EW583" s="27"/>
      <c r="EX583" s="27"/>
      <c r="EY583" s="27"/>
      <c r="EZ583" s="27"/>
      <c r="FA583" s="27"/>
      <c r="FB583" s="27"/>
      <c r="FC583" s="27"/>
      <c r="FD583" s="27"/>
      <c r="FE583" s="27"/>
      <c r="FF583" s="27"/>
      <c r="FG583" s="27"/>
      <c r="FH583" s="27"/>
      <c r="FI583" s="27"/>
      <c r="FJ583" s="27"/>
      <c r="FK583" s="27"/>
      <c r="FL583" s="27"/>
      <c r="FM583" s="27"/>
      <c r="FN583" s="27"/>
      <c r="FO583" s="27"/>
      <c r="FP583" s="27"/>
      <c r="FQ583" s="27"/>
      <c r="FR583" s="27"/>
      <c r="FS583" s="27"/>
      <c r="FT583" s="27"/>
      <c r="FU583" s="27"/>
      <c r="FV583" s="27"/>
      <c r="FW583" s="27"/>
      <c r="FX583" s="27"/>
      <c r="FY583" s="27"/>
    </row>
    <row r="584" spans="1:181" s="38" customFormat="1" x14ac:dyDescent="0.25">
      <c r="A584" s="366"/>
      <c r="B584" s="80" t="s">
        <v>57</v>
      </c>
      <c r="C584" s="81"/>
      <c r="D584" s="82">
        <v>105.36</v>
      </c>
      <c r="E584" s="83">
        <v>100</v>
      </c>
      <c r="F584" s="157"/>
      <c r="G584" s="83"/>
      <c r="H584" s="82"/>
      <c r="I584" s="157"/>
      <c r="J584" s="363"/>
      <c r="K584" s="88"/>
      <c r="L584" s="88"/>
      <c r="M584" s="88"/>
      <c r="N584" s="88"/>
      <c r="O584" s="88"/>
      <c r="P584" s="88"/>
      <c r="Q584" s="88"/>
      <c r="R584" s="88"/>
      <c r="S584" s="88"/>
      <c r="T584" s="73"/>
      <c r="U584" s="73"/>
      <c r="V584" s="73"/>
      <c r="W584" s="73"/>
      <c r="X584" s="73"/>
      <c r="Y584" s="73"/>
      <c r="Z584" s="73"/>
      <c r="AA584" s="73"/>
      <c r="AB584" s="73"/>
      <c r="AC584" s="73"/>
      <c r="AD584" s="73"/>
      <c r="AE584" s="73"/>
      <c r="AF584" s="73"/>
      <c r="AG584" s="73"/>
      <c r="AH584" s="73"/>
      <c r="AI584" s="73"/>
      <c r="AJ584" s="73"/>
      <c r="AK584" s="73"/>
      <c r="AL584" s="73"/>
      <c r="AM584" s="73"/>
      <c r="AN584" s="73"/>
      <c r="AO584" s="73"/>
      <c r="AP584" s="73"/>
      <c r="AQ584" s="73"/>
      <c r="AR584" s="73"/>
      <c r="AS584" s="73"/>
      <c r="AT584" s="73"/>
      <c r="AU584" s="73"/>
      <c r="AV584" s="73"/>
      <c r="AW584" s="73"/>
      <c r="AX584" s="73"/>
      <c r="AY584" s="73"/>
      <c r="AZ584" s="73"/>
      <c r="BA584" s="73"/>
      <c r="BB584" s="73"/>
      <c r="BC584" s="73"/>
      <c r="BD584" s="73"/>
      <c r="BE584" s="73"/>
      <c r="BF584" s="73"/>
      <c r="BG584" s="73"/>
      <c r="BH584" s="73"/>
      <c r="BI584" s="73"/>
      <c r="BJ584" s="73"/>
      <c r="BK584" s="73"/>
      <c r="BL584" s="73"/>
      <c r="BM584" s="73"/>
      <c r="BN584" s="73"/>
      <c r="BO584" s="73"/>
      <c r="BP584" s="73"/>
      <c r="BQ584" s="73"/>
      <c r="BR584" s="73"/>
      <c r="BS584" s="73"/>
      <c r="BT584" s="73"/>
      <c r="BU584" s="73"/>
      <c r="BV584" s="73"/>
      <c r="BW584" s="73"/>
      <c r="BX584" s="73"/>
      <c r="BY584" s="73"/>
      <c r="BZ584" s="73"/>
      <c r="CA584" s="73"/>
      <c r="CB584" s="73"/>
      <c r="CC584" s="73"/>
      <c r="CD584" s="73"/>
      <c r="CE584" s="73"/>
      <c r="CF584" s="73"/>
      <c r="CG584" s="73"/>
      <c r="CH584" s="73"/>
      <c r="CI584" s="73"/>
      <c r="CJ584" s="73"/>
      <c r="CK584" s="73"/>
      <c r="CL584" s="73"/>
      <c r="CM584" s="73"/>
      <c r="CN584" s="73"/>
      <c r="CO584" s="73"/>
      <c r="CP584" s="73"/>
      <c r="CQ584" s="73"/>
      <c r="CR584" s="73"/>
      <c r="CS584" s="73"/>
      <c r="CT584" s="73"/>
      <c r="CU584" s="27"/>
      <c r="CV584" s="27"/>
      <c r="CW584" s="27"/>
      <c r="CX584" s="27"/>
      <c r="CY584" s="27"/>
      <c r="CZ584" s="27"/>
      <c r="DA584" s="27"/>
      <c r="DB584" s="27"/>
      <c r="DC584" s="27"/>
      <c r="DD584" s="27"/>
      <c r="DE584" s="27"/>
      <c r="DF584" s="27"/>
      <c r="DG584" s="27"/>
      <c r="DH584" s="27"/>
      <c r="DI584" s="27"/>
      <c r="DJ584" s="27"/>
      <c r="DK584" s="27"/>
      <c r="DL584" s="27"/>
      <c r="DM584" s="27"/>
      <c r="DN584" s="27"/>
      <c r="DO584" s="27"/>
      <c r="DP584" s="27"/>
      <c r="DQ584" s="27"/>
      <c r="DR584" s="27"/>
      <c r="DS584" s="27"/>
      <c r="DT584" s="27"/>
      <c r="DU584" s="27"/>
      <c r="DV584" s="27"/>
      <c r="DW584" s="27"/>
      <c r="DX584" s="27"/>
      <c r="DY584" s="27"/>
      <c r="DZ584" s="27"/>
      <c r="EA584" s="27"/>
      <c r="EB584" s="27"/>
      <c r="EC584" s="27"/>
      <c r="ED584" s="27"/>
      <c r="EE584" s="27"/>
      <c r="EF584" s="27"/>
      <c r="EG584" s="27"/>
      <c r="EH584" s="27"/>
      <c r="EI584" s="27"/>
      <c r="EJ584" s="27"/>
      <c r="EK584" s="27"/>
      <c r="EL584" s="27"/>
      <c r="EM584" s="27"/>
      <c r="EN584" s="27"/>
      <c r="EO584" s="27"/>
      <c r="EP584" s="27"/>
      <c r="EQ584" s="27"/>
      <c r="ER584" s="27"/>
      <c r="ES584" s="27"/>
      <c r="ET584" s="27"/>
      <c r="EU584" s="27"/>
      <c r="EV584" s="27"/>
      <c r="EW584" s="27"/>
      <c r="EX584" s="27"/>
      <c r="EY584" s="27"/>
      <c r="EZ584" s="27"/>
      <c r="FA584" s="27"/>
      <c r="FB584" s="27"/>
      <c r="FC584" s="27"/>
      <c r="FD584" s="27"/>
      <c r="FE584" s="27"/>
      <c r="FF584" s="27"/>
      <c r="FG584" s="27"/>
      <c r="FH584" s="27"/>
      <c r="FI584" s="27"/>
      <c r="FJ584" s="27"/>
      <c r="FK584" s="27"/>
      <c r="FL584" s="27"/>
      <c r="FM584" s="27"/>
      <c r="FN584" s="27"/>
      <c r="FO584" s="27"/>
      <c r="FP584" s="27"/>
      <c r="FQ584" s="27"/>
      <c r="FR584" s="27"/>
      <c r="FS584" s="27"/>
      <c r="FT584" s="27"/>
      <c r="FU584" s="27"/>
      <c r="FV584" s="27"/>
      <c r="FW584" s="27"/>
      <c r="FX584" s="27"/>
      <c r="FY584" s="27"/>
    </row>
    <row r="585" spans="1:181" x14ac:dyDescent="0.25">
      <c r="A585" s="107" t="s">
        <v>391</v>
      </c>
      <c r="B585" s="88"/>
      <c r="C585" s="100" t="s">
        <v>404</v>
      </c>
      <c r="D585" s="89"/>
      <c r="E585" s="90"/>
      <c r="F585" s="82">
        <v>7.2</v>
      </c>
      <c r="G585" s="83">
        <v>8.32</v>
      </c>
      <c r="H585" s="82">
        <v>22.64</v>
      </c>
      <c r="I585" s="83">
        <v>194</v>
      </c>
      <c r="J585" s="363" t="s">
        <v>263</v>
      </c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</row>
    <row r="586" spans="1:181" x14ac:dyDescent="0.25">
      <c r="A586" s="107"/>
      <c r="B586" s="88" t="s">
        <v>73</v>
      </c>
      <c r="C586" s="100"/>
      <c r="D586" s="90">
        <v>72.52</v>
      </c>
      <c r="E586" s="90">
        <v>71.5</v>
      </c>
      <c r="F586" s="132"/>
      <c r="G586" s="165"/>
      <c r="H586" s="132"/>
      <c r="I586" s="165"/>
      <c r="J586" s="363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</row>
    <row r="587" spans="1:181" s="38" customFormat="1" x14ac:dyDescent="0.25">
      <c r="A587" s="107"/>
      <c r="B587" s="88" t="s">
        <v>68</v>
      </c>
      <c r="C587" s="100"/>
      <c r="D587" s="90">
        <v>9.7799999999999994</v>
      </c>
      <c r="E587" s="90">
        <v>9.7799999999999994</v>
      </c>
      <c r="F587" s="132"/>
      <c r="G587" s="165"/>
      <c r="H587" s="132"/>
      <c r="I587" s="165"/>
      <c r="J587" s="363"/>
      <c r="K587" s="88"/>
      <c r="L587" s="88"/>
      <c r="M587" s="88"/>
      <c r="N587" s="88"/>
      <c r="O587" s="88"/>
      <c r="P587" s="88"/>
      <c r="Q587" s="88"/>
      <c r="R587" s="88"/>
      <c r="S587" s="88"/>
      <c r="T587" s="73"/>
      <c r="U587" s="73"/>
      <c r="V587" s="73"/>
      <c r="W587" s="73"/>
      <c r="X587" s="73"/>
      <c r="Y587" s="73"/>
      <c r="Z587" s="73"/>
      <c r="AA587" s="73"/>
      <c r="AB587" s="73"/>
      <c r="AC587" s="73"/>
      <c r="AD587" s="73"/>
      <c r="AE587" s="73"/>
      <c r="AF587" s="73"/>
      <c r="AG587" s="73"/>
      <c r="AH587" s="73"/>
      <c r="AI587" s="73"/>
      <c r="AJ587" s="73"/>
      <c r="AK587" s="73"/>
      <c r="AL587" s="73"/>
      <c r="AM587" s="73"/>
      <c r="AN587" s="73"/>
      <c r="AO587" s="73"/>
      <c r="AP587" s="73"/>
      <c r="AQ587" s="73"/>
      <c r="AR587" s="73"/>
      <c r="AS587" s="73"/>
      <c r="AT587" s="73"/>
      <c r="AU587" s="73"/>
      <c r="AV587" s="73"/>
      <c r="AW587" s="73"/>
      <c r="AX587" s="73"/>
      <c r="AY587" s="73"/>
      <c r="AZ587" s="73"/>
      <c r="BA587" s="73"/>
      <c r="BB587" s="73"/>
      <c r="BC587" s="73"/>
      <c r="BD587" s="73"/>
      <c r="BE587" s="73"/>
      <c r="BF587" s="73"/>
      <c r="BG587" s="73"/>
      <c r="BH587" s="73"/>
      <c r="BI587" s="73"/>
      <c r="BJ587" s="73"/>
      <c r="BK587" s="73"/>
      <c r="BL587" s="73"/>
      <c r="BM587" s="73"/>
      <c r="BN587" s="73"/>
      <c r="BO587" s="73"/>
      <c r="BP587" s="73"/>
      <c r="BQ587" s="73"/>
      <c r="BR587" s="73"/>
      <c r="BS587" s="73"/>
      <c r="BT587" s="73"/>
      <c r="BU587" s="73"/>
      <c r="BV587" s="73"/>
      <c r="BW587" s="73"/>
      <c r="BX587" s="73"/>
      <c r="BY587" s="73"/>
      <c r="BZ587" s="73"/>
      <c r="CA587" s="73"/>
      <c r="CB587" s="73"/>
      <c r="CC587" s="73"/>
      <c r="CD587" s="73"/>
      <c r="CE587" s="73"/>
      <c r="CF587" s="73"/>
      <c r="CG587" s="73"/>
      <c r="CH587" s="73"/>
      <c r="CI587" s="73"/>
      <c r="CJ587" s="73"/>
      <c r="CK587" s="73"/>
      <c r="CL587" s="73"/>
      <c r="CM587" s="73"/>
      <c r="CN587" s="73"/>
      <c r="CO587" s="73"/>
      <c r="CP587" s="73"/>
      <c r="CQ587" s="73"/>
      <c r="CR587" s="73"/>
      <c r="CS587" s="73"/>
      <c r="CT587" s="73"/>
      <c r="CU587" s="27"/>
      <c r="CV587" s="27"/>
      <c r="CW587" s="27"/>
      <c r="CX587" s="27"/>
      <c r="CY587" s="27"/>
      <c r="CZ587" s="27"/>
      <c r="DA587" s="27"/>
      <c r="DB587" s="27"/>
      <c r="DC587" s="27"/>
      <c r="DD587" s="27"/>
      <c r="DE587" s="27"/>
      <c r="DF587" s="27"/>
      <c r="DG587" s="27"/>
      <c r="DH587" s="27"/>
      <c r="DI587" s="27"/>
      <c r="DJ587" s="27"/>
      <c r="DK587" s="27"/>
      <c r="DL587" s="27"/>
      <c r="DM587" s="27"/>
      <c r="DN587" s="27"/>
      <c r="DO587" s="27"/>
      <c r="DP587" s="27"/>
      <c r="DQ587" s="27"/>
      <c r="DR587" s="27"/>
      <c r="DS587" s="27"/>
      <c r="DT587" s="27"/>
      <c r="DU587" s="27"/>
      <c r="DV587" s="27"/>
      <c r="DW587" s="27"/>
      <c r="DX587" s="27"/>
      <c r="DY587" s="27"/>
      <c r="DZ587" s="27"/>
      <c r="EA587" s="27"/>
      <c r="EB587" s="27"/>
      <c r="EC587" s="27"/>
      <c r="ED587" s="27"/>
      <c r="EE587" s="27"/>
      <c r="EF587" s="27"/>
      <c r="EG587" s="27"/>
      <c r="EH587" s="27"/>
      <c r="EI587" s="27"/>
      <c r="EJ587" s="27"/>
      <c r="EK587" s="27"/>
      <c r="EL587" s="27"/>
      <c r="EM587" s="27"/>
      <c r="EN587" s="27"/>
      <c r="EO587" s="27"/>
      <c r="EP587" s="27"/>
      <c r="EQ587" s="27"/>
      <c r="ER587" s="27"/>
      <c r="ES587" s="27"/>
      <c r="ET587" s="27"/>
      <c r="EU587" s="27"/>
      <c r="EV587" s="27"/>
      <c r="EW587" s="27"/>
      <c r="EX587" s="27"/>
      <c r="EY587" s="27"/>
      <c r="EZ587" s="27"/>
      <c r="FA587" s="27"/>
      <c r="FB587" s="27"/>
      <c r="FC587" s="27"/>
      <c r="FD587" s="27"/>
      <c r="FE587" s="27"/>
      <c r="FF587" s="27"/>
      <c r="FG587" s="27"/>
      <c r="FH587" s="27"/>
      <c r="FI587" s="27"/>
      <c r="FJ587" s="27"/>
      <c r="FK587" s="27"/>
      <c r="FL587" s="27"/>
      <c r="FM587" s="27"/>
      <c r="FN587" s="27"/>
      <c r="FO587" s="27"/>
      <c r="FP587" s="27"/>
      <c r="FQ587" s="27"/>
      <c r="FR587" s="27"/>
      <c r="FS587" s="27"/>
      <c r="FT587" s="27"/>
      <c r="FU587" s="27"/>
      <c r="FV587" s="27"/>
      <c r="FW587" s="27"/>
      <c r="FX587" s="27"/>
      <c r="FY587" s="27"/>
    </row>
    <row r="588" spans="1:181" s="38" customFormat="1" x14ac:dyDescent="0.25">
      <c r="A588" s="107"/>
      <c r="B588" s="88" t="s">
        <v>18</v>
      </c>
      <c r="C588" s="100"/>
      <c r="D588" s="90">
        <v>6.6</v>
      </c>
      <c r="E588" s="90">
        <v>6.6</v>
      </c>
      <c r="F588" s="132"/>
      <c r="G588" s="165"/>
      <c r="H588" s="132"/>
      <c r="I588" s="165"/>
      <c r="J588" s="363"/>
      <c r="K588" s="88"/>
      <c r="L588" s="88"/>
      <c r="M588" s="88"/>
      <c r="N588" s="88"/>
      <c r="O588" s="88"/>
      <c r="P588" s="88"/>
      <c r="Q588" s="88"/>
      <c r="R588" s="88"/>
      <c r="S588" s="88"/>
      <c r="T588" s="73"/>
      <c r="U588" s="73"/>
      <c r="V588" s="73"/>
      <c r="W588" s="73"/>
      <c r="X588" s="73"/>
      <c r="Y588" s="73"/>
      <c r="Z588" s="73"/>
      <c r="AA588" s="73"/>
      <c r="AB588" s="73"/>
      <c r="AC588" s="73"/>
      <c r="AD588" s="73"/>
      <c r="AE588" s="73"/>
      <c r="AF588" s="73"/>
      <c r="AG588" s="73"/>
      <c r="AH588" s="73"/>
      <c r="AI588" s="73"/>
      <c r="AJ588" s="73"/>
      <c r="AK588" s="73"/>
      <c r="AL588" s="73"/>
      <c r="AM588" s="73"/>
      <c r="AN588" s="73"/>
      <c r="AO588" s="73"/>
      <c r="AP588" s="73"/>
      <c r="AQ588" s="73"/>
      <c r="AR588" s="73"/>
      <c r="AS588" s="73"/>
      <c r="AT588" s="73"/>
      <c r="AU588" s="73"/>
      <c r="AV588" s="73"/>
      <c r="AW588" s="73"/>
      <c r="AX588" s="73"/>
      <c r="AY588" s="73"/>
      <c r="AZ588" s="73"/>
      <c r="BA588" s="73"/>
      <c r="BB588" s="73"/>
      <c r="BC588" s="73"/>
      <c r="BD588" s="73"/>
      <c r="BE588" s="73"/>
      <c r="BF588" s="73"/>
      <c r="BG588" s="73"/>
      <c r="BH588" s="73"/>
      <c r="BI588" s="73"/>
      <c r="BJ588" s="73"/>
      <c r="BK588" s="73"/>
      <c r="BL588" s="73"/>
      <c r="BM588" s="73"/>
      <c r="BN588" s="73"/>
      <c r="BO588" s="73"/>
      <c r="BP588" s="73"/>
      <c r="BQ588" s="73"/>
      <c r="BR588" s="73"/>
      <c r="BS588" s="73"/>
      <c r="BT588" s="73"/>
      <c r="BU588" s="73"/>
      <c r="BV588" s="73"/>
      <c r="BW588" s="73"/>
      <c r="BX588" s="73"/>
      <c r="BY588" s="73"/>
      <c r="BZ588" s="73"/>
      <c r="CA588" s="73"/>
      <c r="CB588" s="73"/>
      <c r="CC588" s="73"/>
      <c r="CD588" s="73"/>
      <c r="CE588" s="73"/>
      <c r="CF588" s="73"/>
      <c r="CG588" s="73"/>
      <c r="CH588" s="73"/>
      <c r="CI588" s="73"/>
      <c r="CJ588" s="73"/>
      <c r="CK588" s="73"/>
      <c r="CL588" s="73"/>
      <c r="CM588" s="73"/>
      <c r="CN588" s="73"/>
      <c r="CO588" s="73"/>
      <c r="CP588" s="73"/>
      <c r="CQ588" s="73"/>
      <c r="CR588" s="73"/>
      <c r="CS588" s="73"/>
      <c r="CT588" s="73"/>
      <c r="CU588" s="27"/>
      <c r="CV588" s="27"/>
      <c r="CW588" s="27"/>
      <c r="CX588" s="27"/>
      <c r="CY588" s="27"/>
      <c r="CZ588" s="27"/>
      <c r="DA588" s="27"/>
      <c r="DB588" s="27"/>
      <c r="DC588" s="27"/>
      <c r="DD588" s="27"/>
      <c r="DE588" s="27"/>
      <c r="DF588" s="27"/>
      <c r="DG588" s="27"/>
      <c r="DH588" s="27"/>
      <c r="DI588" s="27"/>
      <c r="DJ588" s="27"/>
      <c r="DK588" s="27"/>
      <c r="DL588" s="27"/>
      <c r="DM588" s="27"/>
      <c r="DN588" s="27"/>
      <c r="DO588" s="27"/>
      <c r="DP588" s="27"/>
      <c r="DQ588" s="27"/>
      <c r="DR588" s="27"/>
      <c r="DS588" s="27"/>
      <c r="DT588" s="27"/>
      <c r="DU588" s="27"/>
      <c r="DV588" s="27"/>
      <c r="DW588" s="27"/>
      <c r="DX588" s="27"/>
      <c r="DY588" s="27"/>
      <c r="DZ588" s="27"/>
      <c r="EA588" s="27"/>
      <c r="EB588" s="27"/>
      <c r="EC588" s="27"/>
      <c r="ED588" s="27"/>
      <c r="EE588" s="27"/>
      <c r="EF588" s="27"/>
      <c r="EG588" s="27"/>
      <c r="EH588" s="27"/>
      <c r="EI588" s="27"/>
      <c r="EJ588" s="27"/>
      <c r="EK588" s="27"/>
      <c r="EL588" s="27"/>
      <c r="EM588" s="27"/>
      <c r="EN588" s="27"/>
      <c r="EO588" s="27"/>
      <c r="EP588" s="27"/>
      <c r="EQ588" s="27"/>
      <c r="ER588" s="27"/>
      <c r="ES588" s="27"/>
      <c r="ET588" s="27"/>
      <c r="EU588" s="27"/>
      <c r="EV588" s="27"/>
      <c r="EW588" s="27"/>
      <c r="EX588" s="27"/>
      <c r="EY588" s="27"/>
      <c r="EZ588" s="27"/>
      <c r="FA588" s="27"/>
      <c r="FB588" s="27"/>
      <c r="FC588" s="27"/>
      <c r="FD588" s="27"/>
      <c r="FE588" s="27"/>
      <c r="FF588" s="27"/>
      <c r="FG588" s="27"/>
      <c r="FH588" s="27"/>
      <c r="FI588" s="27"/>
      <c r="FJ588" s="27"/>
      <c r="FK588" s="27"/>
      <c r="FL588" s="27"/>
      <c r="FM588" s="27"/>
      <c r="FN588" s="27"/>
      <c r="FO588" s="27"/>
      <c r="FP588" s="27"/>
      <c r="FQ588" s="27"/>
      <c r="FR588" s="27"/>
      <c r="FS588" s="27"/>
      <c r="FT588" s="27"/>
      <c r="FU588" s="27"/>
      <c r="FV588" s="27"/>
      <c r="FW588" s="27"/>
      <c r="FX588" s="27"/>
      <c r="FY588" s="27"/>
    </row>
    <row r="589" spans="1:181" s="35" customFormat="1" x14ac:dyDescent="0.25">
      <c r="A589" s="107"/>
      <c r="B589" s="88" t="s">
        <v>51</v>
      </c>
      <c r="C589" s="100"/>
      <c r="D589" s="90">
        <v>5.72</v>
      </c>
      <c r="E589" s="90">
        <v>5.72</v>
      </c>
      <c r="F589" s="132"/>
      <c r="G589" s="165"/>
      <c r="H589" s="132"/>
      <c r="I589" s="165"/>
      <c r="J589" s="363"/>
      <c r="K589" s="88"/>
      <c r="L589" s="88"/>
      <c r="M589" s="88"/>
      <c r="N589" s="88"/>
      <c r="O589" s="88"/>
      <c r="P589" s="88"/>
      <c r="Q589" s="88"/>
      <c r="R589" s="88"/>
      <c r="S589" s="88"/>
      <c r="T589" s="73"/>
      <c r="U589" s="73"/>
      <c r="V589" s="73"/>
      <c r="W589" s="73"/>
      <c r="X589" s="73"/>
      <c r="Y589" s="73"/>
      <c r="Z589" s="73"/>
      <c r="AA589" s="73"/>
      <c r="AB589" s="73"/>
      <c r="AC589" s="73"/>
      <c r="AD589" s="73"/>
      <c r="AE589" s="73"/>
      <c r="AF589" s="73"/>
      <c r="AG589" s="73"/>
      <c r="AH589" s="73"/>
      <c r="AI589" s="73"/>
      <c r="AJ589" s="73"/>
      <c r="AK589" s="73"/>
      <c r="AL589" s="73"/>
      <c r="AM589" s="73"/>
      <c r="AN589" s="73"/>
      <c r="AO589" s="73"/>
      <c r="AP589" s="73"/>
      <c r="AQ589" s="73"/>
      <c r="AR589" s="73"/>
      <c r="AS589" s="73"/>
      <c r="AT589" s="73"/>
      <c r="AU589" s="73"/>
      <c r="AV589" s="73"/>
      <c r="AW589" s="73"/>
      <c r="AX589" s="73"/>
      <c r="AY589" s="73"/>
      <c r="AZ589" s="73"/>
      <c r="BA589" s="73"/>
      <c r="BB589" s="73"/>
      <c r="BC589" s="73"/>
      <c r="BD589" s="73"/>
      <c r="BE589" s="73"/>
      <c r="BF589" s="73"/>
      <c r="BG589" s="73"/>
      <c r="BH589" s="73"/>
      <c r="BI589" s="73"/>
      <c r="BJ589" s="73"/>
      <c r="BK589" s="73"/>
      <c r="BL589" s="73"/>
      <c r="BM589" s="73"/>
      <c r="BN589" s="73"/>
      <c r="BO589" s="73"/>
      <c r="BP589" s="73"/>
      <c r="BQ589" s="73"/>
      <c r="BR589" s="73"/>
      <c r="BS589" s="73"/>
      <c r="BT589" s="73"/>
      <c r="BU589" s="73"/>
      <c r="BV589" s="73"/>
      <c r="BW589" s="73"/>
      <c r="BX589" s="73"/>
      <c r="BY589" s="73"/>
      <c r="BZ589" s="73"/>
      <c r="CA589" s="73"/>
      <c r="CB589" s="73"/>
      <c r="CC589" s="73"/>
      <c r="CD589" s="73"/>
      <c r="CE589" s="73"/>
      <c r="CF589" s="73"/>
      <c r="CG589" s="73"/>
      <c r="CH589" s="73"/>
      <c r="CI589" s="73"/>
      <c r="CJ589" s="73"/>
      <c r="CK589" s="73"/>
      <c r="CL589" s="73"/>
      <c r="CM589" s="73"/>
      <c r="CN589" s="73"/>
      <c r="CO589" s="73"/>
      <c r="CP589" s="73"/>
      <c r="CQ589" s="73"/>
      <c r="CR589" s="73"/>
      <c r="CS589" s="73"/>
      <c r="CT589" s="73"/>
    </row>
    <row r="590" spans="1:181" s="35" customFormat="1" x14ac:dyDescent="0.25">
      <c r="A590" s="107"/>
      <c r="B590" s="88" t="s">
        <v>20</v>
      </c>
      <c r="C590" s="100"/>
      <c r="D590" s="90">
        <v>2.79</v>
      </c>
      <c r="E590" s="90">
        <v>2.79</v>
      </c>
      <c r="F590" s="132"/>
      <c r="G590" s="165"/>
      <c r="H590" s="132"/>
      <c r="I590" s="165"/>
      <c r="J590" s="363"/>
      <c r="K590" s="88"/>
      <c r="L590" s="88"/>
      <c r="M590" s="88"/>
      <c r="N590" s="88"/>
      <c r="O590" s="88"/>
      <c r="P590" s="88"/>
      <c r="Q590" s="88"/>
      <c r="R590" s="88"/>
      <c r="S590" s="88"/>
      <c r="T590" s="73"/>
      <c r="U590" s="73"/>
      <c r="V590" s="73"/>
      <c r="W590" s="73"/>
      <c r="X590" s="73"/>
      <c r="Y590" s="73"/>
      <c r="Z590" s="73"/>
      <c r="AA590" s="73"/>
      <c r="AB590" s="73"/>
      <c r="AC590" s="73"/>
      <c r="AD590" s="73"/>
      <c r="AE590" s="73"/>
      <c r="AF590" s="73"/>
      <c r="AG590" s="73"/>
      <c r="AH590" s="73"/>
      <c r="AI590" s="73"/>
      <c r="AJ590" s="73"/>
      <c r="AK590" s="73"/>
      <c r="AL590" s="73"/>
      <c r="AM590" s="73"/>
      <c r="AN590" s="73"/>
      <c r="AO590" s="73"/>
      <c r="AP590" s="73"/>
      <c r="AQ590" s="73"/>
      <c r="AR590" s="73"/>
      <c r="AS590" s="73"/>
      <c r="AT590" s="73"/>
      <c r="AU590" s="73"/>
      <c r="AV590" s="73"/>
      <c r="AW590" s="73"/>
      <c r="AX590" s="73"/>
      <c r="AY590" s="73"/>
      <c r="AZ590" s="73"/>
      <c r="BA590" s="73"/>
      <c r="BB590" s="73"/>
      <c r="BC590" s="73"/>
      <c r="BD590" s="73"/>
      <c r="BE590" s="73"/>
      <c r="BF590" s="73"/>
      <c r="BG590" s="73"/>
      <c r="BH590" s="73"/>
      <c r="BI590" s="73"/>
      <c r="BJ590" s="73"/>
      <c r="BK590" s="73"/>
      <c r="BL590" s="73"/>
      <c r="BM590" s="73"/>
      <c r="BN590" s="73"/>
      <c r="BO590" s="73"/>
      <c r="BP590" s="73"/>
      <c r="BQ590" s="73"/>
      <c r="BR590" s="73"/>
      <c r="BS590" s="73"/>
      <c r="BT590" s="73"/>
      <c r="BU590" s="73"/>
      <c r="BV590" s="73"/>
      <c r="BW590" s="73"/>
      <c r="BX590" s="73"/>
      <c r="BY590" s="73"/>
      <c r="BZ590" s="73"/>
      <c r="CA590" s="73"/>
      <c r="CB590" s="73"/>
      <c r="CC590" s="73"/>
      <c r="CD590" s="73"/>
      <c r="CE590" s="73"/>
      <c r="CF590" s="73"/>
      <c r="CG590" s="73"/>
      <c r="CH590" s="73"/>
      <c r="CI590" s="73"/>
      <c r="CJ590" s="73"/>
      <c r="CK590" s="73"/>
      <c r="CL590" s="73"/>
      <c r="CM590" s="73"/>
      <c r="CN590" s="73"/>
      <c r="CO590" s="73"/>
      <c r="CP590" s="73"/>
      <c r="CQ590" s="73"/>
      <c r="CR590" s="73"/>
      <c r="CS590" s="73"/>
      <c r="CT590" s="73"/>
    </row>
    <row r="591" spans="1:181" s="35" customFormat="1" x14ac:dyDescent="0.25">
      <c r="A591" s="107"/>
      <c r="B591" s="88" t="s">
        <v>36</v>
      </c>
      <c r="C591" s="100"/>
      <c r="D591" s="90">
        <v>2.88</v>
      </c>
      <c r="E591" s="90">
        <v>2.88</v>
      </c>
      <c r="F591" s="132"/>
      <c r="G591" s="165"/>
      <c r="H591" s="132"/>
      <c r="I591" s="165"/>
      <c r="J591" s="363"/>
      <c r="K591" s="88"/>
      <c r="L591" s="88"/>
      <c r="M591" s="88"/>
      <c r="N591" s="88"/>
      <c r="O591" s="88"/>
      <c r="P591" s="88"/>
      <c r="Q591" s="88"/>
      <c r="R591" s="88"/>
      <c r="S591" s="88"/>
      <c r="T591" s="73"/>
      <c r="U591" s="73"/>
      <c r="V591" s="73"/>
      <c r="W591" s="73"/>
      <c r="X591" s="73"/>
      <c r="Y591" s="73"/>
      <c r="Z591" s="73"/>
      <c r="AA591" s="73"/>
      <c r="AB591" s="73"/>
      <c r="AC591" s="73"/>
      <c r="AD591" s="73"/>
      <c r="AE591" s="73"/>
      <c r="AF591" s="73"/>
      <c r="AG591" s="73"/>
      <c r="AH591" s="73"/>
      <c r="AI591" s="73"/>
      <c r="AJ591" s="73"/>
      <c r="AK591" s="73"/>
      <c r="AL591" s="73"/>
      <c r="AM591" s="73"/>
      <c r="AN591" s="73"/>
      <c r="AO591" s="73"/>
      <c r="AP591" s="73"/>
      <c r="AQ591" s="73"/>
      <c r="AR591" s="73"/>
      <c r="AS591" s="73"/>
      <c r="AT591" s="73"/>
      <c r="AU591" s="73"/>
      <c r="AV591" s="73"/>
      <c r="AW591" s="73"/>
      <c r="AX591" s="73"/>
      <c r="AY591" s="73"/>
      <c r="AZ591" s="73"/>
      <c r="BA591" s="73"/>
      <c r="BB591" s="73"/>
      <c r="BC591" s="73"/>
      <c r="BD591" s="73"/>
      <c r="BE591" s="73"/>
      <c r="BF591" s="73"/>
      <c r="BG591" s="73"/>
      <c r="BH591" s="73"/>
      <c r="BI591" s="73"/>
      <c r="BJ591" s="73"/>
      <c r="BK591" s="73"/>
      <c r="BL591" s="73"/>
      <c r="BM591" s="73"/>
      <c r="BN591" s="73"/>
      <c r="BO591" s="73"/>
      <c r="BP591" s="73"/>
      <c r="BQ591" s="73"/>
      <c r="BR591" s="73"/>
      <c r="BS591" s="73"/>
      <c r="BT591" s="73"/>
      <c r="BU591" s="73"/>
      <c r="BV591" s="73"/>
      <c r="BW591" s="73"/>
      <c r="BX591" s="73"/>
      <c r="BY591" s="73"/>
      <c r="BZ591" s="73"/>
      <c r="CA591" s="73"/>
      <c r="CB591" s="73"/>
      <c r="CC591" s="73"/>
      <c r="CD591" s="73"/>
      <c r="CE591" s="73"/>
      <c r="CF591" s="73"/>
      <c r="CG591" s="73"/>
      <c r="CH591" s="73"/>
      <c r="CI591" s="73"/>
      <c r="CJ591" s="73"/>
      <c r="CK591" s="73"/>
      <c r="CL591" s="73"/>
      <c r="CM591" s="73"/>
      <c r="CN591" s="73"/>
      <c r="CO591" s="73"/>
      <c r="CP591" s="73"/>
      <c r="CQ591" s="73"/>
      <c r="CR591" s="73"/>
      <c r="CS591" s="73"/>
      <c r="CT591" s="73"/>
    </row>
    <row r="592" spans="1:181" s="35" customFormat="1" x14ac:dyDescent="0.25">
      <c r="A592" s="107"/>
      <c r="B592" s="88" t="s">
        <v>80</v>
      </c>
      <c r="C592" s="100"/>
      <c r="D592" s="89"/>
      <c r="E592" s="90">
        <v>130</v>
      </c>
      <c r="F592" s="132"/>
      <c r="G592" s="165"/>
      <c r="H592" s="132"/>
      <c r="I592" s="99"/>
      <c r="J592" s="363"/>
      <c r="K592" s="88"/>
      <c r="L592" s="88"/>
      <c r="M592" s="88"/>
      <c r="N592" s="88"/>
      <c r="O592" s="88"/>
      <c r="P592" s="88"/>
      <c r="Q592" s="88"/>
      <c r="R592" s="88"/>
      <c r="S592" s="88"/>
      <c r="T592" s="73"/>
      <c r="U592" s="73"/>
      <c r="V592" s="73"/>
      <c r="W592" s="73"/>
      <c r="X592" s="73"/>
      <c r="Y592" s="73"/>
      <c r="Z592" s="73"/>
      <c r="AA592" s="73"/>
      <c r="AB592" s="73"/>
      <c r="AC592" s="73"/>
      <c r="AD592" s="73"/>
      <c r="AE592" s="73"/>
      <c r="AF592" s="73"/>
      <c r="AG592" s="73"/>
      <c r="AH592" s="73"/>
      <c r="AI592" s="73"/>
      <c r="AJ592" s="73"/>
      <c r="AK592" s="73"/>
      <c r="AL592" s="73"/>
      <c r="AM592" s="73"/>
      <c r="AN592" s="73"/>
      <c r="AO592" s="73"/>
      <c r="AP592" s="73"/>
      <c r="AQ592" s="73"/>
      <c r="AR592" s="73"/>
      <c r="AS592" s="73"/>
      <c r="AT592" s="73"/>
      <c r="AU592" s="73"/>
      <c r="AV592" s="73"/>
      <c r="AW592" s="73"/>
      <c r="AX592" s="73"/>
      <c r="AY592" s="73"/>
      <c r="AZ592" s="73"/>
      <c r="BA592" s="73"/>
      <c r="BB592" s="73"/>
      <c r="BC592" s="73"/>
      <c r="BD592" s="73"/>
      <c r="BE592" s="73"/>
      <c r="BF592" s="73"/>
      <c r="BG592" s="73"/>
      <c r="BH592" s="73"/>
      <c r="BI592" s="73"/>
      <c r="BJ592" s="73"/>
      <c r="BK592" s="73"/>
      <c r="BL592" s="73"/>
      <c r="BM592" s="73"/>
      <c r="BN592" s="73"/>
      <c r="BO592" s="73"/>
      <c r="BP592" s="73"/>
      <c r="BQ592" s="73"/>
      <c r="BR592" s="73"/>
      <c r="BS592" s="73"/>
      <c r="BT592" s="73"/>
      <c r="BU592" s="73"/>
      <c r="BV592" s="73"/>
      <c r="BW592" s="73"/>
      <c r="BX592" s="73"/>
      <c r="BY592" s="73"/>
      <c r="BZ592" s="73"/>
      <c r="CA592" s="73"/>
      <c r="CB592" s="73"/>
      <c r="CC592" s="73"/>
      <c r="CD592" s="73"/>
      <c r="CE592" s="73"/>
      <c r="CF592" s="73"/>
      <c r="CG592" s="73"/>
      <c r="CH592" s="73"/>
      <c r="CI592" s="73"/>
      <c r="CJ592" s="73"/>
      <c r="CK592" s="73"/>
      <c r="CL592" s="73"/>
      <c r="CM592" s="73"/>
      <c r="CN592" s="73"/>
      <c r="CO592" s="73"/>
      <c r="CP592" s="73"/>
      <c r="CQ592" s="73"/>
      <c r="CR592" s="73"/>
      <c r="CS592" s="73"/>
      <c r="CT592" s="73"/>
    </row>
    <row r="593" spans="1:117" s="35" customFormat="1" ht="22.5" customHeight="1" x14ac:dyDescent="0.25">
      <c r="A593" s="107"/>
      <c r="B593" s="88" t="s">
        <v>205</v>
      </c>
      <c r="C593" s="100"/>
      <c r="D593" s="89">
        <v>10</v>
      </c>
      <c r="E593" s="90">
        <v>10</v>
      </c>
      <c r="F593" s="132"/>
      <c r="G593" s="165"/>
      <c r="H593" s="132"/>
      <c r="I593" s="99"/>
      <c r="J593" s="363"/>
      <c r="K593" s="88"/>
      <c r="L593" s="88"/>
      <c r="M593" s="88"/>
      <c r="N593" s="88"/>
      <c r="O593" s="88"/>
      <c r="P593" s="88"/>
      <c r="Q593" s="88"/>
      <c r="R593" s="88"/>
      <c r="S593" s="88"/>
      <c r="T593" s="73"/>
      <c r="U593" s="73"/>
      <c r="V593" s="73"/>
      <c r="W593" s="73"/>
      <c r="X593" s="73"/>
      <c r="Y593" s="73"/>
      <c r="Z593" s="73"/>
      <c r="AA593" s="73"/>
      <c r="AB593" s="73"/>
      <c r="AC593" s="73"/>
      <c r="AD593" s="73"/>
      <c r="AE593" s="73"/>
      <c r="AF593" s="73"/>
      <c r="AG593" s="73"/>
      <c r="AH593" s="73"/>
      <c r="AI593" s="73"/>
      <c r="AJ593" s="73"/>
      <c r="AK593" s="73"/>
      <c r="AL593" s="73"/>
      <c r="AM593" s="73"/>
      <c r="AN593" s="73"/>
      <c r="AO593" s="73"/>
      <c r="AP593" s="73"/>
      <c r="AQ593" s="73"/>
      <c r="AR593" s="73"/>
      <c r="AS593" s="73"/>
      <c r="AT593" s="73"/>
      <c r="AU593" s="73"/>
      <c r="AV593" s="73"/>
      <c r="AW593" s="73"/>
      <c r="AX593" s="73"/>
      <c r="AY593" s="73"/>
      <c r="AZ593" s="73"/>
      <c r="BA593" s="73"/>
      <c r="BB593" s="73"/>
      <c r="BC593" s="73"/>
      <c r="BD593" s="73"/>
      <c r="BE593" s="73"/>
      <c r="BF593" s="73"/>
      <c r="BG593" s="73"/>
      <c r="BH593" s="73"/>
      <c r="BI593" s="73"/>
      <c r="BJ593" s="73"/>
      <c r="BK593" s="73"/>
      <c r="BL593" s="73"/>
      <c r="BM593" s="73"/>
      <c r="BN593" s="73"/>
      <c r="BO593" s="73"/>
      <c r="BP593" s="73"/>
      <c r="BQ593" s="73"/>
      <c r="BR593" s="73"/>
      <c r="BS593" s="73"/>
      <c r="BT593" s="73"/>
      <c r="BU593" s="73"/>
      <c r="BV593" s="73"/>
      <c r="BW593" s="73"/>
      <c r="BX593" s="73"/>
      <c r="BY593" s="73"/>
      <c r="BZ593" s="73"/>
      <c r="CA593" s="73"/>
      <c r="CB593" s="73"/>
      <c r="CC593" s="73"/>
      <c r="CD593" s="73"/>
      <c r="CE593" s="73"/>
      <c r="CF593" s="73"/>
      <c r="CG593" s="73"/>
      <c r="CH593" s="73"/>
      <c r="CI593" s="73"/>
      <c r="CJ593" s="73"/>
      <c r="CK593" s="73"/>
      <c r="CL593" s="73"/>
      <c r="CM593" s="73"/>
      <c r="CN593" s="73"/>
      <c r="CO593" s="73"/>
      <c r="CP593" s="73"/>
      <c r="CQ593" s="73"/>
      <c r="CR593" s="73"/>
      <c r="CS593" s="73"/>
      <c r="CT593" s="73"/>
    </row>
    <row r="594" spans="1:117" s="35" customFormat="1" x14ac:dyDescent="0.25">
      <c r="A594" s="366" t="s">
        <v>74</v>
      </c>
      <c r="B594" s="80"/>
      <c r="C594" s="166" t="s">
        <v>320</v>
      </c>
      <c r="D594" s="179"/>
      <c r="E594" s="180"/>
      <c r="F594" s="157">
        <v>0.09</v>
      </c>
      <c r="G594" s="83">
        <v>0.01</v>
      </c>
      <c r="H594" s="82">
        <v>8.5</v>
      </c>
      <c r="I594" s="157">
        <v>34.5</v>
      </c>
      <c r="J594" s="363" t="s">
        <v>165</v>
      </c>
      <c r="K594" s="88"/>
      <c r="L594" s="88"/>
      <c r="M594" s="88"/>
      <c r="N594" s="88"/>
      <c r="O594" s="88"/>
      <c r="P594" s="88"/>
      <c r="Q594" s="88"/>
      <c r="R594" s="88"/>
      <c r="S594" s="88"/>
      <c r="T594" s="73"/>
      <c r="U594" s="73"/>
      <c r="V594" s="73"/>
      <c r="W594" s="73"/>
      <c r="X594" s="73"/>
      <c r="Y594" s="73"/>
      <c r="Z594" s="73"/>
      <c r="AA594" s="73"/>
      <c r="AB594" s="73"/>
      <c r="AC594" s="73"/>
      <c r="AD594" s="73"/>
      <c r="AE594" s="73"/>
      <c r="AF594" s="73"/>
      <c r="AG594" s="73"/>
      <c r="AH594" s="73"/>
      <c r="AI594" s="73"/>
      <c r="AJ594" s="73"/>
      <c r="AK594" s="73"/>
      <c r="AL594" s="73"/>
      <c r="AM594" s="73"/>
      <c r="AN594" s="73"/>
      <c r="AO594" s="73"/>
      <c r="AP594" s="73"/>
      <c r="AQ594" s="73"/>
      <c r="AR594" s="73"/>
      <c r="AS594" s="73"/>
      <c r="AT594" s="73"/>
      <c r="AU594" s="73"/>
      <c r="AV594" s="73"/>
      <c r="AW594" s="73"/>
      <c r="AX594" s="73"/>
      <c r="AY594" s="73"/>
      <c r="AZ594" s="73"/>
      <c r="BA594" s="73"/>
      <c r="BB594" s="73"/>
      <c r="BC594" s="73"/>
      <c r="BD594" s="73"/>
      <c r="BE594" s="73"/>
      <c r="BF594" s="73"/>
      <c r="BG594" s="73"/>
      <c r="BH594" s="73"/>
      <c r="BI594" s="73"/>
      <c r="BJ594" s="73"/>
      <c r="BK594" s="73"/>
      <c r="BL594" s="73"/>
      <c r="BM594" s="73"/>
      <c r="BN594" s="73"/>
      <c r="BO594" s="73"/>
      <c r="BP594" s="73"/>
      <c r="BQ594" s="73"/>
      <c r="BR594" s="73"/>
      <c r="BS594" s="73"/>
      <c r="BT594" s="73"/>
      <c r="BU594" s="73"/>
      <c r="BV594" s="73"/>
      <c r="BW594" s="73"/>
      <c r="BX594" s="73"/>
      <c r="BY594" s="73"/>
      <c r="BZ594" s="73"/>
      <c r="CA594" s="73"/>
      <c r="CB594" s="73"/>
      <c r="CC594" s="73"/>
      <c r="CD594" s="73"/>
      <c r="CE594" s="73"/>
      <c r="CF594" s="73"/>
      <c r="CG594" s="73"/>
      <c r="CH594" s="73"/>
      <c r="CI594" s="73"/>
      <c r="CJ594" s="73"/>
      <c r="CK594" s="73"/>
      <c r="CL594" s="73"/>
      <c r="CM594" s="73"/>
      <c r="CN594" s="73"/>
      <c r="CO594" s="73"/>
      <c r="CP594" s="73"/>
      <c r="CQ594" s="73"/>
      <c r="CR594" s="73"/>
      <c r="CS594" s="73"/>
      <c r="CT594" s="73"/>
    </row>
    <row r="595" spans="1:117" s="35" customFormat="1" x14ac:dyDescent="0.25">
      <c r="A595" s="366"/>
      <c r="B595" s="80" t="s">
        <v>59</v>
      </c>
      <c r="C595" s="166"/>
      <c r="D595" s="86">
        <v>0.3</v>
      </c>
      <c r="E595" s="81">
        <v>0.3</v>
      </c>
      <c r="F595" s="157"/>
      <c r="G595" s="83"/>
      <c r="H595" s="82"/>
      <c r="I595" s="157"/>
      <c r="J595" s="363"/>
      <c r="K595" s="88"/>
      <c r="L595" s="88"/>
      <c r="M595" s="88"/>
      <c r="N595" s="88"/>
      <c r="O595" s="88"/>
      <c r="P595" s="88"/>
      <c r="Q595" s="88"/>
      <c r="R595" s="88"/>
      <c r="S595" s="88"/>
      <c r="T595" s="73"/>
      <c r="U595" s="73"/>
      <c r="V595" s="73"/>
      <c r="W595" s="73"/>
      <c r="X595" s="73"/>
      <c r="Y595" s="73"/>
      <c r="Z595" s="73"/>
      <c r="AA595" s="73"/>
      <c r="AB595" s="73"/>
      <c r="AC595" s="73"/>
      <c r="AD595" s="73"/>
      <c r="AE595" s="73"/>
      <c r="AF595" s="73"/>
      <c r="AG595" s="73"/>
      <c r="AH595" s="73"/>
      <c r="AI595" s="73"/>
      <c r="AJ595" s="73"/>
      <c r="AK595" s="73"/>
      <c r="AL595" s="73"/>
      <c r="AM595" s="73"/>
      <c r="AN595" s="73"/>
      <c r="AO595" s="73"/>
      <c r="AP595" s="73"/>
      <c r="AQ595" s="73"/>
      <c r="AR595" s="73"/>
      <c r="AS595" s="73"/>
      <c r="AT595" s="73"/>
      <c r="AU595" s="73"/>
      <c r="AV595" s="73"/>
      <c r="AW595" s="73"/>
      <c r="AX595" s="73"/>
      <c r="AY595" s="73"/>
      <c r="AZ595" s="73"/>
      <c r="BA595" s="73"/>
      <c r="BB595" s="73"/>
      <c r="BC595" s="73"/>
      <c r="BD595" s="73"/>
      <c r="BE595" s="73"/>
      <c r="BF595" s="73"/>
      <c r="BG595" s="73"/>
      <c r="BH595" s="73"/>
      <c r="BI595" s="73"/>
      <c r="BJ595" s="73"/>
      <c r="BK595" s="73"/>
      <c r="BL595" s="73"/>
      <c r="BM595" s="73"/>
      <c r="BN595" s="73"/>
      <c r="BO595" s="73"/>
      <c r="BP595" s="73"/>
      <c r="BQ595" s="73"/>
      <c r="BR595" s="73"/>
      <c r="BS595" s="73"/>
      <c r="BT595" s="73"/>
      <c r="BU595" s="73"/>
      <c r="BV595" s="73"/>
      <c r="BW595" s="73"/>
      <c r="BX595" s="73"/>
      <c r="BY595" s="73"/>
      <c r="BZ595" s="73"/>
      <c r="CA595" s="73"/>
      <c r="CB595" s="73"/>
      <c r="CC595" s="73"/>
      <c r="CD595" s="73"/>
      <c r="CE595" s="73"/>
      <c r="CF595" s="73"/>
      <c r="CG595" s="73"/>
      <c r="CH595" s="73"/>
      <c r="CI595" s="73"/>
      <c r="CJ595" s="73"/>
      <c r="CK595" s="73"/>
      <c r="CL595" s="73"/>
      <c r="CM595" s="73"/>
      <c r="CN595" s="73"/>
      <c r="CO595" s="73"/>
      <c r="CP595" s="73"/>
      <c r="CQ595" s="73"/>
      <c r="CR595" s="73"/>
      <c r="CS595" s="73"/>
      <c r="CT595" s="73"/>
    </row>
    <row r="596" spans="1:117" s="35" customFormat="1" x14ac:dyDescent="0.25">
      <c r="A596" s="366"/>
      <c r="B596" s="80" t="s">
        <v>18</v>
      </c>
      <c r="C596" s="166"/>
      <c r="D596" s="86">
        <v>4</v>
      </c>
      <c r="E596" s="81">
        <v>4</v>
      </c>
      <c r="F596" s="157"/>
      <c r="G596" s="83"/>
      <c r="H596" s="157"/>
      <c r="I596" s="157"/>
      <c r="J596" s="363"/>
      <c r="K596" s="88"/>
      <c r="L596" s="88"/>
      <c r="M596" s="88"/>
      <c r="N596" s="88"/>
      <c r="O596" s="88"/>
      <c r="P596" s="88"/>
      <c r="Q596" s="88"/>
      <c r="R596" s="88"/>
      <c r="S596" s="88"/>
      <c r="T596" s="73"/>
      <c r="U596" s="73"/>
      <c r="V596" s="73"/>
      <c r="W596" s="73"/>
      <c r="X596" s="73"/>
      <c r="Y596" s="73"/>
      <c r="Z596" s="73"/>
      <c r="AA596" s="73"/>
      <c r="AB596" s="73"/>
      <c r="AC596" s="73"/>
      <c r="AD596" s="73"/>
      <c r="AE596" s="73"/>
      <c r="AF596" s="73"/>
      <c r="AG596" s="73"/>
      <c r="AH596" s="73"/>
      <c r="AI596" s="73"/>
      <c r="AJ596" s="73"/>
      <c r="AK596" s="73"/>
      <c r="AL596" s="73"/>
      <c r="AM596" s="73"/>
      <c r="AN596" s="73"/>
      <c r="AO596" s="73"/>
      <c r="AP596" s="73"/>
      <c r="AQ596" s="73"/>
      <c r="AR596" s="73"/>
      <c r="AS596" s="73"/>
      <c r="AT596" s="73"/>
      <c r="AU596" s="73"/>
      <c r="AV596" s="73"/>
      <c r="AW596" s="73"/>
      <c r="AX596" s="73"/>
      <c r="AY596" s="73"/>
      <c r="AZ596" s="73"/>
      <c r="BA596" s="73"/>
      <c r="BB596" s="73"/>
      <c r="BC596" s="73"/>
      <c r="BD596" s="73"/>
      <c r="BE596" s="73"/>
      <c r="BF596" s="73"/>
      <c r="BG596" s="73"/>
      <c r="BH596" s="73"/>
      <c r="BI596" s="73"/>
      <c r="BJ596" s="73"/>
      <c r="BK596" s="73"/>
      <c r="BL596" s="73"/>
      <c r="BM596" s="73"/>
      <c r="BN596" s="73"/>
      <c r="BO596" s="73"/>
      <c r="BP596" s="73"/>
      <c r="BQ596" s="73"/>
      <c r="BR596" s="73"/>
      <c r="BS596" s="73"/>
      <c r="BT596" s="73"/>
      <c r="BU596" s="73"/>
      <c r="BV596" s="73"/>
      <c r="BW596" s="73"/>
      <c r="BX596" s="73"/>
      <c r="BY596" s="73"/>
      <c r="BZ596" s="73"/>
      <c r="CA596" s="73"/>
      <c r="CB596" s="73"/>
      <c r="CC596" s="73"/>
      <c r="CD596" s="73"/>
      <c r="CE596" s="73"/>
      <c r="CF596" s="73"/>
      <c r="CG596" s="73"/>
      <c r="CH596" s="73"/>
      <c r="CI596" s="73"/>
      <c r="CJ596" s="73"/>
      <c r="CK596" s="73"/>
      <c r="CL596" s="73"/>
      <c r="CM596" s="73"/>
      <c r="CN596" s="73"/>
      <c r="CO596" s="73"/>
      <c r="CP596" s="73"/>
      <c r="CQ596" s="73"/>
      <c r="CR596" s="73"/>
      <c r="CS596" s="73"/>
      <c r="CT596" s="73"/>
    </row>
    <row r="597" spans="1:117" s="35" customFormat="1" x14ac:dyDescent="0.25">
      <c r="A597" s="366"/>
      <c r="B597" s="80" t="s">
        <v>75</v>
      </c>
      <c r="C597" s="166"/>
      <c r="D597" s="188">
        <v>4.0999999999999996</v>
      </c>
      <c r="E597" s="81">
        <v>4</v>
      </c>
      <c r="F597" s="83"/>
      <c r="G597" s="82"/>
      <c r="H597" s="83"/>
      <c r="I597" s="82"/>
      <c r="J597" s="363"/>
      <c r="K597" s="88"/>
      <c r="L597" s="88"/>
      <c r="M597" s="88"/>
      <c r="N597" s="88"/>
      <c r="O597" s="88"/>
      <c r="P597" s="88"/>
      <c r="Q597" s="88"/>
      <c r="R597" s="88"/>
      <c r="S597" s="88"/>
      <c r="T597" s="73"/>
      <c r="U597" s="73"/>
      <c r="V597" s="73"/>
      <c r="W597" s="73"/>
      <c r="X597" s="73"/>
      <c r="Y597" s="73"/>
      <c r="Z597" s="73"/>
      <c r="AA597" s="73"/>
      <c r="AB597" s="73"/>
      <c r="AC597" s="73"/>
      <c r="AD597" s="73"/>
      <c r="AE597" s="73"/>
      <c r="AF597" s="73"/>
      <c r="AG597" s="73"/>
      <c r="AH597" s="73"/>
      <c r="AI597" s="73"/>
      <c r="AJ597" s="73"/>
      <c r="AK597" s="73"/>
      <c r="AL597" s="73"/>
      <c r="AM597" s="73"/>
      <c r="AN597" s="73"/>
      <c r="AO597" s="73"/>
      <c r="AP597" s="73"/>
      <c r="AQ597" s="73"/>
      <c r="AR597" s="73"/>
      <c r="AS597" s="73"/>
      <c r="AT597" s="73"/>
      <c r="AU597" s="73"/>
      <c r="AV597" s="73"/>
      <c r="AW597" s="73"/>
      <c r="AX597" s="73"/>
      <c r="AY597" s="73"/>
      <c r="AZ597" s="73"/>
      <c r="BA597" s="73"/>
      <c r="BB597" s="73"/>
      <c r="BC597" s="73"/>
      <c r="BD597" s="73"/>
      <c r="BE597" s="73"/>
      <c r="BF597" s="73"/>
      <c r="BG597" s="73"/>
      <c r="BH597" s="73"/>
      <c r="BI597" s="73"/>
      <c r="BJ597" s="73"/>
      <c r="BK597" s="73"/>
      <c r="BL597" s="73"/>
      <c r="BM597" s="73"/>
      <c r="BN597" s="73"/>
      <c r="BO597" s="73"/>
      <c r="BP597" s="73"/>
      <c r="BQ597" s="73"/>
      <c r="BR597" s="73"/>
      <c r="BS597" s="73"/>
      <c r="BT597" s="73"/>
      <c r="BU597" s="73"/>
      <c r="BV597" s="73"/>
      <c r="BW597" s="73"/>
      <c r="BX597" s="73"/>
      <c r="BY597" s="73"/>
      <c r="BZ597" s="73"/>
      <c r="CA597" s="73"/>
      <c r="CB597" s="73"/>
      <c r="CC597" s="73"/>
      <c r="CD597" s="73"/>
      <c r="CE597" s="73"/>
      <c r="CF597" s="73"/>
      <c r="CG597" s="73"/>
      <c r="CH597" s="73"/>
      <c r="CI597" s="73"/>
      <c r="CJ597" s="73"/>
      <c r="CK597" s="73"/>
      <c r="CL597" s="73"/>
      <c r="CM597" s="73"/>
      <c r="CN597" s="73"/>
      <c r="CO597" s="73"/>
      <c r="CP597" s="73"/>
      <c r="CQ597" s="73"/>
      <c r="CR597" s="73"/>
      <c r="CS597" s="73"/>
      <c r="CT597" s="73"/>
    </row>
    <row r="598" spans="1:117" x14ac:dyDescent="0.25">
      <c r="A598" s="366"/>
      <c r="B598" s="80" t="s">
        <v>17</v>
      </c>
      <c r="C598" s="166"/>
      <c r="D598" s="180">
        <v>150</v>
      </c>
      <c r="E598" s="180">
        <v>150</v>
      </c>
      <c r="F598" s="83"/>
      <c r="H598" s="83"/>
      <c r="J598" s="363"/>
    </row>
    <row r="599" spans="1:117" ht="15.75" thickBot="1" x14ac:dyDescent="0.3">
      <c r="A599" s="366" t="s">
        <v>38</v>
      </c>
      <c r="C599" s="81">
        <v>20</v>
      </c>
      <c r="D599" s="188">
        <v>20</v>
      </c>
      <c r="E599" s="81">
        <v>20</v>
      </c>
      <c r="F599" s="180">
        <v>1.6</v>
      </c>
      <c r="G599" s="179">
        <v>0.2</v>
      </c>
      <c r="H599" s="210">
        <v>9.8000000000000007</v>
      </c>
      <c r="I599" s="369">
        <v>47</v>
      </c>
      <c r="J599" s="363"/>
    </row>
    <row r="600" spans="1:117" ht="15.75" thickBot="1" x14ac:dyDescent="0.3">
      <c r="A600" s="367" t="s">
        <v>26</v>
      </c>
      <c r="B600" s="169"/>
      <c r="C600" s="170">
        <v>408</v>
      </c>
      <c r="D600" s="154"/>
      <c r="E600" s="153"/>
      <c r="F600" s="154">
        <f>SUM(F581:F599)</f>
        <v>11.99</v>
      </c>
      <c r="G600" s="154">
        <f>SUM(G581:G599)</f>
        <v>13.629999999999999</v>
      </c>
      <c r="H600" s="154">
        <f>SUM(H581:H599)</f>
        <v>57.94</v>
      </c>
      <c r="I600" s="154">
        <f>SUM(I581:I599)</f>
        <v>399.5</v>
      </c>
      <c r="J600" s="364"/>
    </row>
    <row r="601" spans="1:117" ht="15.75" thickBot="1" x14ac:dyDescent="0.3">
      <c r="A601" s="367" t="s">
        <v>60</v>
      </c>
      <c r="B601" s="169"/>
      <c r="C601" s="223">
        <f>C542+C545+C579+C600</f>
        <v>1413</v>
      </c>
      <c r="D601" s="200"/>
      <c r="E601" s="153"/>
      <c r="F601" s="154">
        <f>F542+F545+F579+F600</f>
        <v>37.39</v>
      </c>
      <c r="G601" s="154">
        <f>G542+G545+G579+G600</f>
        <v>41.47</v>
      </c>
      <c r="H601" s="154">
        <f>H542+H545+H579+H600</f>
        <v>180.75</v>
      </c>
      <c r="I601" s="154">
        <f>I542+I545+I579+I600</f>
        <v>1241.99</v>
      </c>
      <c r="J601" s="364"/>
    </row>
    <row r="602" spans="1:117" x14ac:dyDescent="0.25">
      <c r="C602" s="173"/>
      <c r="D602" s="80"/>
      <c r="E602" s="202"/>
      <c r="J602" s="374"/>
    </row>
    <row r="603" spans="1:117" s="28" customFormat="1" ht="15.75" thickBot="1" x14ac:dyDescent="0.3">
      <c r="A603" s="361" t="s">
        <v>114</v>
      </c>
      <c r="B603" s="80"/>
      <c r="C603" s="183"/>
      <c r="D603" s="80"/>
      <c r="E603" s="80"/>
      <c r="F603" s="82"/>
      <c r="G603" s="82"/>
      <c r="H603" s="82"/>
      <c r="I603" s="82"/>
      <c r="J603" s="375"/>
      <c r="K603" s="80"/>
      <c r="L603" s="80"/>
      <c r="M603" s="80"/>
      <c r="N603" s="80"/>
      <c r="O603" s="80"/>
      <c r="P603" s="80"/>
      <c r="Q603" s="80"/>
      <c r="R603" s="80"/>
      <c r="S603" s="80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77"/>
      <c r="BN603" s="77"/>
      <c r="BO603" s="77"/>
      <c r="BP603" s="77"/>
      <c r="BQ603" s="77"/>
      <c r="BR603" s="77"/>
      <c r="BS603" s="77"/>
      <c r="BT603" s="77"/>
      <c r="BU603" s="77"/>
      <c r="BV603" s="77"/>
      <c r="BW603" s="77"/>
      <c r="BX603" s="77"/>
      <c r="BY603" s="77"/>
      <c r="BZ603" s="77"/>
      <c r="CA603" s="77"/>
      <c r="CB603" s="77"/>
      <c r="CC603" s="77"/>
      <c r="CD603" s="77"/>
      <c r="CE603" s="77"/>
      <c r="CF603" s="77"/>
      <c r="CG603" s="77"/>
      <c r="CH603" s="77"/>
      <c r="CI603" s="77"/>
      <c r="CJ603" s="77"/>
      <c r="CK603" s="77"/>
      <c r="CL603" s="77"/>
      <c r="CM603" s="77"/>
      <c r="CN603" s="77"/>
      <c r="CO603" s="77"/>
      <c r="CP603" s="77"/>
      <c r="CQ603" s="77"/>
      <c r="CR603" s="77"/>
      <c r="CS603" s="77"/>
      <c r="CT603" s="77"/>
    </row>
    <row r="604" spans="1:117" ht="30" x14ac:dyDescent="0.25">
      <c r="A604" s="521" t="s">
        <v>239</v>
      </c>
      <c r="B604" s="522"/>
      <c r="C604" s="514" t="s">
        <v>235</v>
      </c>
      <c r="D604" s="137" t="s">
        <v>3</v>
      </c>
      <c r="E604" s="138" t="s">
        <v>3</v>
      </c>
      <c r="F604" s="489" t="s">
        <v>236</v>
      </c>
      <c r="G604" s="490"/>
      <c r="H604" s="491"/>
      <c r="I604" s="137" t="s">
        <v>4</v>
      </c>
      <c r="J604" s="362" t="s">
        <v>237</v>
      </c>
    </row>
    <row r="605" spans="1:117" ht="15.75" thickBot="1" x14ac:dyDescent="0.3">
      <c r="A605" s="517" t="s">
        <v>238</v>
      </c>
      <c r="B605" s="518"/>
      <c r="C605" s="515"/>
      <c r="D605" s="143" t="s">
        <v>5</v>
      </c>
      <c r="E605" s="144" t="s">
        <v>5</v>
      </c>
      <c r="F605" s="145"/>
      <c r="G605" s="146"/>
      <c r="H605" s="147"/>
      <c r="I605" s="143" t="s">
        <v>6</v>
      </c>
      <c r="J605" s="363"/>
    </row>
    <row r="606" spans="1:117" ht="15.75" thickBot="1" x14ac:dyDescent="0.3">
      <c r="A606" s="519"/>
      <c r="B606" s="520"/>
      <c r="C606" s="516"/>
      <c r="D606" s="153" t="s">
        <v>7</v>
      </c>
      <c r="E606" s="153" t="s">
        <v>8</v>
      </c>
      <c r="F606" s="153" t="s">
        <v>9</v>
      </c>
      <c r="G606" s="153" t="s">
        <v>10</v>
      </c>
      <c r="H606" s="154" t="s">
        <v>11</v>
      </c>
      <c r="I606" s="154" t="s">
        <v>12</v>
      </c>
      <c r="J606" s="364"/>
    </row>
    <row r="607" spans="1:117" x14ac:dyDescent="0.25">
      <c r="A607" s="365"/>
      <c r="B607" s="173" t="s">
        <v>13</v>
      </c>
      <c r="C607" s="174"/>
      <c r="D607" s="380"/>
      <c r="E607" s="139"/>
      <c r="F607" s="137"/>
      <c r="G607" s="138"/>
      <c r="H607" s="175"/>
      <c r="I607" s="137"/>
      <c r="J607" s="362"/>
    </row>
    <row r="608" spans="1:117" s="26" customFormat="1" x14ac:dyDescent="0.25">
      <c r="A608" s="366" t="s">
        <v>369</v>
      </c>
      <c r="B608" s="80"/>
      <c r="C608" s="81">
        <v>180</v>
      </c>
      <c r="D608" s="157"/>
      <c r="E608" s="83"/>
      <c r="F608" s="83">
        <v>8.01</v>
      </c>
      <c r="G608" s="83">
        <v>7.56</v>
      </c>
      <c r="H608" s="83">
        <v>29.61</v>
      </c>
      <c r="I608" s="157">
        <v>219</v>
      </c>
      <c r="J608" s="363" t="s">
        <v>373</v>
      </c>
      <c r="K608" s="88"/>
      <c r="L608" s="88"/>
      <c r="M608" s="88"/>
      <c r="N608" s="88"/>
      <c r="O608" s="88"/>
      <c r="P608" s="88"/>
      <c r="Q608" s="88"/>
      <c r="R608" s="88"/>
      <c r="S608" s="88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71"/>
      <c r="CB608" s="71"/>
      <c r="CC608" s="71"/>
      <c r="CD608" s="71"/>
      <c r="CE608" s="71"/>
      <c r="CF608" s="71"/>
      <c r="CG608" s="71"/>
      <c r="CH608" s="71"/>
      <c r="CI608" s="71"/>
      <c r="CJ608" s="71"/>
      <c r="CK608" s="71"/>
      <c r="CL608" s="71"/>
      <c r="CM608" s="71"/>
      <c r="CN608" s="71"/>
      <c r="CO608" s="71"/>
      <c r="CP608" s="71"/>
      <c r="CQ608" s="71"/>
      <c r="CR608" s="71"/>
      <c r="CS608" s="71"/>
      <c r="CT608" s="71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</row>
    <row r="609" spans="1:181" s="26" customFormat="1" x14ac:dyDescent="0.25">
      <c r="A609" s="366"/>
      <c r="B609" s="80" t="s">
        <v>302</v>
      </c>
      <c r="C609" s="85"/>
      <c r="D609" s="157">
        <v>14</v>
      </c>
      <c r="E609" s="83">
        <v>14</v>
      </c>
      <c r="F609" s="83"/>
      <c r="G609" s="83"/>
      <c r="H609" s="83"/>
      <c r="I609" s="157"/>
      <c r="J609" s="363"/>
      <c r="K609" s="88"/>
      <c r="L609" s="88"/>
      <c r="M609" s="88"/>
      <c r="N609" s="88"/>
      <c r="O609" s="88"/>
      <c r="P609" s="88"/>
      <c r="Q609" s="88"/>
      <c r="R609" s="88"/>
      <c r="S609" s="88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71"/>
      <c r="CB609" s="71"/>
      <c r="CC609" s="71"/>
      <c r="CD609" s="71"/>
      <c r="CE609" s="71"/>
      <c r="CF609" s="71"/>
      <c r="CG609" s="71"/>
      <c r="CH609" s="71"/>
      <c r="CI609" s="71"/>
      <c r="CJ609" s="71"/>
      <c r="CK609" s="71"/>
      <c r="CL609" s="71"/>
      <c r="CM609" s="71"/>
      <c r="CN609" s="71"/>
      <c r="CO609" s="71"/>
      <c r="CP609" s="71"/>
      <c r="CQ609" s="71"/>
      <c r="CR609" s="71"/>
      <c r="CS609" s="71"/>
      <c r="CT609" s="71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</row>
    <row r="610" spans="1:181" s="26" customFormat="1" x14ac:dyDescent="0.25">
      <c r="A610" s="366"/>
      <c r="B610" s="80" t="s">
        <v>18</v>
      </c>
      <c r="C610" s="85"/>
      <c r="D610" s="157">
        <v>1</v>
      </c>
      <c r="E610" s="83">
        <v>1</v>
      </c>
      <c r="F610" s="83"/>
      <c r="G610" s="83"/>
      <c r="H610" s="83"/>
      <c r="I610" s="157"/>
      <c r="J610" s="363"/>
      <c r="K610" s="88"/>
      <c r="L610" s="88"/>
      <c r="M610" s="88"/>
      <c r="N610" s="88"/>
      <c r="O610" s="88"/>
      <c r="P610" s="88"/>
      <c r="Q610" s="88"/>
      <c r="R610" s="88"/>
      <c r="S610" s="88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71"/>
      <c r="CB610" s="71"/>
      <c r="CC610" s="71"/>
      <c r="CD610" s="71"/>
      <c r="CE610" s="71"/>
      <c r="CF610" s="71"/>
      <c r="CG610" s="71"/>
      <c r="CH610" s="71"/>
      <c r="CI610" s="71"/>
      <c r="CJ610" s="71"/>
      <c r="CK610" s="71"/>
      <c r="CL610" s="71"/>
      <c r="CM610" s="71"/>
      <c r="CN610" s="71"/>
      <c r="CO610" s="71"/>
      <c r="CP610" s="71"/>
      <c r="CQ610" s="71"/>
      <c r="CR610" s="71"/>
      <c r="CS610" s="71"/>
      <c r="CT610" s="71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</row>
    <row r="611" spans="1:181" s="26" customFormat="1" x14ac:dyDescent="0.25">
      <c r="A611" s="366"/>
      <c r="B611" s="80" t="s">
        <v>16</v>
      </c>
      <c r="C611" s="85"/>
      <c r="D611" s="157">
        <v>136</v>
      </c>
      <c r="E611" s="83">
        <v>136</v>
      </c>
      <c r="F611" s="83"/>
      <c r="G611" s="83"/>
      <c r="H611" s="83"/>
      <c r="I611" s="157"/>
      <c r="J611" s="363"/>
      <c r="K611" s="88"/>
      <c r="L611" s="88"/>
      <c r="M611" s="88"/>
      <c r="N611" s="88"/>
      <c r="O611" s="88"/>
      <c r="P611" s="88"/>
      <c r="Q611" s="88"/>
      <c r="R611" s="88"/>
      <c r="S611" s="88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71"/>
      <c r="CB611" s="71"/>
      <c r="CC611" s="71"/>
      <c r="CD611" s="71"/>
      <c r="CE611" s="71"/>
      <c r="CF611" s="71"/>
      <c r="CG611" s="71"/>
      <c r="CH611" s="71"/>
      <c r="CI611" s="71"/>
      <c r="CJ611" s="71"/>
      <c r="CK611" s="71"/>
      <c r="CL611" s="71"/>
      <c r="CM611" s="71"/>
      <c r="CN611" s="71"/>
      <c r="CO611" s="71"/>
      <c r="CP611" s="71"/>
      <c r="CQ611" s="71"/>
      <c r="CR611" s="71"/>
      <c r="CS611" s="71"/>
      <c r="CT611" s="7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</row>
    <row r="612" spans="1:181" s="26" customFormat="1" x14ac:dyDescent="0.25">
      <c r="A612" s="366"/>
      <c r="B612" s="80" t="s">
        <v>17</v>
      </c>
      <c r="C612" s="85"/>
      <c r="D612" s="83">
        <v>30</v>
      </c>
      <c r="E612" s="83">
        <v>30</v>
      </c>
      <c r="F612" s="157"/>
      <c r="G612" s="83"/>
      <c r="H612" s="82"/>
      <c r="I612" s="157"/>
      <c r="J612" s="363"/>
      <c r="K612" s="88"/>
      <c r="L612" s="88"/>
      <c r="M612" s="88"/>
      <c r="N612" s="88"/>
      <c r="O612" s="88"/>
      <c r="P612" s="88"/>
      <c r="Q612" s="88"/>
      <c r="R612" s="88"/>
      <c r="S612" s="88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71"/>
      <c r="CB612" s="71"/>
      <c r="CC612" s="71"/>
      <c r="CD612" s="71"/>
      <c r="CE612" s="71"/>
      <c r="CF612" s="71"/>
      <c r="CG612" s="71"/>
      <c r="CH612" s="71"/>
      <c r="CI612" s="71"/>
      <c r="CJ612" s="71"/>
      <c r="CK612" s="71"/>
      <c r="CL612" s="71"/>
      <c r="CM612" s="71"/>
      <c r="CN612" s="71"/>
      <c r="CO612" s="71"/>
      <c r="CP612" s="71"/>
      <c r="CQ612" s="71"/>
      <c r="CR612" s="71"/>
      <c r="CS612" s="71"/>
      <c r="CT612" s="71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</row>
    <row r="613" spans="1:181" s="26" customFormat="1" x14ac:dyDescent="0.25">
      <c r="A613" s="366"/>
      <c r="B613" s="80" t="s">
        <v>20</v>
      </c>
      <c r="C613" s="81"/>
      <c r="D613" s="82">
        <v>1</v>
      </c>
      <c r="E613" s="83">
        <v>1</v>
      </c>
      <c r="F613" s="157"/>
      <c r="G613" s="83"/>
      <c r="H613" s="82"/>
      <c r="I613" s="157"/>
      <c r="J613" s="363"/>
      <c r="K613" s="88"/>
      <c r="L613" s="88"/>
      <c r="M613" s="88"/>
      <c r="N613" s="88"/>
      <c r="O613" s="88"/>
      <c r="P613" s="88"/>
      <c r="Q613" s="88"/>
      <c r="R613" s="88"/>
      <c r="S613" s="88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71"/>
      <c r="CB613" s="71"/>
      <c r="CC613" s="71"/>
      <c r="CD613" s="71"/>
      <c r="CE613" s="71"/>
      <c r="CF613" s="71"/>
      <c r="CG613" s="71"/>
      <c r="CH613" s="71"/>
      <c r="CI613" s="71"/>
      <c r="CJ613" s="71"/>
      <c r="CK613" s="71"/>
      <c r="CL613" s="71"/>
      <c r="CM613" s="71"/>
      <c r="CN613" s="71"/>
      <c r="CO613" s="71"/>
      <c r="CP613" s="71"/>
      <c r="CQ613" s="71"/>
      <c r="CR613" s="71"/>
      <c r="CS613" s="71"/>
      <c r="CT613" s="71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</row>
    <row r="614" spans="1:181" s="26" customFormat="1" x14ac:dyDescent="0.25">
      <c r="A614" s="366"/>
      <c r="B614" s="80" t="s">
        <v>19</v>
      </c>
      <c r="C614" s="81"/>
      <c r="D614" s="82">
        <v>1</v>
      </c>
      <c r="E614" s="83">
        <v>1</v>
      </c>
      <c r="F614" s="157"/>
      <c r="G614" s="83"/>
      <c r="H614" s="82"/>
      <c r="I614" s="157"/>
      <c r="J614" s="363"/>
      <c r="K614" s="88"/>
      <c r="L614" s="88"/>
      <c r="M614" s="88"/>
      <c r="N614" s="88"/>
      <c r="O614" s="88"/>
      <c r="P614" s="88"/>
      <c r="Q614" s="88"/>
      <c r="R614" s="88"/>
      <c r="S614" s="88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1"/>
      <c r="CF614" s="71"/>
      <c r="CG614" s="71"/>
      <c r="CH614" s="71"/>
      <c r="CI614" s="71"/>
      <c r="CJ614" s="71"/>
      <c r="CK614" s="71"/>
      <c r="CL614" s="71"/>
      <c r="CM614" s="71"/>
      <c r="CN614" s="71"/>
      <c r="CO614" s="71"/>
      <c r="CP614" s="71"/>
      <c r="CQ614" s="71"/>
      <c r="CR614" s="71"/>
      <c r="CS614" s="71"/>
      <c r="CT614" s="71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</row>
    <row r="615" spans="1:181" s="36" customFormat="1" x14ac:dyDescent="0.25">
      <c r="A615" s="107" t="s">
        <v>161</v>
      </c>
      <c r="B615" s="88"/>
      <c r="C615" s="90" t="s">
        <v>269</v>
      </c>
      <c r="D615" s="163"/>
      <c r="E615" s="164"/>
      <c r="F615" s="99">
        <v>0.05</v>
      </c>
      <c r="G615" s="165">
        <v>0.01</v>
      </c>
      <c r="H615" s="132">
        <v>4.42</v>
      </c>
      <c r="I615" s="165">
        <v>18</v>
      </c>
      <c r="J615" s="363" t="s">
        <v>262</v>
      </c>
      <c r="K615" s="88"/>
      <c r="L615" s="88"/>
      <c r="M615" s="88"/>
      <c r="N615" s="88"/>
      <c r="O615" s="88"/>
      <c r="P615" s="88"/>
      <c r="Q615" s="88"/>
      <c r="R615" s="88"/>
      <c r="S615" s="88"/>
      <c r="T615" s="75"/>
      <c r="U615" s="75"/>
      <c r="V615" s="75"/>
      <c r="W615" s="75"/>
      <c r="X615" s="75"/>
      <c r="Y615" s="75"/>
      <c r="Z615" s="75"/>
      <c r="AA615" s="75"/>
      <c r="AB615" s="75"/>
      <c r="AC615" s="75"/>
      <c r="AD615" s="75"/>
      <c r="AE615" s="75"/>
      <c r="AF615" s="75"/>
      <c r="AG615" s="75"/>
      <c r="AH615" s="75"/>
      <c r="AI615" s="75"/>
      <c r="AJ615" s="75"/>
      <c r="AK615" s="75"/>
      <c r="AL615" s="75"/>
      <c r="AM615" s="75"/>
      <c r="AN615" s="75"/>
      <c r="AO615" s="75"/>
      <c r="AP615" s="75"/>
      <c r="AQ615" s="75"/>
      <c r="AR615" s="75"/>
      <c r="AS615" s="75"/>
      <c r="AT615" s="75"/>
      <c r="AU615" s="75"/>
      <c r="AV615" s="75"/>
      <c r="AW615" s="75"/>
      <c r="AX615" s="75"/>
      <c r="AY615" s="75"/>
      <c r="AZ615" s="75"/>
      <c r="BA615" s="75"/>
      <c r="BB615" s="75"/>
      <c r="BC615" s="75"/>
      <c r="BD615" s="75"/>
      <c r="BE615" s="75"/>
      <c r="BF615" s="75"/>
      <c r="BG615" s="75"/>
      <c r="BH615" s="75"/>
      <c r="BI615" s="75"/>
      <c r="BJ615" s="75"/>
      <c r="BK615" s="75"/>
      <c r="BL615" s="75"/>
      <c r="BM615" s="75"/>
      <c r="BN615" s="75"/>
      <c r="BO615" s="75"/>
      <c r="BP615" s="75"/>
      <c r="BQ615" s="75"/>
      <c r="BR615" s="75"/>
      <c r="BS615" s="75"/>
      <c r="BT615" s="75"/>
      <c r="BU615" s="75"/>
      <c r="BV615" s="75"/>
      <c r="BW615" s="75"/>
      <c r="BX615" s="75"/>
      <c r="BY615" s="75"/>
      <c r="BZ615" s="75"/>
      <c r="CA615" s="75"/>
      <c r="CB615" s="75"/>
      <c r="CC615" s="75"/>
      <c r="CD615" s="75"/>
      <c r="CE615" s="75"/>
      <c r="CF615" s="75"/>
      <c r="CG615" s="75"/>
      <c r="CH615" s="75"/>
      <c r="CI615" s="75"/>
      <c r="CJ615" s="75"/>
      <c r="CK615" s="75"/>
      <c r="CL615" s="75"/>
      <c r="CM615" s="75"/>
      <c r="CN615" s="75"/>
      <c r="CO615" s="75"/>
      <c r="CP615" s="75"/>
      <c r="CQ615" s="75"/>
      <c r="CR615" s="75"/>
      <c r="CS615" s="75"/>
      <c r="CT615" s="75"/>
    </row>
    <row r="616" spans="1:181" s="36" customFormat="1" x14ac:dyDescent="0.25">
      <c r="A616" s="107"/>
      <c r="B616" s="88" t="s">
        <v>59</v>
      </c>
      <c r="C616" s="100"/>
      <c r="D616" s="89">
        <v>0.2</v>
      </c>
      <c r="E616" s="90">
        <v>0.2</v>
      </c>
      <c r="F616" s="99"/>
      <c r="G616" s="99"/>
      <c r="H616" s="165"/>
      <c r="I616" s="165"/>
      <c r="J616" s="363"/>
      <c r="K616" s="88"/>
      <c r="L616" s="88"/>
      <c r="M616" s="88"/>
      <c r="N616" s="88"/>
      <c r="O616" s="88"/>
      <c r="P616" s="88"/>
      <c r="Q616" s="88"/>
      <c r="R616" s="88"/>
      <c r="S616" s="88"/>
      <c r="T616" s="75"/>
      <c r="U616" s="75"/>
      <c r="V616" s="75"/>
      <c r="W616" s="75"/>
      <c r="X616" s="75"/>
      <c r="Y616" s="75"/>
      <c r="Z616" s="75"/>
      <c r="AA616" s="75"/>
      <c r="AB616" s="75"/>
      <c r="AC616" s="75"/>
      <c r="AD616" s="75"/>
      <c r="AE616" s="75"/>
      <c r="AF616" s="75"/>
      <c r="AG616" s="75"/>
      <c r="AH616" s="75"/>
      <c r="AI616" s="75"/>
      <c r="AJ616" s="75"/>
      <c r="AK616" s="75"/>
      <c r="AL616" s="75"/>
      <c r="AM616" s="75"/>
      <c r="AN616" s="75"/>
      <c r="AO616" s="75"/>
      <c r="AP616" s="75"/>
      <c r="AQ616" s="75"/>
      <c r="AR616" s="75"/>
      <c r="AS616" s="75"/>
      <c r="AT616" s="75"/>
      <c r="AU616" s="75"/>
      <c r="AV616" s="75"/>
      <c r="AW616" s="75"/>
      <c r="AX616" s="75"/>
      <c r="AY616" s="75"/>
      <c r="AZ616" s="75"/>
      <c r="BA616" s="75"/>
      <c r="BB616" s="75"/>
      <c r="BC616" s="75"/>
      <c r="BD616" s="75"/>
      <c r="BE616" s="75"/>
      <c r="BF616" s="75"/>
      <c r="BG616" s="75"/>
      <c r="BH616" s="75"/>
      <c r="BI616" s="75"/>
      <c r="BJ616" s="75"/>
      <c r="BK616" s="75"/>
      <c r="BL616" s="75"/>
      <c r="BM616" s="75"/>
      <c r="BN616" s="75"/>
      <c r="BO616" s="75"/>
      <c r="BP616" s="75"/>
      <c r="BQ616" s="75"/>
      <c r="BR616" s="75"/>
      <c r="BS616" s="75"/>
      <c r="BT616" s="75"/>
      <c r="BU616" s="75"/>
      <c r="BV616" s="75"/>
      <c r="BW616" s="75"/>
      <c r="BX616" s="75"/>
      <c r="BY616" s="75"/>
      <c r="BZ616" s="75"/>
      <c r="CA616" s="75"/>
      <c r="CB616" s="75"/>
      <c r="CC616" s="75"/>
      <c r="CD616" s="75"/>
      <c r="CE616" s="75"/>
      <c r="CF616" s="75"/>
      <c r="CG616" s="75"/>
      <c r="CH616" s="75"/>
      <c r="CI616" s="75"/>
      <c r="CJ616" s="75"/>
      <c r="CK616" s="75"/>
      <c r="CL616" s="75"/>
      <c r="CM616" s="75"/>
      <c r="CN616" s="75"/>
      <c r="CO616" s="75"/>
      <c r="CP616" s="75"/>
      <c r="CQ616" s="75"/>
      <c r="CR616" s="75"/>
      <c r="CS616" s="75"/>
      <c r="CT616" s="75"/>
    </row>
    <row r="617" spans="1:181" s="36" customFormat="1" x14ac:dyDescent="0.25">
      <c r="A617" s="107"/>
      <c r="B617" s="88" t="s">
        <v>50</v>
      </c>
      <c r="C617" s="100"/>
      <c r="D617" s="89">
        <v>4</v>
      </c>
      <c r="E617" s="90">
        <v>4</v>
      </c>
      <c r="F617" s="99"/>
      <c r="G617" s="99"/>
      <c r="H617" s="165"/>
      <c r="I617" s="99"/>
      <c r="J617" s="363"/>
      <c r="K617" s="88"/>
      <c r="L617" s="88"/>
      <c r="M617" s="88"/>
      <c r="N617" s="88"/>
      <c r="O617" s="88"/>
      <c r="P617" s="88"/>
      <c r="Q617" s="88"/>
      <c r="R617" s="88"/>
      <c r="S617" s="88"/>
      <c r="T617" s="75"/>
      <c r="U617" s="75"/>
      <c r="V617" s="75"/>
      <c r="W617" s="75"/>
      <c r="X617" s="75"/>
      <c r="Y617" s="75"/>
      <c r="Z617" s="75"/>
      <c r="AA617" s="75"/>
      <c r="AB617" s="75"/>
      <c r="AC617" s="75"/>
      <c r="AD617" s="75"/>
      <c r="AE617" s="75"/>
      <c r="AF617" s="75"/>
      <c r="AG617" s="75"/>
      <c r="AH617" s="75"/>
      <c r="AI617" s="75"/>
      <c r="AJ617" s="75"/>
      <c r="AK617" s="75"/>
      <c r="AL617" s="75"/>
      <c r="AM617" s="75"/>
      <c r="AN617" s="75"/>
      <c r="AO617" s="75"/>
      <c r="AP617" s="75"/>
      <c r="AQ617" s="75"/>
      <c r="AR617" s="75"/>
      <c r="AS617" s="75"/>
      <c r="AT617" s="75"/>
      <c r="AU617" s="75"/>
      <c r="AV617" s="75"/>
      <c r="AW617" s="75"/>
      <c r="AX617" s="75"/>
      <c r="AY617" s="75"/>
      <c r="AZ617" s="75"/>
      <c r="BA617" s="75"/>
      <c r="BB617" s="75"/>
      <c r="BC617" s="75"/>
      <c r="BD617" s="75"/>
      <c r="BE617" s="75"/>
      <c r="BF617" s="75"/>
      <c r="BG617" s="75"/>
      <c r="BH617" s="75"/>
      <c r="BI617" s="75"/>
      <c r="BJ617" s="75"/>
      <c r="BK617" s="75"/>
      <c r="BL617" s="75"/>
      <c r="BM617" s="75"/>
      <c r="BN617" s="75"/>
      <c r="BO617" s="75"/>
      <c r="BP617" s="75"/>
      <c r="BQ617" s="75"/>
      <c r="BR617" s="75"/>
      <c r="BS617" s="75"/>
      <c r="BT617" s="75"/>
      <c r="BU617" s="75"/>
      <c r="BV617" s="75"/>
      <c r="BW617" s="75"/>
      <c r="BX617" s="75"/>
      <c r="BY617" s="75"/>
      <c r="BZ617" s="75"/>
      <c r="CA617" s="75"/>
      <c r="CB617" s="75"/>
      <c r="CC617" s="75"/>
      <c r="CD617" s="75"/>
      <c r="CE617" s="75"/>
      <c r="CF617" s="75"/>
      <c r="CG617" s="75"/>
      <c r="CH617" s="75"/>
      <c r="CI617" s="75"/>
      <c r="CJ617" s="75"/>
      <c r="CK617" s="75"/>
      <c r="CL617" s="75"/>
      <c r="CM617" s="75"/>
      <c r="CN617" s="75"/>
      <c r="CO617" s="75"/>
      <c r="CP617" s="75"/>
      <c r="CQ617" s="75"/>
      <c r="CR617" s="75"/>
      <c r="CS617" s="75"/>
      <c r="CT617" s="75"/>
    </row>
    <row r="618" spans="1:181" s="36" customFormat="1" x14ac:dyDescent="0.25">
      <c r="A618" s="107"/>
      <c r="B618" s="88" t="s">
        <v>17</v>
      </c>
      <c r="C618" s="100"/>
      <c r="D618" s="89">
        <v>160</v>
      </c>
      <c r="E618" s="90">
        <v>160</v>
      </c>
      <c r="F618" s="99"/>
      <c r="G618" s="99"/>
      <c r="H618" s="165"/>
      <c r="I618" s="99"/>
      <c r="J618" s="363"/>
      <c r="K618" s="88"/>
      <c r="L618" s="88"/>
      <c r="M618" s="88"/>
      <c r="N618" s="88"/>
      <c r="O618" s="88"/>
      <c r="P618" s="88"/>
      <c r="Q618" s="88"/>
      <c r="R618" s="88"/>
      <c r="S618" s="88"/>
      <c r="T618" s="75"/>
      <c r="U618" s="75"/>
      <c r="V618" s="75"/>
      <c r="W618" s="75"/>
      <c r="X618" s="75"/>
      <c r="Y618" s="75"/>
      <c r="Z618" s="75"/>
      <c r="AA618" s="75"/>
      <c r="AB618" s="75"/>
      <c r="AC618" s="75"/>
      <c r="AD618" s="75"/>
      <c r="AE618" s="75"/>
      <c r="AF618" s="75"/>
      <c r="AG618" s="75"/>
      <c r="AH618" s="75"/>
      <c r="AI618" s="75"/>
      <c r="AJ618" s="75"/>
      <c r="AK618" s="75"/>
      <c r="AL618" s="75"/>
      <c r="AM618" s="75"/>
      <c r="AN618" s="75"/>
      <c r="AO618" s="75"/>
      <c r="AP618" s="75"/>
      <c r="AQ618" s="75"/>
      <c r="AR618" s="75"/>
      <c r="AS618" s="75"/>
      <c r="AT618" s="75"/>
      <c r="AU618" s="75"/>
      <c r="AV618" s="75"/>
      <c r="AW618" s="75"/>
      <c r="AX618" s="75"/>
      <c r="AY618" s="75"/>
      <c r="AZ618" s="75"/>
      <c r="BA618" s="75"/>
      <c r="BB618" s="75"/>
      <c r="BC618" s="75"/>
      <c r="BD618" s="75"/>
      <c r="BE618" s="75"/>
      <c r="BF618" s="75"/>
      <c r="BG618" s="75"/>
      <c r="BH618" s="75"/>
      <c r="BI618" s="75"/>
      <c r="BJ618" s="75"/>
      <c r="BK618" s="75"/>
      <c r="BL618" s="75"/>
      <c r="BM618" s="75"/>
      <c r="BN618" s="75"/>
      <c r="BO618" s="75"/>
      <c r="BP618" s="75"/>
      <c r="BQ618" s="75"/>
      <c r="BR618" s="75"/>
      <c r="BS618" s="75"/>
      <c r="BT618" s="75"/>
      <c r="BU618" s="75"/>
      <c r="BV618" s="75"/>
      <c r="BW618" s="75"/>
      <c r="BX618" s="75"/>
      <c r="BY618" s="75"/>
      <c r="BZ618" s="75"/>
      <c r="CA618" s="75"/>
      <c r="CB618" s="75"/>
      <c r="CC618" s="75"/>
      <c r="CD618" s="75"/>
      <c r="CE618" s="75"/>
      <c r="CF618" s="75"/>
      <c r="CG618" s="75"/>
      <c r="CH618" s="75"/>
      <c r="CI618" s="75"/>
      <c r="CJ618" s="75"/>
      <c r="CK618" s="75"/>
      <c r="CL618" s="75"/>
      <c r="CM618" s="75"/>
      <c r="CN618" s="75"/>
      <c r="CO618" s="75"/>
      <c r="CP618" s="75"/>
      <c r="CQ618" s="75"/>
      <c r="CR618" s="75"/>
      <c r="CS618" s="75"/>
      <c r="CT618" s="75"/>
    </row>
    <row r="619" spans="1:181" s="26" customFormat="1" x14ac:dyDescent="0.25">
      <c r="A619" s="366" t="s">
        <v>162</v>
      </c>
      <c r="B619" s="80"/>
      <c r="C619" s="166" t="s">
        <v>324</v>
      </c>
      <c r="D619" s="156"/>
      <c r="E619" s="149"/>
      <c r="F619" s="157">
        <v>3.5</v>
      </c>
      <c r="G619" s="83">
        <v>5.95</v>
      </c>
      <c r="H619" s="82">
        <v>12.9</v>
      </c>
      <c r="I619" s="157">
        <v>119.6</v>
      </c>
      <c r="J619" s="363" t="s">
        <v>163</v>
      </c>
      <c r="K619" s="88"/>
      <c r="L619" s="88"/>
      <c r="M619" s="88"/>
      <c r="N619" s="88"/>
      <c r="O619" s="88"/>
      <c r="P619" s="88"/>
      <c r="Q619" s="88"/>
      <c r="R619" s="88"/>
      <c r="S619" s="88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/>
      <c r="BK619" s="71"/>
      <c r="BL619" s="71"/>
      <c r="BM619" s="71"/>
      <c r="BN619" s="71"/>
      <c r="BO619" s="71"/>
      <c r="BP619" s="71"/>
      <c r="BQ619" s="71"/>
      <c r="BR619" s="71"/>
      <c r="BS619" s="71"/>
      <c r="BT619" s="71"/>
      <c r="BU619" s="71"/>
      <c r="BV619" s="71"/>
      <c r="BW619" s="71"/>
      <c r="BX619" s="71"/>
      <c r="BY619" s="71"/>
      <c r="BZ619" s="71"/>
      <c r="CA619" s="71"/>
      <c r="CB619" s="71"/>
      <c r="CC619" s="71"/>
      <c r="CD619" s="71"/>
      <c r="CE619" s="71"/>
      <c r="CF619" s="71"/>
      <c r="CG619" s="71"/>
      <c r="CH619" s="71"/>
      <c r="CI619" s="71"/>
      <c r="CJ619" s="71"/>
      <c r="CK619" s="71"/>
      <c r="CL619" s="71"/>
      <c r="CM619" s="71"/>
      <c r="CN619" s="71"/>
      <c r="CO619" s="71"/>
      <c r="CP619" s="71"/>
      <c r="CQ619" s="71"/>
      <c r="CR619" s="71"/>
      <c r="CS619" s="71"/>
      <c r="CT619" s="71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</row>
    <row r="620" spans="1:181" s="26" customFormat="1" x14ac:dyDescent="0.25">
      <c r="A620" s="366"/>
      <c r="B620" s="80" t="s">
        <v>25</v>
      </c>
      <c r="C620" s="81"/>
      <c r="D620" s="85">
        <v>25</v>
      </c>
      <c r="E620" s="81">
        <v>25</v>
      </c>
      <c r="F620" s="157"/>
      <c r="G620" s="83"/>
      <c r="H620" s="83"/>
      <c r="I620" s="157"/>
      <c r="J620" s="363"/>
      <c r="K620" s="88"/>
      <c r="L620" s="88"/>
      <c r="M620" s="88"/>
      <c r="N620" s="88"/>
      <c r="O620" s="88"/>
      <c r="P620" s="88"/>
      <c r="Q620" s="88"/>
      <c r="R620" s="88"/>
      <c r="S620" s="88"/>
      <c r="T620" s="71"/>
      <c r="U620" s="71"/>
      <c r="V620" s="71"/>
      <c r="W620" s="71"/>
      <c r="X620" s="71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/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1"/>
      <c r="BI620" s="71"/>
      <c r="BJ620" s="71"/>
      <c r="BK620" s="71"/>
      <c r="BL620" s="71"/>
      <c r="BM620" s="71"/>
      <c r="BN620" s="71"/>
      <c r="BO620" s="71"/>
      <c r="BP620" s="71"/>
      <c r="BQ620" s="71"/>
      <c r="BR620" s="71"/>
      <c r="BS620" s="71"/>
      <c r="BT620" s="71"/>
      <c r="BU620" s="71"/>
      <c r="BV620" s="71"/>
      <c r="BW620" s="71"/>
      <c r="BX620" s="71"/>
      <c r="BY620" s="71"/>
      <c r="BZ620" s="71"/>
      <c r="CA620" s="71"/>
      <c r="CB620" s="71"/>
      <c r="CC620" s="71"/>
      <c r="CD620" s="71"/>
      <c r="CE620" s="71"/>
      <c r="CF620" s="71"/>
      <c r="CG620" s="71"/>
      <c r="CH620" s="71"/>
      <c r="CI620" s="71"/>
      <c r="CJ620" s="71"/>
      <c r="CK620" s="71"/>
      <c r="CL620" s="71"/>
      <c r="CM620" s="71"/>
      <c r="CN620" s="71"/>
      <c r="CO620" s="71"/>
      <c r="CP620" s="71"/>
      <c r="CQ620" s="71"/>
      <c r="CR620" s="71"/>
      <c r="CS620" s="71"/>
      <c r="CT620" s="71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</row>
    <row r="621" spans="1:181" s="26" customFormat="1" x14ac:dyDescent="0.25">
      <c r="A621" s="366"/>
      <c r="B621" s="80" t="s">
        <v>66</v>
      </c>
      <c r="C621" s="81"/>
      <c r="D621" s="85">
        <v>5.0999999999999996</v>
      </c>
      <c r="E621" s="81">
        <v>5</v>
      </c>
      <c r="F621" s="157"/>
      <c r="G621" s="83"/>
      <c r="H621" s="83"/>
      <c r="I621" s="157"/>
      <c r="J621" s="363"/>
      <c r="K621" s="88"/>
      <c r="L621" s="88"/>
      <c r="M621" s="88"/>
      <c r="N621" s="88"/>
      <c r="O621" s="88"/>
      <c r="P621" s="88"/>
      <c r="Q621" s="88"/>
      <c r="R621" s="88"/>
      <c r="S621" s="88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71"/>
      <c r="CB621" s="71"/>
      <c r="CC621" s="71"/>
      <c r="CD621" s="71"/>
      <c r="CE621" s="71"/>
      <c r="CF621" s="71"/>
      <c r="CG621" s="71"/>
      <c r="CH621" s="71"/>
      <c r="CI621" s="71"/>
      <c r="CJ621" s="71"/>
      <c r="CK621" s="71"/>
      <c r="CL621" s="71"/>
      <c r="CM621" s="71"/>
      <c r="CN621" s="71"/>
      <c r="CO621" s="71"/>
      <c r="CP621" s="71"/>
      <c r="CQ621" s="71"/>
      <c r="CR621" s="71"/>
      <c r="CS621" s="71"/>
      <c r="CT621" s="7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</row>
    <row r="622" spans="1:181" s="26" customFormat="1" ht="15.75" thickBot="1" x14ac:dyDescent="0.3">
      <c r="A622" s="366"/>
      <c r="B622" s="80" t="s">
        <v>20</v>
      </c>
      <c r="C622" s="81"/>
      <c r="D622" s="85">
        <v>3</v>
      </c>
      <c r="E622" s="81">
        <v>3</v>
      </c>
      <c r="F622" s="157" t="s">
        <v>1</v>
      </c>
      <c r="G622" s="83"/>
      <c r="H622" s="83"/>
      <c r="I622" s="157"/>
      <c r="J622" s="363"/>
      <c r="K622" s="88"/>
      <c r="L622" s="88"/>
      <c r="M622" s="88"/>
      <c r="N622" s="88"/>
      <c r="O622" s="88"/>
      <c r="P622" s="88"/>
      <c r="Q622" s="88"/>
      <c r="R622" s="88"/>
      <c r="S622" s="88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1"/>
      <c r="CF622" s="71"/>
      <c r="CG622" s="71"/>
      <c r="CH622" s="71"/>
      <c r="CI622" s="71"/>
      <c r="CJ622" s="71"/>
      <c r="CK622" s="71"/>
      <c r="CL622" s="71"/>
      <c r="CM622" s="71"/>
      <c r="CN622" s="71"/>
      <c r="CO622" s="71"/>
      <c r="CP622" s="71"/>
      <c r="CQ622" s="71"/>
      <c r="CR622" s="71"/>
      <c r="CS622" s="71"/>
      <c r="CT622" s="71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</row>
    <row r="623" spans="1:181" s="26" customFormat="1" ht="15.75" thickBot="1" x14ac:dyDescent="0.3">
      <c r="A623" s="367" t="s">
        <v>26</v>
      </c>
      <c r="B623" s="169"/>
      <c r="C623" s="170">
        <v>377</v>
      </c>
      <c r="D623" s="368"/>
      <c r="E623" s="170"/>
      <c r="F623" s="153">
        <f>SUM(F608:F622)</f>
        <v>11.56</v>
      </c>
      <c r="G623" s="153">
        <f t="shared" ref="G623:I623" si="6">SUM(G608:G622)</f>
        <v>13.52</v>
      </c>
      <c r="H623" s="153">
        <f t="shared" si="6"/>
        <v>46.93</v>
      </c>
      <c r="I623" s="153">
        <f t="shared" si="6"/>
        <v>356.6</v>
      </c>
      <c r="J623" s="364"/>
      <c r="K623" s="88"/>
      <c r="L623" s="88"/>
      <c r="M623" s="88"/>
      <c r="N623" s="88"/>
      <c r="O623" s="88"/>
      <c r="P623" s="88"/>
      <c r="Q623" s="88"/>
      <c r="R623" s="88"/>
      <c r="S623" s="88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71"/>
      <c r="CB623" s="71"/>
      <c r="CC623" s="71"/>
      <c r="CD623" s="71"/>
      <c r="CE623" s="71"/>
      <c r="CF623" s="71"/>
      <c r="CG623" s="71"/>
      <c r="CH623" s="71"/>
      <c r="CI623" s="71"/>
      <c r="CJ623" s="71"/>
      <c r="CK623" s="71"/>
      <c r="CL623" s="71"/>
      <c r="CM623" s="71"/>
      <c r="CN623" s="71"/>
      <c r="CO623" s="71"/>
      <c r="CP623" s="71"/>
      <c r="CQ623" s="71"/>
      <c r="CR623" s="71"/>
      <c r="CS623" s="71"/>
      <c r="CT623" s="71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</row>
    <row r="624" spans="1:181" s="26" customFormat="1" x14ac:dyDescent="0.25">
      <c r="A624" s="366" t="s">
        <v>48</v>
      </c>
      <c r="B624" s="80"/>
      <c r="C624" s="81">
        <v>85</v>
      </c>
      <c r="D624" s="86">
        <v>96.9</v>
      </c>
      <c r="E624" s="81">
        <v>85</v>
      </c>
      <c r="F624" s="157">
        <v>0.34</v>
      </c>
      <c r="G624" s="83">
        <v>0.34</v>
      </c>
      <c r="H624" s="82">
        <v>10.199999999999999</v>
      </c>
      <c r="I624" s="83">
        <v>45</v>
      </c>
      <c r="J624" s="363" t="s">
        <v>278</v>
      </c>
      <c r="K624" s="88"/>
      <c r="L624" s="88"/>
      <c r="M624" s="88"/>
      <c r="N624" s="88"/>
      <c r="O624" s="88"/>
      <c r="P624" s="88"/>
      <c r="Q624" s="88"/>
      <c r="R624" s="88"/>
      <c r="S624" s="88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1"/>
      <c r="CF624" s="71"/>
      <c r="CG624" s="71"/>
      <c r="CH624" s="71"/>
      <c r="CI624" s="71"/>
      <c r="CJ624" s="71"/>
      <c r="CK624" s="71"/>
      <c r="CL624" s="71"/>
      <c r="CM624" s="71"/>
      <c r="CN624" s="71"/>
      <c r="CO624" s="71"/>
      <c r="CP624" s="71"/>
      <c r="CQ624" s="71"/>
      <c r="CR624" s="71"/>
      <c r="CS624" s="71"/>
      <c r="CT624" s="71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</row>
    <row r="625" spans="1:181" s="26" customFormat="1" ht="15.75" thickBot="1" x14ac:dyDescent="0.3">
      <c r="A625" s="366" t="s">
        <v>300</v>
      </c>
      <c r="B625" s="80"/>
      <c r="C625" s="81"/>
      <c r="D625" s="86"/>
      <c r="E625" s="188"/>
      <c r="F625" s="157"/>
      <c r="G625" s="83"/>
      <c r="H625" s="82"/>
      <c r="I625" s="83"/>
      <c r="J625" s="363"/>
      <c r="K625" s="88"/>
      <c r="L625" s="88"/>
      <c r="M625" s="88"/>
      <c r="N625" s="88"/>
      <c r="O625" s="88"/>
      <c r="P625" s="88"/>
      <c r="Q625" s="88"/>
      <c r="R625" s="88"/>
      <c r="S625" s="88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1"/>
      <c r="CG625" s="71"/>
      <c r="CH625" s="71"/>
      <c r="CI625" s="71"/>
      <c r="CJ625" s="71"/>
      <c r="CK625" s="71"/>
      <c r="CL625" s="71"/>
      <c r="CM625" s="71"/>
      <c r="CN625" s="71"/>
      <c r="CO625" s="71"/>
      <c r="CP625" s="71"/>
      <c r="CQ625" s="71"/>
      <c r="CR625" s="71"/>
      <c r="CS625" s="71"/>
      <c r="CT625" s="71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</row>
    <row r="626" spans="1:181" s="26" customFormat="1" ht="15.75" thickBot="1" x14ac:dyDescent="0.3">
      <c r="A626" s="367" t="s">
        <v>26</v>
      </c>
      <c r="B626" s="169"/>
      <c r="C626" s="170">
        <v>85</v>
      </c>
      <c r="D626" s="368"/>
      <c r="E626" s="155"/>
      <c r="F626" s="153">
        <f>SUM(F624)</f>
        <v>0.34</v>
      </c>
      <c r="G626" s="153">
        <f>SUM(G624)</f>
        <v>0.34</v>
      </c>
      <c r="H626" s="153">
        <f>SUM(H624)</f>
        <v>10.199999999999999</v>
      </c>
      <c r="I626" s="153">
        <f>SUM(I624)</f>
        <v>45</v>
      </c>
      <c r="J626" s="364"/>
      <c r="K626" s="88"/>
      <c r="L626" s="88"/>
      <c r="M626" s="88"/>
      <c r="N626" s="88"/>
      <c r="O626" s="88"/>
      <c r="P626" s="88"/>
      <c r="Q626" s="88"/>
      <c r="R626" s="88"/>
      <c r="S626" s="88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1"/>
      <c r="CG626" s="71"/>
      <c r="CH626" s="71"/>
      <c r="CI626" s="71"/>
      <c r="CJ626" s="71"/>
      <c r="CK626" s="71"/>
      <c r="CL626" s="71"/>
      <c r="CM626" s="71"/>
      <c r="CN626" s="71"/>
      <c r="CO626" s="71"/>
      <c r="CP626" s="71"/>
      <c r="CQ626" s="71"/>
      <c r="CR626" s="71"/>
      <c r="CS626" s="71"/>
      <c r="CT626" s="71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</row>
    <row r="627" spans="1:181" ht="15.75" thickBot="1" x14ac:dyDescent="0.3">
      <c r="A627" s="365"/>
      <c r="B627" s="173"/>
      <c r="C627" s="174">
        <v>462</v>
      </c>
      <c r="D627" s="380"/>
      <c r="E627" s="139"/>
      <c r="F627" s="137">
        <v>9.9</v>
      </c>
      <c r="G627" s="137">
        <v>11.3</v>
      </c>
      <c r="H627" s="137">
        <v>50.2</v>
      </c>
      <c r="I627" s="137">
        <v>340</v>
      </c>
      <c r="J627" s="362"/>
    </row>
    <row r="628" spans="1:181" x14ac:dyDescent="0.25">
      <c r="A628" s="365"/>
      <c r="B628" s="173" t="s">
        <v>28</v>
      </c>
      <c r="C628" s="376"/>
      <c r="D628" s="376"/>
      <c r="E628" s="393"/>
      <c r="F628" s="137"/>
      <c r="G628" s="138"/>
      <c r="H628" s="175"/>
      <c r="I628" s="137"/>
      <c r="J628" s="362"/>
    </row>
    <row r="629" spans="1:181" s="43" customFormat="1" x14ac:dyDescent="0.25">
      <c r="A629" s="366" t="s">
        <v>433</v>
      </c>
      <c r="B629" s="159"/>
      <c r="C629" s="160">
        <v>30</v>
      </c>
      <c r="D629" s="161"/>
      <c r="E629" s="83"/>
      <c r="F629" s="161">
        <v>0.42</v>
      </c>
      <c r="G629" s="83">
        <v>0.06</v>
      </c>
      <c r="H629" s="161">
        <v>1.3680000000000001</v>
      </c>
      <c r="I629" s="157">
        <v>9</v>
      </c>
      <c r="J629" s="83" t="s">
        <v>355</v>
      </c>
      <c r="K629" s="88"/>
      <c r="L629" s="88"/>
      <c r="M629" s="88"/>
      <c r="N629" s="88"/>
      <c r="O629" s="88"/>
      <c r="P629" s="88"/>
      <c r="Q629" s="88"/>
      <c r="R629" s="88"/>
      <c r="S629" s="88"/>
      <c r="T629" s="73"/>
      <c r="U629" s="73"/>
      <c r="V629" s="73"/>
      <c r="W629" s="73"/>
      <c r="X629" s="73"/>
      <c r="Y629" s="73"/>
      <c r="Z629" s="73"/>
      <c r="AA629" s="73"/>
      <c r="AB629" s="73"/>
      <c r="AC629" s="73"/>
      <c r="AD629" s="73"/>
      <c r="AE629" s="73"/>
      <c r="AF629" s="73"/>
      <c r="AG629" s="73"/>
      <c r="AH629" s="73"/>
      <c r="AI629" s="73"/>
      <c r="AJ629" s="73"/>
      <c r="AK629" s="73"/>
      <c r="AL629" s="73"/>
      <c r="AM629" s="73"/>
      <c r="AN629" s="73"/>
      <c r="AO629" s="73"/>
      <c r="AP629" s="73"/>
      <c r="AQ629" s="73"/>
      <c r="AR629" s="73"/>
      <c r="AS629" s="73"/>
      <c r="AT629" s="73"/>
      <c r="AU629" s="73"/>
      <c r="AV629" s="73"/>
      <c r="AW629" s="73"/>
      <c r="AX629" s="73"/>
      <c r="AY629" s="73"/>
      <c r="AZ629" s="73"/>
      <c r="BA629" s="73"/>
      <c r="BB629" s="73"/>
      <c r="BC629" s="73"/>
      <c r="BD629" s="73"/>
      <c r="BE629" s="73"/>
      <c r="BF629" s="73"/>
      <c r="BG629" s="73"/>
      <c r="BH629" s="73"/>
      <c r="BI629" s="73"/>
      <c r="BJ629" s="73"/>
      <c r="BK629" s="73"/>
      <c r="BL629" s="73"/>
      <c r="BM629" s="73"/>
      <c r="BN629" s="73"/>
      <c r="BO629" s="73"/>
      <c r="BP629" s="73"/>
      <c r="BQ629" s="73"/>
      <c r="BR629" s="73"/>
      <c r="BS629" s="73"/>
      <c r="BT629" s="73"/>
      <c r="BU629" s="73"/>
      <c r="BV629" s="73"/>
      <c r="BW629" s="73"/>
      <c r="BX629" s="73"/>
      <c r="BY629" s="73"/>
      <c r="BZ629" s="73"/>
      <c r="CA629" s="73"/>
      <c r="CB629" s="73"/>
      <c r="CC629" s="73"/>
      <c r="CD629" s="73"/>
      <c r="CE629" s="73"/>
      <c r="CF629" s="73"/>
      <c r="CG629" s="73"/>
      <c r="CH629" s="73"/>
      <c r="CI629" s="73"/>
      <c r="CJ629" s="73"/>
      <c r="CK629" s="73"/>
      <c r="CL629" s="73"/>
      <c r="CM629" s="73"/>
      <c r="CN629" s="73"/>
      <c r="CO629" s="73"/>
      <c r="CP629" s="73"/>
      <c r="CQ629" s="73"/>
      <c r="CR629" s="73"/>
      <c r="CS629" s="73"/>
      <c r="CT629" s="73"/>
      <c r="CU629" s="73"/>
      <c r="CV629" s="73"/>
      <c r="CW629" s="73"/>
      <c r="CX629" s="73"/>
      <c r="CY629" s="73"/>
      <c r="CZ629" s="73"/>
      <c r="DA629" s="73"/>
      <c r="DB629" s="73"/>
      <c r="DC629" s="73"/>
      <c r="DD629" s="73"/>
      <c r="DE629" s="73"/>
      <c r="DF629" s="73"/>
      <c r="DG629" s="73"/>
      <c r="DH629" s="73"/>
      <c r="DI629" s="73"/>
      <c r="DJ629" s="73"/>
      <c r="DK629" s="73"/>
      <c r="DL629" s="73"/>
      <c r="DM629" s="73"/>
      <c r="DN629" s="73"/>
      <c r="DO629" s="73"/>
      <c r="DP629" s="73"/>
      <c r="DQ629" s="73"/>
      <c r="DR629" s="73"/>
      <c r="DS629" s="73"/>
      <c r="DT629" s="73"/>
      <c r="DU629" s="73"/>
      <c r="DV629" s="73"/>
      <c r="DW629" s="73"/>
      <c r="DX629" s="73"/>
      <c r="DY629" s="73"/>
      <c r="DZ629" s="73"/>
      <c r="EA629" s="73"/>
      <c r="EB629" s="73"/>
      <c r="EC629" s="73"/>
      <c r="ED629" s="73"/>
      <c r="EE629" s="73"/>
      <c r="EF629" s="73"/>
      <c r="EG629" s="73"/>
      <c r="EH629" s="73"/>
      <c r="EI629" s="73"/>
      <c r="EJ629" s="73"/>
      <c r="EK629" s="73"/>
      <c r="EL629" s="73"/>
      <c r="EM629" s="73"/>
      <c r="EN629" s="73"/>
      <c r="EO629" s="73"/>
      <c r="EP629" s="73"/>
      <c r="EQ629" s="73"/>
      <c r="ER629" s="73"/>
      <c r="ES629" s="73"/>
      <c r="ET629" s="73"/>
      <c r="EU629" s="73"/>
      <c r="EV629" s="73"/>
      <c r="EW629" s="73"/>
      <c r="EX629" s="73"/>
      <c r="EY629" s="73"/>
      <c r="EZ629" s="73"/>
      <c r="FA629" s="73"/>
      <c r="FB629" s="73"/>
      <c r="FC629" s="73"/>
      <c r="FD629" s="73"/>
      <c r="FE629" s="73"/>
      <c r="FF629" s="73"/>
      <c r="FG629" s="73"/>
      <c r="FH629" s="73"/>
      <c r="FI629" s="73"/>
      <c r="FJ629" s="73"/>
      <c r="FK629" s="73"/>
      <c r="FL629" s="73"/>
      <c r="FM629" s="73"/>
      <c r="FN629" s="73"/>
      <c r="FO629" s="73"/>
      <c r="FP629" s="73"/>
      <c r="FQ629" s="73"/>
      <c r="FR629" s="73"/>
      <c r="FS629" s="73"/>
      <c r="FT629" s="73"/>
    </row>
    <row r="630" spans="1:181" s="43" customFormat="1" x14ac:dyDescent="0.25">
      <c r="A630" s="366"/>
      <c r="B630" s="159" t="s">
        <v>115</v>
      </c>
      <c r="C630" s="160"/>
      <c r="D630" s="161">
        <v>30.6</v>
      </c>
      <c r="E630" s="83">
        <v>30</v>
      </c>
      <c r="F630" s="161"/>
      <c r="G630" s="83"/>
      <c r="H630" s="161"/>
      <c r="I630" s="157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73"/>
      <c r="U630" s="73"/>
      <c r="V630" s="73"/>
      <c r="W630" s="73"/>
      <c r="X630" s="73"/>
      <c r="Y630" s="73"/>
      <c r="Z630" s="73"/>
      <c r="AA630" s="73"/>
      <c r="AB630" s="73"/>
      <c r="AC630" s="73"/>
      <c r="AD630" s="73"/>
      <c r="AE630" s="73"/>
      <c r="AF630" s="73"/>
      <c r="AG630" s="73"/>
      <c r="AH630" s="73"/>
      <c r="AI630" s="73"/>
      <c r="AJ630" s="73"/>
      <c r="AK630" s="73"/>
      <c r="AL630" s="73"/>
      <c r="AM630" s="73"/>
      <c r="AN630" s="73"/>
      <c r="AO630" s="73"/>
      <c r="AP630" s="73"/>
      <c r="AQ630" s="73"/>
      <c r="AR630" s="73"/>
      <c r="AS630" s="73"/>
      <c r="AT630" s="73"/>
      <c r="AU630" s="73"/>
      <c r="AV630" s="73"/>
      <c r="AW630" s="73"/>
      <c r="AX630" s="73"/>
      <c r="AY630" s="73"/>
      <c r="AZ630" s="73"/>
      <c r="BA630" s="73"/>
      <c r="BB630" s="73"/>
      <c r="BC630" s="73"/>
      <c r="BD630" s="73"/>
      <c r="BE630" s="73"/>
      <c r="BF630" s="73"/>
      <c r="BG630" s="73"/>
      <c r="BH630" s="73"/>
      <c r="BI630" s="73"/>
      <c r="BJ630" s="73"/>
      <c r="BK630" s="73"/>
      <c r="BL630" s="73"/>
      <c r="BM630" s="73"/>
      <c r="BN630" s="73"/>
      <c r="BO630" s="73"/>
      <c r="BP630" s="73"/>
      <c r="BQ630" s="73"/>
      <c r="BR630" s="73"/>
      <c r="BS630" s="73"/>
      <c r="BT630" s="73"/>
      <c r="BU630" s="73"/>
      <c r="BV630" s="73"/>
      <c r="BW630" s="73"/>
      <c r="BX630" s="73"/>
      <c r="BY630" s="73"/>
      <c r="BZ630" s="73"/>
      <c r="CA630" s="73"/>
      <c r="CB630" s="73"/>
      <c r="CC630" s="73"/>
      <c r="CD630" s="73"/>
      <c r="CE630" s="73"/>
      <c r="CF630" s="73"/>
      <c r="CG630" s="73"/>
      <c r="CH630" s="73"/>
      <c r="CI630" s="73"/>
      <c r="CJ630" s="73"/>
      <c r="CK630" s="73"/>
      <c r="CL630" s="73"/>
      <c r="CM630" s="73"/>
      <c r="CN630" s="73"/>
      <c r="CO630" s="73"/>
      <c r="CP630" s="73"/>
      <c r="CQ630" s="73"/>
      <c r="CR630" s="73"/>
      <c r="CS630" s="73"/>
      <c r="CT630" s="73"/>
      <c r="CU630" s="73"/>
      <c r="CV630" s="73"/>
      <c r="CW630" s="73"/>
      <c r="CX630" s="73"/>
      <c r="CY630" s="73"/>
      <c r="CZ630" s="73"/>
      <c r="DA630" s="73"/>
      <c r="DB630" s="73"/>
      <c r="DC630" s="73"/>
      <c r="DD630" s="73"/>
      <c r="DE630" s="73"/>
      <c r="DF630" s="73"/>
      <c r="DG630" s="73"/>
      <c r="DH630" s="73"/>
      <c r="DI630" s="73"/>
      <c r="DJ630" s="73"/>
      <c r="DK630" s="73"/>
      <c r="DL630" s="73"/>
      <c r="DM630" s="73"/>
      <c r="DN630" s="73"/>
      <c r="DO630" s="73"/>
      <c r="DP630" s="73"/>
      <c r="DQ630" s="73"/>
      <c r="DR630" s="73"/>
      <c r="DS630" s="73"/>
      <c r="DT630" s="73"/>
      <c r="DU630" s="73"/>
      <c r="DV630" s="73"/>
      <c r="DW630" s="73"/>
      <c r="DX630" s="73"/>
      <c r="DY630" s="73"/>
      <c r="DZ630" s="73"/>
      <c r="EA630" s="73"/>
      <c r="EB630" s="73"/>
      <c r="EC630" s="73"/>
      <c r="ED630" s="73"/>
      <c r="EE630" s="73"/>
      <c r="EF630" s="73"/>
      <c r="EG630" s="73"/>
      <c r="EH630" s="73"/>
      <c r="EI630" s="73"/>
      <c r="EJ630" s="73"/>
      <c r="EK630" s="73"/>
      <c r="EL630" s="73"/>
      <c r="EM630" s="73"/>
      <c r="EN630" s="73"/>
      <c r="EO630" s="73"/>
      <c r="EP630" s="73"/>
      <c r="EQ630" s="73"/>
      <c r="ER630" s="73"/>
      <c r="ES630" s="73"/>
      <c r="ET630" s="73"/>
      <c r="EU630" s="73"/>
      <c r="EV630" s="73"/>
      <c r="EW630" s="73"/>
      <c r="EX630" s="73"/>
      <c r="EY630" s="73"/>
      <c r="EZ630" s="73"/>
      <c r="FA630" s="73"/>
      <c r="FB630" s="73"/>
      <c r="FC630" s="73"/>
      <c r="FD630" s="73"/>
      <c r="FE630" s="73"/>
      <c r="FF630" s="73"/>
      <c r="FG630" s="73"/>
      <c r="FH630" s="73"/>
      <c r="FI630" s="73"/>
      <c r="FJ630" s="73"/>
      <c r="FK630" s="73"/>
      <c r="FL630" s="73"/>
      <c r="FM630" s="73"/>
      <c r="FN630" s="73"/>
      <c r="FO630" s="73"/>
      <c r="FP630" s="73"/>
      <c r="FQ630" s="73"/>
      <c r="FR630" s="73"/>
      <c r="FS630" s="73"/>
      <c r="FT630" s="73"/>
    </row>
    <row r="631" spans="1:181" ht="30" x14ac:dyDescent="0.25">
      <c r="A631" s="366" t="s">
        <v>366</v>
      </c>
      <c r="C631" s="81" t="s">
        <v>120</v>
      </c>
      <c r="D631" s="179"/>
      <c r="E631" s="180"/>
      <c r="F631" s="157">
        <v>2.1</v>
      </c>
      <c r="G631" s="83">
        <v>5.9</v>
      </c>
      <c r="H631" s="82">
        <v>9.6999999999999993</v>
      </c>
      <c r="I631" s="157">
        <v>100</v>
      </c>
      <c r="J631" s="363" t="s">
        <v>216</v>
      </c>
    </row>
    <row r="632" spans="1:181" x14ac:dyDescent="0.25">
      <c r="A632" s="366"/>
      <c r="B632" s="80" t="s">
        <v>42</v>
      </c>
      <c r="C632" s="81"/>
      <c r="D632" s="179">
        <v>15</v>
      </c>
      <c r="E632" s="180">
        <v>12</v>
      </c>
      <c r="F632" s="157"/>
      <c r="G632" s="83"/>
      <c r="H632" s="157"/>
      <c r="I632" s="157"/>
      <c r="J632" s="363"/>
    </row>
    <row r="633" spans="1:181" x14ac:dyDescent="0.25">
      <c r="A633" s="366"/>
      <c r="B633" s="80" t="s">
        <v>30</v>
      </c>
      <c r="C633" s="81"/>
      <c r="D633" s="86">
        <v>20.04</v>
      </c>
      <c r="E633" s="180">
        <v>12</v>
      </c>
      <c r="F633" s="157"/>
      <c r="G633" s="83"/>
      <c r="I633" s="157"/>
      <c r="J633" s="363"/>
    </row>
    <row r="634" spans="1:181" x14ac:dyDescent="0.25">
      <c r="A634" s="366"/>
      <c r="B634" s="80" t="s">
        <v>32</v>
      </c>
      <c r="C634" s="81"/>
      <c r="D634" s="82">
        <v>7.98</v>
      </c>
      <c r="E634" s="180">
        <v>6</v>
      </c>
      <c r="F634" s="157"/>
      <c r="G634" s="83"/>
      <c r="I634" s="157"/>
      <c r="J634" s="363"/>
    </row>
    <row r="635" spans="1:181" s="26" customFormat="1" x14ac:dyDescent="0.25">
      <c r="A635" s="366"/>
      <c r="B635" s="80" t="s">
        <v>33</v>
      </c>
      <c r="C635" s="81"/>
      <c r="D635" s="179">
        <v>7.14</v>
      </c>
      <c r="E635" s="180">
        <v>6</v>
      </c>
      <c r="F635" s="157"/>
      <c r="G635" s="83"/>
      <c r="H635" s="82"/>
      <c r="I635" s="157"/>
      <c r="J635" s="363"/>
      <c r="K635" s="88"/>
      <c r="L635" s="88"/>
      <c r="M635" s="88"/>
      <c r="N635" s="88"/>
      <c r="O635" s="88"/>
      <c r="P635" s="88"/>
      <c r="Q635" s="88"/>
      <c r="R635" s="88"/>
      <c r="S635" s="88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71"/>
      <c r="CB635" s="71"/>
      <c r="CC635" s="71"/>
      <c r="CD635" s="71"/>
      <c r="CE635" s="71"/>
      <c r="CF635" s="71"/>
      <c r="CG635" s="71"/>
      <c r="CH635" s="71"/>
      <c r="CI635" s="71"/>
      <c r="CJ635" s="71"/>
      <c r="CK635" s="71"/>
      <c r="CL635" s="71"/>
      <c r="CM635" s="71"/>
      <c r="CN635" s="71"/>
      <c r="CO635" s="71"/>
      <c r="CP635" s="71"/>
      <c r="CQ635" s="71"/>
      <c r="CR635" s="71"/>
      <c r="CS635" s="71"/>
      <c r="CT635" s="71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</row>
    <row r="636" spans="1:181" s="26" customFormat="1" x14ac:dyDescent="0.25">
      <c r="A636" s="366"/>
      <c r="B636" s="80" t="s">
        <v>29</v>
      </c>
      <c r="C636" s="81"/>
      <c r="D636" s="86">
        <v>32.64</v>
      </c>
      <c r="E636" s="180">
        <v>24</v>
      </c>
      <c r="F636" s="157"/>
      <c r="G636" s="83"/>
      <c r="H636" s="82"/>
      <c r="I636" s="157"/>
      <c r="J636" s="363"/>
      <c r="K636" s="88"/>
      <c r="L636" s="88"/>
      <c r="M636" s="88"/>
      <c r="N636" s="88"/>
      <c r="O636" s="88"/>
      <c r="P636" s="88"/>
      <c r="Q636" s="88"/>
      <c r="R636" s="88"/>
      <c r="S636" s="88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71"/>
      <c r="CB636" s="71"/>
      <c r="CC636" s="71"/>
      <c r="CD636" s="71"/>
      <c r="CE636" s="71"/>
      <c r="CF636" s="71"/>
      <c r="CG636" s="71"/>
      <c r="CH636" s="71"/>
      <c r="CI636" s="71"/>
      <c r="CJ636" s="71"/>
      <c r="CK636" s="71"/>
      <c r="CL636" s="71"/>
      <c r="CM636" s="71"/>
      <c r="CN636" s="71"/>
      <c r="CO636" s="71"/>
      <c r="CP636" s="71"/>
      <c r="CQ636" s="71"/>
      <c r="CR636" s="71"/>
      <c r="CS636" s="71"/>
      <c r="CT636" s="71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</row>
    <row r="637" spans="1:181" s="26" customFormat="1" x14ac:dyDescent="0.25">
      <c r="A637" s="366"/>
      <c r="B637" s="80" t="s">
        <v>18</v>
      </c>
      <c r="C637" s="81"/>
      <c r="D637" s="86">
        <v>0.75</v>
      </c>
      <c r="E637" s="81">
        <v>0.75</v>
      </c>
      <c r="F637" s="157"/>
      <c r="G637" s="83"/>
      <c r="H637" s="82"/>
      <c r="I637" s="157"/>
      <c r="J637" s="363"/>
      <c r="K637" s="88"/>
      <c r="L637" s="88"/>
      <c r="M637" s="88"/>
      <c r="N637" s="88"/>
      <c r="O637" s="88"/>
      <c r="P637" s="88"/>
      <c r="Q637" s="88"/>
      <c r="R637" s="88"/>
      <c r="S637" s="88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71"/>
      <c r="CB637" s="71"/>
      <c r="CC637" s="71"/>
      <c r="CD637" s="71"/>
      <c r="CE637" s="71"/>
      <c r="CF637" s="71"/>
      <c r="CG637" s="71"/>
      <c r="CH637" s="71"/>
      <c r="CI637" s="71"/>
      <c r="CJ637" s="71"/>
      <c r="CK637" s="71"/>
      <c r="CL637" s="71"/>
      <c r="CM637" s="71"/>
      <c r="CN637" s="71"/>
      <c r="CO637" s="71"/>
      <c r="CP637" s="71"/>
      <c r="CQ637" s="71"/>
      <c r="CR637" s="71"/>
      <c r="CS637" s="71"/>
      <c r="CT637" s="71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</row>
    <row r="638" spans="1:181" s="26" customFormat="1" x14ac:dyDescent="0.25">
      <c r="A638" s="366"/>
      <c r="B638" s="80" t="s">
        <v>34</v>
      </c>
      <c r="C638" s="81"/>
      <c r="D638" s="179">
        <v>2</v>
      </c>
      <c r="E638" s="180">
        <v>2</v>
      </c>
      <c r="F638" s="157"/>
      <c r="G638" s="83"/>
      <c r="H638" s="82"/>
      <c r="I638" s="157"/>
      <c r="J638" s="363"/>
      <c r="K638" s="88"/>
      <c r="L638" s="88"/>
      <c r="M638" s="88"/>
      <c r="N638" s="88"/>
      <c r="O638" s="88"/>
      <c r="P638" s="88"/>
      <c r="Q638" s="88"/>
      <c r="R638" s="88"/>
      <c r="S638" s="88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1"/>
      <c r="CF638" s="71"/>
      <c r="CG638" s="71"/>
      <c r="CH638" s="71"/>
      <c r="CI638" s="71"/>
      <c r="CJ638" s="71"/>
      <c r="CK638" s="71"/>
      <c r="CL638" s="71"/>
      <c r="CM638" s="71"/>
      <c r="CN638" s="71"/>
      <c r="CO638" s="71"/>
      <c r="CP638" s="71"/>
      <c r="CQ638" s="71"/>
      <c r="CR638" s="71"/>
      <c r="CS638" s="71"/>
      <c r="CT638" s="71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</row>
    <row r="639" spans="1:181" s="26" customFormat="1" x14ac:dyDescent="0.25">
      <c r="A639" s="366"/>
      <c r="B639" s="80" t="s">
        <v>36</v>
      </c>
      <c r="C639" s="81"/>
      <c r="D639" s="179">
        <v>5</v>
      </c>
      <c r="E639" s="180">
        <v>5</v>
      </c>
      <c r="F639" s="157"/>
      <c r="G639" s="83"/>
      <c r="H639" s="82"/>
      <c r="I639" s="157"/>
      <c r="J639" s="363"/>
      <c r="K639" s="88"/>
      <c r="L639" s="88"/>
      <c r="M639" s="88"/>
      <c r="N639" s="88"/>
      <c r="O639" s="88"/>
      <c r="P639" s="88"/>
      <c r="Q639" s="88"/>
      <c r="R639" s="88"/>
      <c r="S639" s="88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71"/>
      <c r="CB639" s="71"/>
      <c r="CC639" s="71"/>
      <c r="CD639" s="71"/>
      <c r="CE639" s="71"/>
      <c r="CF639" s="71"/>
      <c r="CG639" s="71"/>
      <c r="CH639" s="71"/>
      <c r="CI639" s="71"/>
      <c r="CJ639" s="71"/>
      <c r="CK639" s="71"/>
      <c r="CL639" s="71"/>
      <c r="CM639" s="71"/>
      <c r="CN639" s="71"/>
      <c r="CO639" s="71"/>
      <c r="CP639" s="71"/>
      <c r="CQ639" s="71"/>
      <c r="CR639" s="71"/>
      <c r="CS639" s="71"/>
      <c r="CT639" s="71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</row>
    <row r="640" spans="1:181" s="26" customFormat="1" x14ac:dyDescent="0.25">
      <c r="A640" s="366"/>
      <c r="B640" s="80" t="s">
        <v>19</v>
      </c>
      <c r="C640" s="81"/>
      <c r="D640" s="86">
        <v>1.3</v>
      </c>
      <c r="E640" s="180">
        <v>1.3</v>
      </c>
      <c r="F640" s="157"/>
      <c r="G640" s="83"/>
      <c r="H640" s="82"/>
      <c r="I640" s="157"/>
      <c r="J640" s="363"/>
      <c r="K640" s="88"/>
      <c r="L640" s="88"/>
      <c r="M640" s="88"/>
      <c r="N640" s="88"/>
      <c r="O640" s="88"/>
      <c r="P640" s="88"/>
      <c r="Q640" s="88"/>
      <c r="R640" s="88"/>
      <c r="S640" s="88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71"/>
      <c r="CB640" s="71"/>
      <c r="CC640" s="71"/>
      <c r="CD640" s="71"/>
      <c r="CE640" s="71"/>
      <c r="CF640" s="71"/>
      <c r="CG640" s="71"/>
      <c r="CH640" s="71"/>
      <c r="CI640" s="71"/>
      <c r="CJ640" s="71"/>
      <c r="CK640" s="71"/>
      <c r="CL640" s="71"/>
      <c r="CM640" s="71"/>
      <c r="CN640" s="71"/>
      <c r="CO640" s="71"/>
      <c r="CP640" s="71"/>
      <c r="CQ640" s="71"/>
      <c r="CR640" s="71"/>
      <c r="CS640" s="71"/>
      <c r="CT640" s="71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</row>
    <row r="641" spans="1:181" s="26" customFormat="1" x14ac:dyDescent="0.25">
      <c r="A641" s="366"/>
      <c r="B641" s="80" t="s">
        <v>17</v>
      </c>
      <c r="C641" s="81"/>
      <c r="D641" s="86">
        <v>120</v>
      </c>
      <c r="E641" s="180">
        <v>120</v>
      </c>
      <c r="F641" s="157"/>
      <c r="G641" s="83"/>
      <c r="H641" s="82"/>
      <c r="I641" s="157"/>
      <c r="J641" s="363"/>
      <c r="K641" s="88"/>
      <c r="L641" s="88"/>
      <c r="M641" s="88"/>
      <c r="N641" s="88"/>
      <c r="O641" s="88"/>
      <c r="P641" s="88"/>
      <c r="Q641" s="88"/>
      <c r="R641" s="88"/>
      <c r="S641" s="88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1"/>
      <c r="BR641" s="71"/>
      <c r="BS641" s="71"/>
      <c r="BT641" s="71"/>
      <c r="BU641" s="71"/>
      <c r="BV641" s="71"/>
      <c r="BW641" s="71"/>
      <c r="BX641" s="71"/>
      <c r="BY641" s="71"/>
      <c r="BZ641" s="71"/>
      <c r="CA641" s="71"/>
      <c r="CB641" s="71"/>
      <c r="CC641" s="71"/>
      <c r="CD641" s="71"/>
      <c r="CE641" s="71"/>
      <c r="CF641" s="71"/>
      <c r="CG641" s="71"/>
      <c r="CH641" s="71"/>
      <c r="CI641" s="71"/>
      <c r="CJ641" s="71"/>
      <c r="CK641" s="71"/>
      <c r="CL641" s="71"/>
      <c r="CM641" s="71"/>
      <c r="CN641" s="71"/>
      <c r="CO641" s="71"/>
      <c r="CP641" s="71"/>
      <c r="CQ641" s="71"/>
      <c r="CR641" s="71"/>
      <c r="CS641" s="71"/>
      <c r="CT641" s="7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</row>
    <row r="642" spans="1:181" s="26" customFormat="1" x14ac:dyDescent="0.25">
      <c r="A642" s="366" t="s">
        <v>297</v>
      </c>
      <c r="B642" s="80"/>
      <c r="C642" s="81">
        <v>130</v>
      </c>
      <c r="D642" s="179"/>
      <c r="E642" s="180"/>
      <c r="F642" s="82">
        <v>10.9</v>
      </c>
      <c r="G642" s="83">
        <v>9.9</v>
      </c>
      <c r="H642" s="82">
        <v>28</v>
      </c>
      <c r="I642" s="83">
        <v>246</v>
      </c>
      <c r="J642" s="363" t="s">
        <v>296</v>
      </c>
      <c r="K642" s="88"/>
      <c r="L642" s="88"/>
      <c r="M642" s="88"/>
      <c r="N642" s="88"/>
      <c r="O642" s="88"/>
      <c r="P642" s="88"/>
      <c r="Q642" s="88"/>
      <c r="R642" s="88"/>
      <c r="S642" s="88"/>
      <c r="T642" s="71"/>
      <c r="U642" s="71"/>
      <c r="V642" s="71"/>
      <c r="W642" s="71"/>
      <c r="X642" s="71"/>
      <c r="Y642" s="71"/>
      <c r="Z642" s="71"/>
      <c r="AA642" s="71"/>
      <c r="AB642" s="71"/>
      <c r="AC642" s="71"/>
      <c r="AD642" s="71"/>
      <c r="AE642" s="71"/>
      <c r="AF642" s="71"/>
      <c r="AG642" s="71"/>
      <c r="AH642" s="71"/>
      <c r="AI642" s="71"/>
      <c r="AJ642" s="71"/>
      <c r="AK642" s="71"/>
      <c r="AL642" s="71"/>
      <c r="AM642" s="71"/>
      <c r="AN642" s="71"/>
      <c r="AO642" s="71"/>
      <c r="AP642" s="71"/>
      <c r="AQ642" s="71"/>
      <c r="AR642" s="71"/>
      <c r="AS642" s="71"/>
      <c r="AT642" s="71"/>
      <c r="AU642" s="71"/>
      <c r="AV642" s="71"/>
      <c r="AW642" s="71"/>
      <c r="AX642" s="71"/>
      <c r="AY642" s="71"/>
      <c r="AZ642" s="71"/>
      <c r="BA642" s="71"/>
      <c r="BB642" s="71"/>
      <c r="BC642" s="71"/>
      <c r="BD642" s="71"/>
      <c r="BE642" s="71"/>
      <c r="BF642" s="71"/>
      <c r="BG642" s="71"/>
      <c r="BH642" s="71"/>
      <c r="BI642" s="71"/>
      <c r="BJ642" s="71"/>
      <c r="BK642" s="71"/>
      <c r="BL642" s="71"/>
      <c r="BM642" s="71"/>
      <c r="BN642" s="71"/>
      <c r="BO642" s="71"/>
      <c r="BP642" s="71"/>
      <c r="BQ642" s="71"/>
      <c r="BR642" s="71"/>
      <c r="BS642" s="71"/>
      <c r="BT642" s="71"/>
      <c r="BU642" s="71"/>
      <c r="BV642" s="71"/>
      <c r="BW642" s="71"/>
      <c r="BX642" s="71"/>
      <c r="BY642" s="71"/>
      <c r="BZ642" s="71"/>
      <c r="CA642" s="71"/>
      <c r="CB642" s="71"/>
      <c r="CC642" s="71"/>
      <c r="CD642" s="71"/>
      <c r="CE642" s="71"/>
      <c r="CF642" s="71"/>
      <c r="CG642" s="71"/>
      <c r="CH642" s="71"/>
      <c r="CI642" s="71"/>
      <c r="CJ642" s="71"/>
      <c r="CK642" s="71"/>
      <c r="CL642" s="71"/>
      <c r="CM642" s="71"/>
      <c r="CN642" s="71"/>
      <c r="CO642" s="71"/>
      <c r="CP642" s="71"/>
      <c r="CQ642" s="71"/>
      <c r="CR642" s="71"/>
      <c r="CS642" s="71"/>
      <c r="CT642" s="71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</row>
    <row r="643" spans="1:181" s="35" customFormat="1" x14ac:dyDescent="0.25">
      <c r="A643" s="366"/>
      <c r="B643" s="80" t="s">
        <v>37</v>
      </c>
      <c r="C643" s="166"/>
      <c r="D643" s="82">
        <v>33.799999999999997</v>
      </c>
      <c r="E643" s="180">
        <v>33.799999999999997</v>
      </c>
      <c r="F643" s="82"/>
      <c r="G643" s="83"/>
      <c r="H643" s="82"/>
      <c r="I643" s="83"/>
      <c r="J643" s="363"/>
      <c r="K643" s="88"/>
      <c r="L643" s="88"/>
      <c r="M643" s="88"/>
      <c r="N643" s="88"/>
      <c r="O643" s="88"/>
      <c r="P643" s="88"/>
      <c r="Q643" s="88"/>
      <c r="R643" s="88"/>
      <c r="S643" s="88"/>
      <c r="T643" s="73"/>
      <c r="U643" s="73"/>
      <c r="V643" s="73"/>
      <c r="W643" s="73"/>
      <c r="X643" s="73"/>
      <c r="Y643" s="73"/>
      <c r="Z643" s="73"/>
      <c r="AA643" s="73"/>
      <c r="AB643" s="73"/>
      <c r="AC643" s="73"/>
      <c r="AD643" s="73"/>
      <c r="AE643" s="73"/>
      <c r="AF643" s="73"/>
      <c r="AG643" s="73"/>
      <c r="AH643" s="73"/>
      <c r="AI643" s="73"/>
      <c r="AJ643" s="73"/>
      <c r="AK643" s="73"/>
      <c r="AL643" s="73"/>
      <c r="AM643" s="73"/>
      <c r="AN643" s="73"/>
      <c r="AO643" s="73"/>
      <c r="AP643" s="73"/>
      <c r="AQ643" s="73"/>
      <c r="AR643" s="73"/>
      <c r="AS643" s="73"/>
      <c r="AT643" s="73"/>
      <c r="AU643" s="73"/>
      <c r="AV643" s="73"/>
      <c r="AW643" s="73"/>
      <c r="AX643" s="73"/>
      <c r="AY643" s="73"/>
      <c r="AZ643" s="73"/>
      <c r="BA643" s="73"/>
      <c r="BB643" s="73"/>
      <c r="BC643" s="73"/>
      <c r="BD643" s="73"/>
      <c r="BE643" s="73"/>
      <c r="BF643" s="73"/>
      <c r="BG643" s="73"/>
      <c r="BH643" s="73"/>
      <c r="BI643" s="73"/>
      <c r="BJ643" s="73"/>
      <c r="BK643" s="73"/>
      <c r="BL643" s="73"/>
      <c r="BM643" s="73"/>
      <c r="BN643" s="73"/>
      <c r="BO643" s="73"/>
      <c r="BP643" s="73"/>
      <c r="BQ643" s="73"/>
      <c r="BR643" s="73"/>
      <c r="BS643" s="73"/>
      <c r="BT643" s="73"/>
      <c r="BU643" s="73"/>
      <c r="BV643" s="73"/>
      <c r="BW643" s="73"/>
      <c r="BX643" s="73"/>
      <c r="BY643" s="73"/>
      <c r="BZ643" s="73"/>
      <c r="CA643" s="73"/>
      <c r="CB643" s="73"/>
      <c r="CC643" s="73"/>
      <c r="CD643" s="73"/>
      <c r="CE643" s="73"/>
      <c r="CF643" s="73"/>
      <c r="CG643" s="73"/>
      <c r="CH643" s="73"/>
      <c r="CI643" s="73"/>
      <c r="CJ643" s="73"/>
      <c r="CK643" s="73"/>
      <c r="CL643" s="73"/>
      <c r="CM643" s="73"/>
      <c r="CN643" s="73"/>
      <c r="CO643" s="73"/>
      <c r="CP643" s="73"/>
      <c r="CQ643" s="73"/>
      <c r="CR643" s="73"/>
      <c r="CS643" s="73"/>
      <c r="CT643" s="73"/>
      <c r="CU643" s="27"/>
      <c r="CV643" s="27"/>
      <c r="CW643" s="27"/>
      <c r="CX643" s="27"/>
      <c r="CY643" s="27"/>
      <c r="CZ643" s="27"/>
      <c r="DA643" s="27"/>
      <c r="DB643" s="27"/>
      <c r="DC643" s="27"/>
      <c r="DD643" s="27"/>
      <c r="DE643" s="27"/>
      <c r="DF643" s="27"/>
      <c r="DG643" s="27"/>
      <c r="DH643" s="27"/>
      <c r="DI643" s="27"/>
      <c r="DJ643" s="27"/>
      <c r="DK643" s="27"/>
      <c r="DL643" s="27"/>
      <c r="DM643" s="27"/>
      <c r="DN643" s="27"/>
      <c r="DO643" s="27"/>
      <c r="DP643" s="27"/>
      <c r="DQ643" s="27"/>
      <c r="DR643" s="27"/>
      <c r="DS643" s="27"/>
      <c r="DT643" s="27"/>
      <c r="DU643" s="27"/>
      <c r="DV643" s="27"/>
      <c r="DW643" s="27"/>
      <c r="DX643" s="27"/>
      <c r="DY643" s="27"/>
      <c r="DZ643" s="27"/>
      <c r="EA643" s="27"/>
      <c r="EB643" s="27"/>
      <c r="EC643" s="27"/>
      <c r="ED643" s="27"/>
      <c r="EE643" s="27"/>
      <c r="EF643" s="27"/>
      <c r="EG643" s="27"/>
      <c r="EH643" s="27"/>
      <c r="EI643" s="27"/>
      <c r="EJ643" s="27"/>
      <c r="EK643" s="27"/>
      <c r="EL643" s="27"/>
      <c r="EM643" s="27"/>
      <c r="EN643" s="27"/>
      <c r="EO643" s="27"/>
      <c r="EP643" s="27"/>
      <c r="EQ643" s="27"/>
      <c r="ER643" s="27"/>
      <c r="ES643" s="27"/>
      <c r="ET643" s="27"/>
      <c r="EU643" s="27"/>
      <c r="EV643" s="27"/>
      <c r="EW643" s="27"/>
      <c r="EX643" s="27"/>
      <c r="EY643" s="27"/>
      <c r="EZ643" s="27"/>
      <c r="FA643" s="27"/>
      <c r="FB643" s="27"/>
      <c r="FC643" s="27"/>
      <c r="FD643" s="27"/>
      <c r="FE643" s="27"/>
      <c r="FF643" s="27"/>
      <c r="FG643" s="27"/>
      <c r="FH643" s="27"/>
      <c r="FI643" s="27"/>
      <c r="FJ643" s="27"/>
      <c r="FK643" s="27"/>
      <c r="FL643" s="27"/>
      <c r="FM643" s="27"/>
      <c r="FN643" s="27"/>
      <c r="FO643" s="27"/>
      <c r="FP643" s="27"/>
      <c r="FQ643" s="27"/>
      <c r="FR643" s="27"/>
      <c r="FS643" s="27"/>
      <c r="FT643" s="27"/>
      <c r="FU643" s="27"/>
      <c r="FV643" s="27"/>
      <c r="FW643" s="27"/>
      <c r="FX643" s="27"/>
      <c r="FY643" s="27"/>
    </row>
    <row r="644" spans="1:181" s="26" customFormat="1" x14ac:dyDescent="0.25">
      <c r="A644" s="366"/>
      <c r="B644" s="80" t="s">
        <v>67</v>
      </c>
      <c r="C644" s="166"/>
      <c r="D644" s="82"/>
      <c r="E644" s="180">
        <v>20.8</v>
      </c>
      <c r="F644" s="82"/>
      <c r="G644" s="83"/>
      <c r="H644" s="82"/>
      <c r="I644" s="83"/>
      <c r="J644" s="363"/>
      <c r="K644" s="88"/>
      <c r="L644" s="88"/>
      <c r="M644" s="88"/>
      <c r="N644" s="88"/>
      <c r="O644" s="88"/>
      <c r="P644" s="88"/>
      <c r="Q644" s="88"/>
      <c r="R644" s="88"/>
      <c r="S644" s="88"/>
      <c r="T644" s="71"/>
      <c r="U644" s="71"/>
      <c r="V644" s="71"/>
      <c r="W644" s="71"/>
      <c r="X644" s="71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  <c r="BK644" s="71"/>
      <c r="BL644" s="71"/>
      <c r="BM644" s="71"/>
      <c r="BN644" s="71"/>
      <c r="BO644" s="71"/>
      <c r="BP644" s="71"/>
      <c r="BQ644" s="71"/>
      <c r="BR644" s="71"/>
      <c r="BS644" s="71"/>
      <c r="BT644" s="71"/>
      <c r="BU644" s="71"/>
      <c r="BV644" s="71"/>
      <c r="BW644" s="71"/>
      <c r="BX644" s="71"/>
      <c r="BY644" s="71"/>
      <c r="BZ644" s="71"/>
      <c r="CA644" s="71"/>
      <c r="CB644" s="71"/>
      <c r="CC644" s="71"/>
      <c r="CD644" s="71"/>
      <c r="CE644" s="71"/>
      <c r="CF644" s="71"/>
      <c r="CG644" s="71"/>
      <c r="CH644" s="71"/>
      <c r="CI644" s="71"/>
      <c r="CJ644" s="71"/>
      <c r="CK644" s="71"/>
      <c r="CL644" s="71"/>
      <c r="CM644" s="71"/>
      <c r="CN644" s="71"/>
      <c r="CO644" s="71"/>
      <c r="CP644" s="71"/>
      <c r="CQ644" s="71"/>
      <c r="CR644" s="71"/>
      <c r="CS644" s="71"/>
      <c r="CT644" s="71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</row>
    <row r="645" spans="1:181" s="26" customFormat="1" x14ac:dyDescent="0.25">
      <c r="A645" s="366"/>
      <c r="B645" s="80" t="s">
        <v>34</v>
      </c>
      <c r="C645" s="166"/>
      <c r="D645" s="179">
        <v>4.3</v>
      </c>
      <c r="E645" s="180">
        <v>4.3</v>
      </c>
      <c r="F645" s="82"/>
      <c r="G645" s="83"/>
      <c r="H645" s="82"/>
      <c r="I645" s="83"/>
      <c r="J645" s="363"/>
      <c r="K645" s="88"/>
      <c r="L645" s="88"/>
      <c r="M645" s="88"/>
      <c r="N645" s="88"/>
      <c r="O645" s="88"/>
      <c r="P645" s="88"/>
      <c r="Q645" s="88"/>
      <c r="R645" s="88"/>
      <c r="S645" s="88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/>
      <c r="CA645" s="71"/>
      <c r="CB645" s="71"/>
      <c r="CC645" s="71"/>
      <c r="CD645" s="71"/>
      <c r="CE645" s="71"/>
      <c r="CF645" s="71"/>
      <c r="CG645" s="71"/>
      <c r="CH645" s="71"/>
      <c r="CI645" s="71"/>
      <c r="CJ645" s="71"/>
      <c r="CK645" s="71"/>
      <c r="CL645" s="71"/>
      <c r="CM645" s="71"/>
      <c r="CN645" s="71"/>
      <c r="CO645" s="71"/>
      <c r="CP645" s="71"/>
      <c r="CQ645" s="71"/>
      <c r="CR645" s="71"/>
      <c r="CS645" s="71"/>
      <c r="CT645" s="71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</row>
    <row r="646" spans="1:181" s="26" customFormat="1" x14ac:dyDescent="0.25">
      <c r="A646" s="366"/>
      <c r="B646" s="80" t="s">
        <v>33</v>
      </c>
      <c r="C646" s="166"/>
      <c r="D646" s="179">
        <v>7.7</v>
      </c>
      <c r="E646" s="180">
        <v>6.5</v>
      </c>
      <c r="F646" s="82"/>
      <c r="G646" s="83"/>
      <c r="H646" s="82"/>
      <c r="I646" s="83"/>
      <c r="J646" s="363"/>
      <c r="K646" s="88"/>
      <c r="L646" s="88"/>
      <c r="M646" s="88"/>
      <c r="N646" s="88"/>
      <c r="O646" s="88"/>
      <c r="P646" s="88"/>
      <c r="Q646" s="88"/>
      <c r="R646" s="88"/>
      <c r="S646" s="88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  <c r="BK646" s="71"/>
      <c r="BL646" s="71"/>
      <c r="BM646" s="71"/>
      <c r="BN646" s="71"/>
      <c r="BO646" s="71"/>
      <c r="BP646" s="71"/>
      <c r="BQ646" s="71"/>
      <c r="BR646" s="71"/>
      <c r="BS646" s="71"/>
      <c r="BT646" s="71"/>
      <c r="BU646" s="71"/>
      <c r="BV646" s="71"/>
      <c r="BW646" s="71"/>
      <c r="BX646" s="71"/>
      <c r="BY646" s="71"/>
      <c r="BZ646" s="71"/>
      <c r="CA646" s="71"/>
      <c r="CB646" s="71"/>
      <c r="CC646" s="71"/>
      <c r="CD646" s="71"/>
      <c r="CE646" s="71"/>
      <c r="CF646" s="71"/>
      <c r="CG646" s="71"/>
      <c r="CH646" s="71"/>
      <c r="CI646" s="71"/>
      <c r="CJ646" s="71"/>
      <c r="CK646" s="71"/>
      <c r="CL646" s="71"/>
      <c r="CM646" s="71"/>
      <c r="CN646" s="71"/>
      <c r="CO646" s="71"/>
      <c r="CP646" s="71"/>
      <c r="CQ646" s="71"/>
      <c r="CR646" s="71"/>
      <c r="CS646" s="71"/>
      <c r="CT646" s="71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</row>
    <row r="647" spans="1:181" s="26" customFormat="1" x14ac:dyDescent="0.25">
      <c r="A647" s="366"/>
      <c r="B647" s="80" t="s">
        <v>32</v>
      </c>
      <c r="C647" s="166"/>
      <c r="D647" s="179">
        <v>11.4</v>
      </c>
      <c r="E647" s="180">
        <v>8.6</v>
      </c>
      <c r="F647" s="82"/>
      <c r="G647" s="83"/>
      <c r="H647" s="82"/>
      <c r="I647" s="83"/>
      <c r="J647" s="363"/>
      <c r="K647" s="88"/>
      <c r="L647" s="88"/>
      <c r="M647" s="88"/>
      <c r="N647" s="88"/>
      <c r="O647" s="88"/>
      <c r="P647" s="88"/>
      <c r="Q647" s="88"/>
      <c r="R647" s="88"/>
      <c r="S647" s="88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1"/>
      <c r="BR647" s="71"/>
      <c r="BS647" s="71"/>
      <c r="BT647" s="71"/>
      <c r="BU647" s="71"/>
      <c r="BV647" s="71"/>
      <c r="BW647" s="71"/>
      <c r="BX647" s="71"/>
      <c r="BY647" s="71"/>
      <c r="BZ647" s="71"/>
      <c r="CA647" s="71"/>
      <c r="CB647" s="71"/>
      <c r="CC647" s="71"/>
      <c r="CD647" s="71"/>
      <c r="CE647" s="71"/>
      <c r="CF647" s="71"/>
      <c r="CG647" s="71"/>
      <c r="CH647" s="71"/>
      <c r="CI647" s="71"/>
      <c r="CJ647" s="71"/>
      <c r="CK647" s="71"/>
      <c r="CL647" s="71"/>
      <c r="CM647" s="71"/>
      <c r="CN647" s="71"/>
      <c r="CO647" s="71"/>
      <c r="CP647" s="71"/>
      <c r="CQ647" s="71"/>
      <c r="CR647" s="71"/>
      <c r="CS647" s="71"/>
      <c r="CT647" s="71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</row>
    <row r="648" spans="1:181" s="26" customFormat="1" x14ac:dyDescent="0.25">
      <c r="A648" s="366"/>
      <c r="B648" s="80" t="s">
        <v>68</v>
      </c>
      <c r="C648" s="166"/>
      <c r="D648" s="179">
        <v>27.7</v>
      </c>
      <c r="E648" s="180">
        <v>27.7</v>
      </c>
      <c r="F648" s="157"/>
      <c r="G648" s="83"/>
      <c r="H648" s="82"/>
      <c r="I648" s="83"/>
      <c r="J648" s="363"/>
      <c r="K648" s="88"/>
      <c r="L648" s="88"/>
      <c r="M648" s="88"/>
      <c r="N648" s="88"/>
      <c r="O648" s="88"/>
      <c r="P648" s="88"/>
      <c r="Q648" s="88"/>
      <c r="R648" s="88"/>
      <c r="S648" s="88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  <c r="BK648" s="71"/>
      <c r="BL648" s="71"/>
      <c r="BM648" s="71"/>
      <c r="BN648" s="71"/>
      <c r="BO648" s="71"/>
      <c r="BP648" s="71"/>
      <c r="BQ648" s="71"/>
      <c r="BR648" s="71"/>
      <c r="BS648" s="71"/>
      <c r="BT648" s="71"/>
      <c r="BU648" s="71"/>
      <c r="BV648" s="71"/>
      <c r="BW648" s="71"/>
      <c r="BX648" s="71"/>
      <c r="BY648" s="71"/>
      <c r="BZ648" s="71"/>
      <c r="CA648" s="71"/>
      <c r="CB648" s="71"/>
      <c r="CC648" s="71"/>
      <c r="CD648" s="71"/>
      <c r="CE648" s="71"/>
      <c r="CF648" s="71"/>
      <c r="CG648" s="71"/>
      <c r="CH648" s="71"/>
      <c r="CI648" s="71"/>
      <c r="CJ648" s="71"/>
      <c r="CK648" s="71"/>
      <c r="CL648" s="71"/>
      <c r="CM648" s="71"/>
      <c r="CN648" s="71"/>
      <c r="CO648" s="71"/>
      <c r="CP648" s="71"/>
      <c r="CQ648" s="71"/>
      <c r="CR648" s="71"/>
      <c r="CS648" s="71"/>
      <c r="CT648" s="71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</row>
    <row r="649" spans="1:181" s="26" customFormat="1" x14ac:dyDescent="0.25">
      <c r="A649" s="366"/>
      <c r="B649" s="80" t="s">
        <v>52</v>
      </c>
      <c r="C649" s="166"/>
      <c r="D649" s="179">
        <v>56</v>
      </c>
      <c r="E649" s="180">
        <v>56</v>
      </c>
      <c r="F649" s="82"/>
      <c r="G649" s="83"/>
      <c r="H649" s="82"/>
      <c r="I649" s="83"/>
      <c r="J649" s="363"/>
      <c r="K649" s="88"/>
      <c r="L649" s="88"/>
      <c r="M649" s="88"/>
      <c r="N649" s="88"/>
      <c r="O649" s="88"/>
      <c r="P649" s="88"/>
      <c r="Q649" s="88"/>
      <c r="R649" s="88"/>
      <c r="S649" s="88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1"/>
      <c r="BR649" s="71"/>
      <c r="BS649" s="71"/>
      <c r="BT649" s="71"/>
      <c r="BU649" s="71"/>
      <c r="BV649" s="71"/>
      <c r="BW649" s="71"/>
      <c r="BX649" s="71"/>
      <c r="BY649" s="71"/>
      <c r="BZ649" s="71"/>
      <c r="CA649" s="71"/>
      <c r="CB649" s="71"/>
      <c r="CC649" s="71"/>
      <c r="CD649" s="71"/>
      <c r="CE649" s="71"/>
      <c r="CF649" s="71"/>
      <c r="CG649" s="71"/>
      <c r="CH649" s="71"/>
      <c r="CI649" s="71"/>
      <c r="CJ649" s="71"/>
      <c r="CK649" s="71"/>
      <c r="CL649" s="71"/>
      <c r="CM649" s="71"/>
      <c r="CN649" s="71"/>
      <c r="CO649" s="71"/>
      <c r="CP649" s="71"/>
      <c r="CQ649" s="71"/>
      <c r="CR649" s="71"/>
      <c r="CS649" s="71"/>
      <c r="CT649" s="71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</row>
    <row r="650" spans="1:181" s="26" customFormat="1" x14ac:dyDescent="0.25">
      <c r="A650" s="366"/>
      <c r="B650" s="80" t="s">
        <v>19</v>
      </c>
      <c r="C650" s="166"/>
      <c r="D650" s="180">
        <v>1</v>
      </c>
      <c r="E650" s="180">
        <v>1</v>
      </c>
      <c r="F650" s="83"/>
      <c r="G650" s="83"/>
      <c r="H650" s="83"/>
      <c r="I650" s="83"/>
      <c r="J650" s="363"/>
      <c r="K650" s="88"/>
      <c r="L650" s="88"/>
      <c r="M650" s="88"/>
      <c r="N650" s="88"/>
      <c r="O650" s="88"/>
      <c r="P650" s="88"/>
      <c r="Q650" s="88"/>
      <c r="R650" s="88"/>
      <c r="S650" s="88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  <c r="BK650" s="71"/>
      <c r="BL650" s="71"/>
      <c r="BM650" s="71"/>
      <c r="BN650" s="71"/>
      <c r="BO650" s="71"/>
      <c r="BP650" s="71"/>
      <c r="BQ650" s="71"/>
      <c r="BR650" s="71"/>
      <c r="BS650" s="71"/>
      <c r="BT650" s="71"/>
      <c r="BU650" s="71"/>
      <c r="BV650" s="71"/>
      <c r="BW650" s="71"/>
      <c r="BX650" s="71"/>
      <c r="BY650" s="71"/>
      <c r="BZ650" s="71"/>
      <c r="CA650" s="71"/>
      <c r="CB650" s="71"/>
      <c r="CC650" s="71"/>
      <c r="CD650" s="71"/>
      <c r="CE650" s="71"/>
      <c r="CF650" s="71"/>
      <c r="CG650" s="71"/>
      <c r="CH650" s="71"/>
      <c r="CI650" s="71"/>
      <c r="CJ650" s="71"/>
      <c r="CK650" s="71"/>
      <c r="CL650" s="71"/>
      <c r="CM650" s="71"/>
      <c r="CN650" s="71"/>
      <c r="CO650" s="71"/>
      <c r="CP650" s="71"/>
      <c r="CQ650" s="71"/>
      <c r="CR650" s="71"/>
      <c r="CS650" s="71"/>
      <c r="CT650" s="71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</row>
    <row r="651" spans="1:181" s="26" customFormat="1" x14ac:dyDescent="0.25">
      <c r="A651" s="366"/>
      <c r="B651" s="80" t="s">
        <v>69</v>
      </c>
      <c r="C651" s="166"/>
      <c r="D651" s="179"/>
      <c r="E651" s="180">
        <v>109.2</v>
      </c>
      <c r="F651" s="82"/>
      <c r="G651" s="83"/>
      <c r="H651" s="82"/>
      <c r="I651" s="157"/>
      <c r="J651" s="363"/>
      <c r="K651" s="88"/>
      <c r="L651" s="88"/>
      <c r="M651" s="88"/>
      <c r="N651" s="88"/>
      <c r="O651" s="88"/>
      <c r="P651" s="88"/>
      <c r="Q651" s="88"/>
      <c r="R651" s="88"/>
      <c r="S651" s="88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/>
      <c r="BQ651" s="71"/>
      <c r="BR651" s="71"/>
      <c r="BS651" s="71"/>
      <c r="BT651" s="71"/>
      <c r="BU651" s="71"/>
      <c r="BV651" s="71"/>
      <c r="BW651" s="71"/>
      <c r="BX651" s="71"/>
      <c r="BY651" s="71"/>
      <c r="BZ651" s="71"/>
      <c r="CA651" s="71"/>
      <c r="CB651" s="71"/>
      <c r="CC651" s="71"/>
      <c r="CD651" s="71"/>
      <c r="CE651" s="71"/>
      <c r="CF651" s="71"/>
      <c r="CG651" s="71"/>
      <c r="CH651" s="71"/>
      <c r="CI651" s="71"/>
      <c r="CJ651" s="71"/>
      <c r="CK651" s="71"/>
      <c r="CL651" s="71"/>
      <c r="CM651" s="71"/>
      <c r="CN651" s="71"/>
      <c r="CO651" s="71"/>
      <c r="CP651" s="71"/>
      <c r="CQ651" s="71"/>
      <c r="CR651" s="71"/>
      <c r="CS651" s="71"/>
      <c r="CT651" s="7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</row>
    <row r="652" spans="1:181" s="26" customFormat="1" x14ac:dyDescent="0.25">
      <c r="A652" s="366" t="s">
        <v>329</v>
      </c>
      <c r="B652" s="80"/>
      <c r="C652" s="81">
        <v>150</v>
      </c>
      <c r="D652" s="188"/>
      <c r="E652" s="81"/>
      <c r="F652" s="157">
        <v>0.5</v>
      </c>
      <c r="G652" s="83">
        <v>2.5000000000000001E-2</v>
      </c>
      <c r="H652" s="82">
        <v>12.5</v>
      </c>
      <c r="I652" s="83">
        <v>52.1</v>
      </c>
      <c r="J652" s="363" t="s">
        <v>330</v>
      </c>
      <c r="K652" s="88"/>
      <c r="L652" s="88"/>
      <c r="M652" s="88"/>
      <c r="N652" s="88"/>
      <c r="O652" s="88"/>
      <c r="P652" s="88"/>
      <c r="Q652" s="88"/>
      <c r="R652" s="88"/>
      <c r="S652" s="88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/>
      <c r="BQ652" s="71"/>
      <c r="BR652" s="71"/>
      <c r="BS652" s="71"/>
      <c r="BT652" s="71"/>
      <c r="BU652" s="71"/>
      <c r="BV652" s="71"/>
      <c r="BW652" s="71"/>
      <c r="BX652" s="71"/>
      <c r="BY652" s="71"/>
      <c r="BZ652" s="71"/>
      <c r="CA652" s="71"/>
      <c r="CB652" s="71"/>
      <c r="CC652" s="71"/>
      <c r="CD652" s="71"/>
      <c r="CE652" s="71"/>
      <c r="CF652" s="71"/>
      <c r="CG652" s="71"/>
      <c r="CH652" s="71"/>
      <c r="CI652" s="71"/>
      <c r="CJ652" s="71"/>
      <c r="CK652" s="71"/>
      <c r="CL652" s="71"/>
      <c r="CM652" s="71"/>
      <c r="CN652" s="71"/>
      <c r="CO652" s="71"/>
      <c r="CP652" s="71"/>
      <c r="CQ652" s="71"/>
      <c r="CR652" s="71"/>
      <c r="CS652" s="71"/>
      <c r="CT652" s="71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</row>
    <row r="653" spans="1:181" s="26" customFormat="1" x14ac:dyDescent="0.25">
      <c r="A653" s="366"/>
      <c r="B653" s="80" t="s">
        <v>290</v>
      </c>
      <c r="C653" s="166"/>
      <c r="D653" s="188">
        <v>12.75</v>
      </c>
      <c r="E653" s="81">
        <v>12.5</v>
      </c>
      <c r="F653" s="157"/>
      <c r="G653" s="83"/>
      <c r="H653" s="82"/>
      <c r="I653" s="83"/>
      <c r="J653" s="363"/>
      <c r="K653" s="88"/>
      <c r="L653" s="88"/>
      <c r="M653" s="88"/>
      <c r="N653" s="88"/>
      <c r="O653" s="88"/>
      <c r="P653" s="88"/>
      <c r="Q653" s="88"/>
      <c r="R653" s="88"/>
      <c r="S653" s="88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/>
      <c r="BQ653" s="71"/>
      <c r="BR653" s="71"/>
      <c r="BS653" s="71"/>
      <c r="BT653" s="71"/>
      <c r="BU653" s="71"/>
      <c r="BV653" s="71"/>
      <c r="BW653" s="71"/>
      <c r="BX653" s="71"/>
      <c r="BY653" s="71"/>
      <c r="BZ653" s="71"/>
      <c r="CA653" s="71"/>
      <c r="CB653" s="71"/>
      <c r="CC653" s="71"/>
      <c r="CD653" s="71"/>
      <c r="CE653" s="71"/>
      <c r="CF653" s="71"/>
      <c r="CG653" s="71"/>
      <c r="CH653" s="71"/>
      <c r="CI653" s="71"/>
      <c r="CJ653" s="71"/>
      <c r="CK653" s="71"/>
      <c r="CL653" s="71"/>
      <c r="CM653" s="71"/>
      <c r="CN653" s="71"/>
      <c r="CO653" s="71"/>
      <c r="CP653" s="71"/>
      <c r="CQ653" s="71"/>
      <c r="CR653" s="71"/>
      <c r="CS653" s="71"/>
      <c r="CT653" s="71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</row>
    <row r="654" spans="1:181" s="26" customFormat="1" x14ac:dyDescent="0.25">
      <c r="A654" s="366"/>
      <c r="B654" s="80" t="s">
        <v>18</v>
      </c>
      <c r="C654" s="166"/>
      <c r="D654" s="188">
        <v>4</v>
      </c>
      <c r="E654" s="81">
        <v>4</v>
      </c>
      <c r="F654" s="157"/>
      <c r="G654" s="83"/>
      <c r="H654" s="82"/>
      <c r="I654" s="83"/>
      <c r="J654" s="363"/>
      <c r="K654" s="88"/>
      <c r="L654" s="88"/>
      <c r="M654" s="88"/>
      <c r="N654" s="88"/>
      <c r="O654" s="88"/>
      <c r="P654" s="88"/>
      <c r="Q654" s="88"/>
      <c r="R654" s="88"/>
      <c r="S654" s="88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1"/>
      <c r="BJ654" s="71"/>
      <c r="BK654" s="71"/>
      <c r="BL654" s="71"/>
      <c r="BM654" s="71"/>
      <c r="BN654" s="71"/>
      <c r="BO654" s="71"/>
      <c r="BP654" s="71"/>
      <c r="BQ654" s="71"/>
      <c r="BR654" s="71"/>
      <c r="BS654" s="71"/>
      <c r="BT654" s="71"/>
      <c r="BU654" s="71"/>
      <c r="BV654" s="71"/>
      <c r="BW654" s="71"/>
      <c r="BX654" s="71"/>
      <c r="BY654" s="71"/>
      <c r="BZ654" s="71"/>
      <c r="CA654" s="71"/>
      <c r="CB654" s="71"/>
      <c r="CC654" s="71"/>
      <c r="CD654" s="71"/>
      <c r="CE654" s="71"/>
      <c r="CF654" s="71"/>
      <c r="CG654" s="71"/>
      <c r="CH654" s="71"/>
      <c r="CI654" s="71"/>
      <c r="CJ654" s="71"/>
      <c r="CK654" s="71"/>
      <c r="CL654" s="71"/>
      <c r="CM654" s="71"/>
      <c r="CN654" s="71"/>
      <c r="CO654" s="71"/>
      <c r="CP654" s="71"/>
      <c r="CQ654" s="71"/>
      <c r="CR654" s="71"/>
      <c r="CS654" s="71"/>
      <c r="CT654" s="71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</row>
    <row r="655" spans="1:181" s="26" customFormat="1" x14ac:dyDescent="0.25">
      <c r="A655" s="366"/>
      <c r="B655" s="80" t="s">
        <v>17</v>
      </c>
      <c r="C655" s="166"/>
      <c r="D655" s="188">
        <v>150</v>
      </c>
      <c r="E655" s="81">
        <v>150</v>
      </c>
      <c r="F655" s="157"/>
      <c r="G655" s="83"/>
      <c r="H655" s="82"/>
      <c r="I655" s="83"/>
      <c r="J655" s="363"/>
      <c r="K655" s="88"/>
      <c r="L655" s="88"/>
      <c r="M655" s="88"/>
      <c r="N655" s="88"/>
      <c r="O655" s="88"/>
      <c r="P655" s="88"/>
      <c r="Q655" s="88"/>
      <c r="R655" s="88"/>
      <c r="S655" s="88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/>
      <c r="BT655" s="71"/>
      <c r="BU655" s="71"/>
      <c r="BV655" s="71"/>
      <c r="BW655" s="71"/>
      <c r="BX655" s="71"/>
      <c r="BY655" s="71"/>
      <c r="BZ655" s="71"/>
      <c r="CA655" s="71"/>
      <c r="CB655" s="71"/>
      <c r="CC655" s="71"/>
      <c r="CD655" s="71"/>
      <c r="CE655" s="71"/>
      <c r="CF655" s="71"/>
      <c r="CG655" s="71"/>
      <c r="CH655" s="71"/>
      <c r="CI655" s="71"/>
      <c r="CJ655" s="71"/>
      <c r="CK655" s="71"/>
      <c r="CL655" s="71"/>
      <c r="CM655" s="71"/>
      <c r="CN655" s="71"/>
      <c r="CO655" s="71"/>
      <c r="CP655" s="71"/>
      <c r="CQ655" s="71"/>
      <c r="CR655" s="71"/>
      <c r="CS655" s="71"/>
      <c r="CT655" s="71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</row>
    <row r="656" spans="1:181" s="26" customFormat="1" ht="15.75" thickBot="1" x14ac:dyDescent="0.3">
      <c r="A656" s="366" t="s">
        <v>46</v>
      </c>
      <c r="B656" s="80"/>
      <c r="C656" s="81">
        <v>30</v>
      </c>
      <c r="D656" s="81">
        <v>30</v>
      </c>
      <c r="E656" s="86">
        <v>30</v>
      </c>
      <c r="F656" s="81">
        <v>1.5</v>
      </c>
      <c r="G656" s="86">
        <v>0.3</v>
      </c>
      <c r="H656" s="81">
        <v>14.3</v>
      </c>
      <c r="I656" s="86">
        <v>66</v>
      </c>
      <c r="J656" s="363"/>
      <c r="K656" s="88"/>
      <c r="L656" s="88"/>
      <c r="M656" s="88"/>
      <c r="N656" s="88"/>
      <c r="O656" s="88"/>
      <c r="P656" s="88"/>
      <c r="Q656" s="88"/>
      <c r="R656" s="88"/>
      <c r="S656" s="88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  <c r="AP656" s="71"/>
      <c r="AQ656" s="71"/>
      <c r="AR656" s="71"/>
      <c r="AS656" s="71"/>
      <c r="AT656" s="71"/>
      <c r="AU656" s="71"/>
      <c r="AV656" s="71"/>
      <c r="AW656" s="71"/>
      <c r="AX656" s="71"/>
      <c r="AY656" s="71"/>
      <c r="AZ656" s="71"/>
      <c r="BA656" s="71"/>
      <c r="BB656" s="71"/>
      <c r="BC656" s="71"/>
      <c r="BD656" s="71"/>
      <c r="BE656" s="71"/>
      <c r="BF656" s="71"/>
      <c r="BG656" s="71"/>
      <c r="BH656" s="71"/>
      <c r="BI656" s="71"/>
      <c r="BJ656" s="71"/>
      <c r="BK656" s="71"/>
      <c r="BL656" s="71"/>
      <c r="BM656" s="71"/>
      <c r="BN656" s="71"/>
      <c r="BO656" s="71"/>
      <c r="BP656" s="71"/>
      <c r="BQ656" s="71"/>
      <c r="BR656" s="71"/>
      <c r="BS656" s="71"/>
      <c r="BT656" s="71"/>
      <c r="BU656" s="71"/>
      <c r="BV656" s="71"/>
      <c r="BW656" s="71"/>
      <c r="BX656" s="71"/>
      <c r="BY656" s="71"/>
      <c r="BZ656" s="71"/>
      <c r="CA656" s="71"/>
      <c r="CB656" s="71"/>
      <c r="CC656" s="71"/>
      <c r="CD656" s="71"/>
      <c r="CE656" s="71"/>
      <c r="CF656" s="71"/>
      <c r="CG656" s="71"/>
      <c r="CH656" s="71"/>
      <c r="CI656" s="71"/>
      <c r="CJ656" s="71"/>
      <c r="CK656" s="71"/>
      <c r="CL656" s="71"/>
      <c r="CM656" s="71"/>
      <c r="CN656" s="71"/>
      <c r="CO656" s="71"/>
      <c r="CP656" s="71"/>
      <c r="CQ656" s="71"/>
      <c r="CR656" s="71"/>
      <c r="CS656" s="71"/>
      <c r="CT656" s="71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  <c r="FX656"/>
      <c r="FY656"/>
    </row>
    <row r="657" spans="1:181" s="26" customFormat="1" ht="15.75" thickBot="1" x14ac:dyDescent="0.3">
      <c r="A657" s="367" t="s">
        <v>26</v>
      </c>
      <c r="B657" s="169"/>
      <c r="C657" s="170">
        <v>495</v>
      </c>
      <c r="D657" s="368"/>
      <c r="E657" s="170"/>
      <c r="F657" s="153">
        <f>SUM(F629:F656)</f>
        <v>15.42</v>
      </c>
      <c r="G657" s="153">
        <f t="shared" ref="G657:I657" si="7">SUM(G629:G656)</f>
        <v>16.184999999999999</v>
      </c>
      <c r="H657" s="153">
        <f t="shared" si="7"/>
        <v>65.867999999999995</v>
      </c>
      <c r="I657" s="153">
        <f t="shared" si="7"/>
        <v>473.1</v>
      </c>
      <c r="J657" s="364"/>
      <c r="K657" s="88"/>
      <c r="L657" s="88"/>
      <c r="M657" s="88"/>
      <c r="N657" s="88"/>
      <c r="O657" s="88"/>
      <c r="P657" s="88"/>
      <c r="Q657" s="88"/>
      <c r="R657" s="88"/>
      <c r="S657" s="88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/>
      <c r="BY657" s="71"/>
      <c r="BZ657" s="71"/>
      <c r="CA657" s="71"/>
      <c r="CB657" s="71"/>
      <c r="CC657" s="71"/>
      <c r="CD657" s="71"/>
      <c r="CE657" s="71"/>
      <c r="CF657" s="71"/>
      <c r="CG657" s="71"/>
      <c r="CH657" s="71"/>
      <c r="CI657" s="71"/>
      <c r="CJ657" s="71"/>
      <c r="CK657" s="71"/>
      <c r="CL657" s="71"/>
      <c r="CM657" s="71"/>
      <c r="CN657" s="71"/>
      <c r="CO657" s="71"/>
      <c r="CP657" s="71"/>
      <c r="CQ657" s="71"/>
      <c r="CR657" s="71"/>
      <c r="CS657" s="71"/>
      <c r="CT657" s="71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</row>
    <row r="658" spans="1:181" s="26" customFormat="1" x14ac:dyDescent="0.25">
      <c r="A658" s="365"/>
      <c r="B658" s="173" t="s">
        <v>47</v>
      </c>
      <c r="C658" s="376"/>
      <c r="D658" s="380"/>
      <c r="E658" s="174"/>
      <c r="F658" s="137"/>
      <c r="G658" s="138"/>
      <c r="H658" s="175"/>
      <c r="I658" s="137"/>
      <c r="J658" s="362"/>
      <c r="K658" s="88"/>
      <c r="L658" s="88"/>
      <c r="M658" s="88"/>
      <c r="N658" s="88"/>
      <c r="O658" s="88"/>
      <c r="P658" s="88"/>
      <c r="Q658" s="88"/>
      <c r="R658" s="88"/>
      <c r="S658" s="88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/>
      <c r="BY658" s="71"/>
      <c r="BZ658" s="71"/>
      <c r="CA658" s="71"/>
      <c r="CB658" s="71"/>
      <c r="CC658" s="71"/>
      <c r="CD658" s="71"/>
      <c r="CE658" s="71"/>
      <c r="CF658" s="71"/>
      <c r="CG658" s="71"/>
      <c r="CH658" s="71"/>
      <c r="CI658" s="71"/>
      <c r="CJ658" s="71"/>
      <c r="CK658" s="71"/>
      <c r="CL658" s="71"/>
      <c r="CM658" s="71"/>
      <c r="CN658" s="71"/>
      <c r="CO658" s="71"/>
      <c r="CP658" s="71"/>
      <c r="CQ658" s="71"/>
      <c r="CR658" s="71"/>
      <c r="CS658" s="71"/>
      <c r="CT658" s="71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</row>
    <row r="659" spans="1:181" s="35" customFormat="1" x14ac:dyDescent="0.25">
      <c r="A659" s="366" t="s">
        <v>49</v>
      </c>
      <c r="B659" s="159"/>
      <c r="C659" s="160">
        <v>40</v>
      </c>
      <c r="D659" s="161"/>
      <c r="E659" s="83"/>
      <c r="F659" s="157">
        <v>0.7</v>
      </c>
      <c r="G659" s="83">
        <v>1.6</v>
      </c>
      <c r="H659" s="161">
        <v>32</v>
      </c>
      <c r="I659" s="157">
        <v>140</v>
      </c>
      <c r="J659" s="149" t="s">
        <v>218</v>
      </c>
      <c r="K659" s="88"/>
      <c r="L659" s="88"/>
      <c r="M659" s="88"/>
      <c r="N659" s="88"/>
      <c r="O659" s="88"/>
      <c r="P659" s="88"/>
      <c r="Q659" s="88"/>
      <c r="R659" s="88"/>
      <c r="S659" s="88"/>
      <c r="T659" s="73"/>
      <c r="U659" s="73"/>
      <c r="V659" s="73"/>
      <c r="W659" s="73"/>
      <c r="X659" s="73"/>
      <c r="Y659" s="73"/>
      <c r="Z659" s="73"/>
      <c r="AA659" s="73"/>
      <c r="AB659" s="73"/>
      <c r="AC659" s="73"/>
      <c r="AD659" s="73"/>
      <c r="AE659" s="73"/>
      <c r="AF659" s="73"/>
      <c r="AG659" s="73"/>
      <c r="AH659" s="73"/>
      <c r="AI659" s="73"/>
      <c r="AJ659" s="73"/>
      <c r="AK659" s="73"/>
      <c r="AL659" s="73"/>
      <c r="AM659" s="73"/>
      <c r="AN659" s="73"/>
      <c r="AO659" s="73"/>
      <c r="AP659" s="73"/>
      <c r="AQ659" s="73"/>
      <c r="AR659" s="73"/>
      <c r="AS659" s="73"/>
      <c r="AT659" s="73"/>
      <c r="AU659" s="73"/>
      <c r="AV659" s="73"/>
      <c r="AW659" s="73"/>
      <c r="AX659" s="73"/>
      <c r="AY659" s="73"/>
      <c r="AZ659" s="73"/>
      <c r="BA659" s="73"/>
      <c r="BB659" s="73"/>
      <c r="BC659" s="73"/>
      <c r="BD659" s="73"/>
      <c r="BE659" s="73"/>
      <c r="BF659" s="73"/>
      <c r="BG659" s="73"/>
      <c r="BH659" s="73"/>
      <c r="BI659" s="73"/>
      <c r="BJ659" s="73"/>
      <c r="BK659" s="73"/>
      <c r="BL659" s="73"/>
      <c r="BM659" s="73"/>
      <c r="BN659" s="73"/>
      <c r="BO659" s="73"/>
      <c r="BP659" s="73"/>
      <c r="BQ659" s="73"/>
      <c r="BR659" s="73"/>
      <c r="BS659" s="73"/>
      <c r="BT659" s="73"/>
      <c r="BU659" s="73"/>
      <c r="BV659" s="73"/>
      <c r="BW659" s="73"/>
      <c r="BX659" s="73"/>
      <c r="BY659" s="73"/>
      <c r="BZ659" s="73"/>
      <c r="CA659" s="73"/>
      <c r="CB659" s="73"/>
      <c r="CC659" s="73"/>
      <c r="CD659" s="73"/>
      <c r="CE659" s="73"/>
      <c r="CF659" s="73"/>
      <c r="CG659" s="73"/>
      <c r="CH659" s="73"/>
      <c r="CI659" s="73"/>
      <c r="CJ659" s="73"/>
      <c r="CK659" s="73"/>
      <c r="CL659" s="73"/>
      <c r="CM659" s="73"/>
      <c r="CN659" s="73"/>
      <c r="CO659" s="73"/>
      <c r="CP659" s="73"/>
      <c r="CQ659" s="73"/>
      <c r="CR659" s="73"/>
      <c r="CS659" s="73"/>
      <c r="CT659" s="73"/>
    </row>
    <row r="660" spans="1:181" s="35" customFormat="1" x14ac:dyDescent="0.25">
      <c r="A660" s="366"/>
      <c r="B660" s="159" t="s">
        <v>43</v>
      </c>
      <c r="C660" s="160"/>
      <c r="D660" s="161">
        <v>19.3</v>
      </c>
      <c r="E660" s="83">
        <v>19.3</v>
      </c>
      <c r="F660" s="157"/>
      <c r="G660" s="83"/>
      <c r="H660" s="161"/>
      <c r="I660" s="157"/>
      <c r="J660" s="149"/>
      <c r="K660" s="88"/>
      <c r="L660" s="88"/>
      <c r="M660" s="88"/>
      <c r="N660" s="88"/>
      <c r="O660" s="88"/>
      <c r="P660" s="88"/>
      <c r="Q660" s="88"/>
      <c r="R660" s="88"/>
      <c r="S660" s="88"/>
      <c r="T660" s="73"/>
      <c r="U660" s="73"/>
      <c r="V660" s="73"/>
      <c r="W660" s="73"/>
      <c r="X660" s="73"/>
      <c r="Y660" s="73"/>
      <c r="Z660" s="73"/>
      <c r="AA660" s="73"/>
      <c r="AB660" s="73"/>
      <c r="AC660" s="73"/>
      <c r="AD660" s="73"/>
      <c r="AE660" s="73"/>
      <c r="AF660" s="73"/>
      <c r="AG660" s="73"/>
      <c r="AH660" s="73"/>
      <c r="AI660" s="73"/>
      <c r="AJ660" s="73"/>
      <c r="AK660" s="73"/>
      <c r="AL660" s="73"/>
      <c r="AM660" s="73"/>
      <c r="AN660" s="73"/>
      <c r="AO660" s="73"/>
      <c r="AP660" s="73"/>
      <c r="AQ660" s="73"/>
      <c r="AR660" s="73"/>
      <c r="AS660" s="73"/>
      <c r="AT660" s="73"/>
      <c r="AU660" s="73"/>
      <c r="AV660" s="73"/>
      <c r="AW660" s="73"/>
      <c r="AX660" s="73"/>
      <c r="AY660" s="73"/>
      <c r="AZ660" s="73"/>
      <c r="BA660" s="73"/>
      <c r="BB660" s="73"/>
      <c r="BC660" s="73"/>
      <c r="BD660" s="73"/>
      <c r="BE660" s="73"/>
      <c r="BF660" s="73"/>
      <c r="BG660" s="73"/>
      <c r="BH660" s="73"/>
      <c r="BI660" s="73"/>
      <c r="BJ660" s="73"/>
      <c r="BK660" s="73"/>
      <c r="BL660" s="73"/>
      <c r="BM660" s="73"/>
      <c r="BN660" s="73"/>
      <c r="BO660" s="73"/>
      <c r="BP660" s="73"/>
      <c r="BQ660" s="73"/>
      <c r="BR660" s="73"/>
      <c r="BS660" s="73"/>
      <c r="BT660" s="73"/>
      <c r="BU660" s="73"/>
      <c r="BV660" s="73"/>
      <c r="BW660" s="73"/>
      <c r="BX660" s="73"/>
      <c r="BY660" s="73"/>
      <c r="BZ660" s="73"/>
      <c r="CA660" s="73"/>
      <c r="CB660" s="73"/>
      <c r="CC660" s="73"/>
      <c r="CD660" s="73"/>
      <c r="CE660" s="73"/>
      <c r="CF660" s="73"/>
      <c r="CG660" s="73"/>
      <c r="CH660" s="73"/>
      <c r="CI660" s="73"/>
      <c r="CJ660" s="73"/>
      <c r="CK660" s="73"/>
      <c r="CL660" s="73"/>
      <c r="CM660" s="73"/>
      <c r="CN660" s="73"/>
      <c r="CO660" s="73"/>
      <c r="CP660" s="73"/>
      <c r="CQ660" s="73"/>
      <c r="CR660" s="73"/>
      <c r="CS660" s="73"/>
      <c r="CT660" s="73"/>
    </row>
    <row r="661" spans="1:181" s="35" customFormat="1" x14ac:dyDescent="0.25">
      <c r="A661" s="366"/>
      <c r="B661" s="159" t="s">
        <v>20</v>
      </c>
      <c r="C661" s="160"/>
      <c r="D661" s="161">
        <v>2</v>
      </c>
      <c r="E661" s="83">
        <v>2</v>
      </c>
      <c r="F661" s="157"/>
      <c r="G661" s="83"/>
      <c r="H661" s="161"/>
      <c r="I661" s="157"/>
      <c r="J661" s="149"/>
      <c r="K661" s="88"/>
      <c r="L661" s="88"/>
      <c r="M661" s="88"/>
      <c r="N661" s="88"/>
      <c r="O661" s="88"/>
      <c r="P661" s="88"/>
      <c r="Q661" s="88"/>
      <c r="R661" s="88"/>
      <c r="S661" s="88"/>
      <c r="T661" s="73"/>
      <c r="U661" s="73"/>
      <c r="V661" s="73"/>
      <c r="W661" s="73"/>
      <c r="X661" s="73"/>
      <c r="Y661" s="73"/>
      <c r="Z661" s="73"/>
      <c r="AA661" s="73"/>
      <c r="AB661" s="73"/>
      <c r="AC661" s="73"/>
      <c r="AD661" s="73"/>
      <c r="AE661" s="73"/>
      <c r="AF661" s="73"/>
      <c r="AG661" s="73"/>
      <c r="AH661" s="73"/>
      <c r="AI661" s="73"/>
      <c r="AJ661" s="73"/>
      <c r="AK661" s="73"/>
      <c r="AL661" s="73"/>
      <c r="AM661" s="73"/>
      <c r="AN661" s="73"/>
      <c r="AO661" s="73"/>
      <c r="AP661" s="73"/>
      <c r="AQ661" s="73"/>
      <c r="AR661" s="73"/>
      <c r="AS661" s="73"/>
      <c r="AT661" s="73"/>
      <c r="AU661" s="73"/>
      <c r="AV661" s="73"/>
      <c r="AW661" s="73"/>
      <c r="AX661" s="73"/>
      <c r="AY661" s="73"/>
      <c r="AZ661" s="73"/>
      <c r="BA661" s="73"/>
      <c r="BB661" s="73"/>
      <c r="BC661" s="73"/>
      <c r="BD661" s="73"/>
      <c r="BE661" s="73"/>
      <c r="BF661" s="73"/>
      <c r="BG661" s="73"/>
      <c r="BH661" s="73"/>
      <c r="BI661" s="73"/>
      <c r="BJ661" s="73"/>
      <c r="BK661" s="73"/>
      <c r="BL661" s="73"/>
      <c r="BM661" s="73"/>
      <c r="BN661" s="73"/>
      <c r="BO661" s="73"/>
      <c r="BP661" s="73"/>
      <c r="BQ661" s="73"/>
      <c r="BR661" s="73"/>
      <c r="BS661" s="73"/>
      <c r="BT661" s="73"/>
      <c r="BU661" s="73"/>
      <c r="BV661" s="73"/>
      <c r="BW661" s="73"/>
      <c r="BX661" s="73"/>
      <c r="BY661" s="73"/>
      <c r="BZ661" s="73"/>
      <c r="CA661" s="73"/>
      <c r="CB661" s="73"/>
      <c r="CC661" s="73"/>
      <c r="CD661" s="73"/>
      <c r="CE661" s="73"/>
      <c r="CF661" s="73"/>
      <c r="CG661" s="73"/>
      <c r="CH661" s="73"/>
      <c r="CI661" s="73"/>
      <c r="CJ661" s="73"/>
      <c r="CK661" s="73"/>
      <c r="CL661" s="73"/>
      <c r="CM661" s="73"/>
      <c r="CN661" s="73"/>
      <c r="CO661" s="73"/>
      <c r="CP661" s="73"/>
      <c r="CQ661" s="73"/>
      <c r="CR661" s="73"/>
      <c r="CS661" s="73"/>
      <c r="CT661" s="73"/>
    </row>
    <row r="662" spans="1:181" s="35" customFormat="1" x14ac:dyDescent="0.25">
      <c r="A662" s="366"/>
      <c r="B662" s="159" t="s">
        <v>50</v>
      </c>
      <c r="C662" s="160"/>
      <c r="D662" s="161">
        <v>1.3</v>
      </c>
      <c r="E662" s="83">
        <v>1.3</v>
      </c>
      <c r="F662" s="157"/>
      <c r="G662" s="83"/>
      <c r="H662" s="161"/>
      <c r="I662" s="157"/>
      <c r="J662" s="149"/>
      <c r="K662" s="88"/>
      <c r="L662" s="88"/>
      <c r="M662" s="88"/>
      <c r="N662" s="88"/>
      <c r="O662" s="88"/>
      <c r="P662" s="88"/>
      <c r="Q662" s="88"/>
      <c r="R662" s="88"/>
      <c r="S662" s="88"/>
      <c r="T662" s="73"/>
      <c r="U662" s="73"/>
      <c r="V662" s="73"/>
      <c r="W662" s="73"/>
      <c r="X662" s="73"/>
      <c r="Y662" s="73"/>
      <c r="Z662" s="73"/>
      <c r="AA662" s="73"/>
      <c r="AB662" s="73"/>
      <c r="AC662" s="73"/>
      <c r="AD662" s="73"/>
      <c r="AE662" s="73"/>
      <c r="AF662" s="73"/>
      <c r="AG662" s="73"/>
      <c r="AH662" s="73"/>
      <c r="AI662" s="73"/>
      <c r="AJ662" s="73"/>
      <c r="AK662" s="73"/>
      <c r="AL662" s="73"/>
      <c r="AM662" s="73"/>
      <c r="AN662" s="73"/>
      <c r="AO662" s="73"/>
      <c r="AP662" s="73"/>
      <c r="AQ662" s="73"/>
      <c r="AR662" s="73"/>
      <c r="AS662" s="73"/>
      <c r="AT662" s="73"/>
      <c r="AU662" s="73"/>
      <c r="AV662" s="73"/>
      <c r="AW662" s="73"/>
      <c r="AX662" s="73"/>
      <c r="AY662" s="73"/>
      <c r="AZ662" s="73"/>
      <c r="BA662" s="73"/>
      <c r="BB662" s="73"/>
      <c r="BC662" s="73"/>
      <c r="BD662" s="73"/>
      <c r="BE662" s="73"/>
      <c r="BF662" s="73"/>
      <c r="BG662" s="73"/>
      <c r="BH662" s="73"/>
      <c r="BI662" s="73"/>
      <c r="BJ662" s="73"/>
      <c r="BK662" s="73"/>
      <c r="BL662" s="73"/>
      <c r="BM662" s="73"/>
      <c r="BN662" s="73"/>
      <c r="BO662" s="73"/>
      <c r="BP662" s="73"/>
      <c r="BQ662" s="73"/>
      <c r="BR662" s="73"/>
      <c r="BS662" s="73"/>
      <c r="BT662" s="73"/>
      <c r="BU662" s="73"/>
      <c r="BV662" s="73"/>
      <c r="BW662" s="73"/>
      <c r="BX662" s="73"/>
      <c r="BY662" s="73"/>
      <c r="BZ662" s="73"/>
      <c r="CA662" s="73"/>
      <c r="CB662" s="73"/>
      <c r="CC662" s="73"/>
      <c r="CD662" s="73"/>
      <c r="CE662" s="73"/>
      <c r="CF662" s="73"/>
      <c r="CG662" s="73"/>
      <c r="CH662" s="73"/>
      <c r="CI662" s="73"/>
      <c r="CJ662" s="73"/>
      <c r="CK662" s="73"/>
      <c r="CL662" s="73"/>
      <c r="CM662" s="73"/>
      <c r="CN662" s="73"/>
      <c r="CO662" s="73"/>
      <c r="CP662" s="73"/>
      <c r="CQ662" s="73"/>
      <c r="CR662" s="73"/>
      <c r="CS662" s="73"/>
      <c r="CT662" s="73"/>
    </row>
    <row r="663" spans="1:181" s="35" customFormat="1" x14ac:dyDescent="0.25">
      <c r="A663" s="366"/>
      <c r="B663" s="159" t="s">
        <v>51</v>
      </c>
      <c r="C663" s="160"/>
      <c r="D663" s="161">
        <v>2</v>
      </c>
      <c r="E663" s="83">
        <v>2</v>
      </c>
      <c r="F663" s="157"/>
      <c r="G663" s="83"/>
      <c r="H663" s="161"/>
      <c r="I663" s="157"/>
      <c r="J663" s="149"/>
      <c r="K663" s="88"/>
      <c r="L663" s="88"/>
      <c r="M663" s="88"/>
      <c r="N663" s="88"/>
      <c r="O663" s="88"/>
      <c r="P663" s="88"/>
      <c r="Q663" s="88"/>
      <c r="R663" s="88"/>
      <c r="S663" s="88"/>
      <c r="T663" s="73"/>
      <c r="U663" s="73"/>
      <c r="V663" s="73"/>
      <c r="W663" s="73"/>
      <c r="X663" s="73"/>
      <c r="Y663" s="73"/>
      <c r="Z663" s="73"/>
      <c r="AA663" s="73"/>
      <c r="AB663" s="73"/>
      <c r="AC663" s="73"/>
      <c r="AD663" s="73"/>
      <c r="AE663" s="73"/>
      <c r="AF663" s="73"/>
      <c r="AG663" s="73"/>
      <c r="AH663" s="73"/>
      <c r="AI663" s="73"/>
      <c r="AJ663" s="73"/>
      <c r="AK663" s="73"/>
      <c r="AL663" s="73"/>
      <c r="AM663" s="73"/>
      <c r="AN663" s="73"/>
      <c r="AO663" s="73"/>
      <c r="AP663" s="73"/>
      <c r="AQ663" s="73"/>
      <c r="AR663" s="73"/>
      <c r="AS663" s="73"/>
      <c r="AT663" s="73"/>
      <c r="AU663" s="73"/>
      <c r="AV663" s="73"/>
      <c r="AW663" s="73"/>
      <c r="AX663" s="73"/>
      <c r="AY663" s="73"/>
      <c r="AZ663" s="73"/>
      <c r="BA663" s="73"/>
      <c r="BB663" s="73"/>
      <c r="BC663" s="73"/>
      <c r="BD663" s="73"/>
      <c r="BE663" s="73"/>
      <c r="BF663" s="73"/>
      <c r="BG663" s="73"/>
      <c r="BH663" s="73"/>
      <c r="BI663" s="73"/>
      <c r="BJ663" s="73"/>
      <c r="BK663" s="73"/>
      <c r="BL663" s="73"/>
      <c r="BM663" s="73"/>
      <c r="BN663" s="73"/>
      <c r="BO663" s="73"/>
      <c r="BP663" s="73"/>
      <c r="BQ663" s="73"/>
      <c r="BR663" s="73"/>
      <c r="BS663" s="73"/>
      <c r="BT663" s="73"/>
      <c r="BU663" s="73"/>
      <c r="BV663" s="73"/>
      <c r="BW663" s="73"/>
      <c r="BX663" s="73"/>
      <c r="BY663" s="73"/>
      <c r="BZ663" s="73"/>
      <c r="CA663" s="73"/>
      <c r="CB663" s="73"/>
      <c r="CC663" s="73"/>
      <c r="CD663" s="73"/>
      <c r="CE663" s="73"/>
      <c r="CF663" s="73"/>
      <c r="CG663" s="73"/>
      <c r="CH663" s="73"/>
      <c r="CI663" s="73"/>
      <c r="CJ663" s="73"/>
      <c r="CK663" s="73"/>
      <c r="CL663" s="73"/>
      <c r="CM663" s="73"/>
      <c r="CN663" s="73"/>
      <c r="CO663" s="73"/>
      <c r="CP663" s="73"/>
      <c r="CQ663" s="73"/>
      <c r="CR663" s="73"/>
      <c r="CS663" s="73"/>
      <c r="CT663" s="73"/>
    </row>
    <row r="664" spans="1:181" s="35" customFormat="1" x14ac:dyDescent="0.25">
      <c r="A664" s="366"/>
      <c r="B664" s="159" t="s">
        <v>39</v>
      </c>
      <c r="C664" s="160"/>
      <c r="D664" s="161">
        <v>0.2</v>
      </c>
      <c r="E664" s="83">
        <v>0.2</v>
      </c>
      <c r="F664" s="157"/>
      <c r="G664" s="83"/>
      <c r="H664" s="161"/>
      <c r="I664" s="157"/>
      <c r="J664" s="149"/>
      <c r="K664" s="88"/>
      <c r="L664" s="88"/>
      <c r="M664" s="88"/>
      <c r="N664" s="88"/>
      <c r="O664" s="88"/>
      <c r="P664" s="88"/>
      <c r="Q664" s="88"/>
      <c r="R664" s="88"/>
      <c r="S664" s="88"/>
      <c r="T664" s="73"/>
      <c r="U664" s="73"/>
      <c r="V664" s="73"/>
      <c r="W664" s="73"/>
      <c r="X664" s="73"/>
      <c r="Y664" s="73"/>
      <c r="Z664" s="73"/>
      <c r="AA664" s="73"/>
      <c r="AB664" s="73"/>
      <c r="AC664" s="73"/>
      <c r="AD664" s="73"/>
      <c r="AE664" s="73"/>
      <c r="AF664" s="73"/>
      <c r="AG664" s="73"/>
      <c r="AH664" s="73"/>
      <c r="AI664" s="73"/>
      <c r="AJ664" s="73"/>
      <c r="AK664" s="73"/>
      <c r="AL664" s="73"/>
      <c r="AM664" s="73"/>
      <c r="AN664" s="73"/>
      <c r="AO664" s="73"/>
      <c r="AP664" s="73"/>
      <c r="AQ664" s="73"/>
      <c r="AR664" s="73"/>
      <c r="AS664" s="73"/>
      <c r="AT664" s="73"/>
      <c r="AU664" s="73"/>
      <c r="AV664" s="73"/>
      <c r="AW664" s="73"/>
      <c r="AX664" s="73"/>
      <c r="AY664" s="73"/>
      <c r="AZ664" s="73"/>
      <c r="BA664" s="73"/>
      <c r="BB664" s="73"/>
      <c r="BC664" s="73"/>
      <c r="BD664" s="73"/>
      <c r="BE664" s="73"/>
      <c r="BF664" s="73"/>
      <c r="BG664" s="73"/>
      <c r="BH664" s="73"/>
      <c r="BI664" s="73"/>
      <c r="BJ664" s="73"/>
      <c r="BK664" s="73"/>
      <c r="BL664" s="73"/>
      <c r="BM664" s="73"/>
      <c r="BN664" s="73"/>
      <c r="BO664" s="73"/>
      <c r="BP664" s="73"/>
      <c r="BQ664" s="73"/>
      <c r="BR664" s="73"/>
      <c r="BS664" s="73"/>
      <c r="BT664" s="73"/>
      <c r="BU664" s="73"/>
      <c r="BV664" s="73"/>
      <c r="BW664" s="73"/>
      <c r="BX664" s="73"/>
      <c r="BY664" s="73"/>
      <c r="BZ664" s="73"/>
      <c r="CA664" s="73"/>
      <c r="CB664" s="73"/>
      <c r="CC664" s="73"/>
      <c r="CD664" s="73"/>
      <c r="CE664" s="73"/>
      <c r="CF664" s="73"/>
      <c r="CG664" s="73"/>
      <c r="CH664" s="73"/>
      <c r="CI664" s="73"/>
      <c r="CJ664" s="73"/>
      <c r="CK664" s="73"/>
      <c r="CL664" s="73"/>
      <c r="CM664" s="73"/>
      <c r="CN664" s="73"/>
      <c r="CO664" s="73"/>
      <c r="CP664" s="73"/>
      <c r="CQ664" s="73"/>
      <c r="CR664" s="73"/>
      <c r="CS664" s="73"/>
      <c r="CT664" s="73"/>
    </row>
    <row r="665" spans="1:181" s="35" customFormat="1" x14ac:dyDescent="0.25">
      <c r="A665" s="366"/>
      <c r="B665" s="159" t="s">
        <v>52</v>
      </c>
      <c r="C665" s="160"/>
      <c r="D665" s="161">
        <v>4</v>
      </c>
      <c r="E665" s="83">
        <v>4</v>
      </c>
      <c r="F665" s="157"/>
      <c r="G665" s="83"/>
      <c r="H665" s="161"/>
      <c r="I665" s="157"/>
      <c r="J665" s="149"/>
      <c r="K665" s="88"/>
      <c r="L665" s="88"/>
      <c r="M665" s="88"/>
      <c r="N665" s="88"/>
      <c r="O665" s="88"/>
      <c r="P665" s="88"/>
      <c r="Q665" s="88"/>
      <c r="R665" s="88"/>
      <c r="S665" s="88"/>
      <c r="T665" s="73"/>
      <c r="U665" s="73"/>
      <c r="V665" s="73"/>
      <c r="W665" s="73"/>
      <c r="X665" s="73"/>
      <c r="Y665" s="73"/>
      <c r="Z665" s="73"/>
      <c r="AA665" s="73"/>
      <c r="AB665" s="73"/>
      <c r="AC665" s="73"/>
      <c r="AD665" s="73"/>
      <c r="AE665" s="73"/>
      <c r="AF665" s="73"/>
      <c r="AG665" s="73"/>
      <c r="AH665" s="73"/>
      <c r="AI665" s="73"/>
      <c r="AJ665" s="73"/>
      <c r="AK665" s="73"/>
      <c r="AL665" s="73"/>
      <c r="AM665" s="73"/>
      <c r="AN665" s="73"/>
      <c r="AO665" s="73"/>
      <c r="AP665" s="73"/>
      <c r="AQ665" s="73"/>
      <c r="AR665" s="73"/>
      <c r="AS665" s="73"/>
      <c r="AT665" s="73"/>
      <c r="AU665" s="73"/>
      <c r="AV665" s="73"/>
      <c r="AW665" s="73"/>
      <c r="AX665" s="73"/>
      <c r="AY665" s="73"/>
      <c r="AZ665" s="73"/>
      <c r="BA665" s="73"/>
      <c r="BB665" s="73"/>
      <c r="BC665" s="73"/>
      <c r="BD665" s="73"/>
      <c r="BE665" s="73"/>
      <c r="BF665" s="73"/>
      <c r="BG665" s="73"/>
      <c r="BH665" s="73"/>
      <c r="BI665" s="73"/>
      <c r="BJ665" s="73"/>
      <c r="BK665" s="73"/>
      <c r="BL665" s="73"/>
      <c r="BM665" s="73"/>
      <c r="BN665" s="73"/>
      <c r="BO665" s="73"/>
      <c r="BP665" s="73"/>
      <c r="BQ665" s="73"/>
      <c r="BR665" s="73"/>
      <c r="BS665" s="73"/>
      <c r="BT665" s="73"/>
      <c r="BU665" s="73"/>
      <c r="BV665" s="73"/>
      <c r="BW665" s="73"/>
      <c r="BX665" s="73"/>
      <c r="BY665" s="73"/>
      <c r="BZ665" s="73"/>
      <c r="CA665" s="73"/>
      <c r="CB665" s="73"/>
      <c r="CC665" s="73"/>
      <c r="CD665" s="73"/>
      <c r="CE665" s="73"/>
      <c r="CF665" s="73"/>
      <c r="CG665" s="73"/>
      <c r="CH665" s="73"/>
      <c r="CI665" s="73"/>
      <c r="CJ665" s="73"/>
      <c r="CK665" s="73"/>
      <c r="CL665" s="73"/>
      <c r="CM665" s="73"/>
      <c r="CN665" s="73"/>
      <c r="CO665" s="73"/>
      <c r="CP665" s="73"/>
      <c r="CQ665" s="73"/>
      <c r="CR665" s="73"/>
      <c r="CS665" s="73"/>
      <c r="CT665" s="73"/>
    </row>
    <row r="666" spans="1:181" s="35" customFormat="1" x14ac:dyDescent="0.25">
      <c r="A666" s="366"/>
      <c r="B666" s="159" t="s">
        <v>53</v>
      </c>
      <c r="C666" s="160"/>
      <c r="D666" s="161">
        <v>0.16</v>
      </c>
      <c r="E666" s="83">
        <v>0.16</v>
      </c>
      <c r="F666" s="157"/>
      <c r="G666" s="83"/>
      <c r="H666" s="161"/>
      <c r="I666" s="157"/>
      <c r="J666" s="149"/>
      <c r="K666" s="88"/>
      <c r="L666" s="88"/>
      <c r="M666" s="88"/>
      <c r="N666" s="88"/>
      <c r="O666" s="88"/>
      <c r="P666" s="88"/>
      <c r="Q666" s="88"/>
      <c r="R666" s="88"/>
      <c r="S666" s="88"/>
      <c r="T666" s="73"/>
      <c r="U666" s="73"/>
      <c r="V666" s="73"/>
      <c r="W666" s="73"/>
      <c r="X666" s="73"/>
      <c r="Y666" s="73"/>
      <c r="Z666" s="73"/>
      <c r="AA666" s="73"/>
      <c r="AB666" s="73"/>
      <c r="AC666" s="73"/>
      <c r="AD666" s="73"/>
      <c r="AE666" s="73"/>
      <c r="AF666" s="73"/>
      <c r="AG666" s="73"/>
      <c r="AH666" s="73"/>
      <c r="AI666" s="73"/>
      <c r="AJ666" s="73"/>
      <c r="AK666" s="73"/>
      <c r="AL666" s="73"/>
      <c r="AM666" s="73"/>
      <c r="AN666" s="73"/>
      <c r="AO666" s="73"/>
      <c r="AP666" s="73"/>
      <c r="AQ666" s="73"/>
      <c r="AR666" s="73"/>
      <c r="AS666" s="73"/>
      <c r="AT666" s="73"/>
      <c r="AU666" s="73"/>
      <c r="AV666" s="73"/>
      <c r="AW666" s="73"/>
      <c r="AX666" s="73"/>
      <c r="AY666" s="73"/>
      <c r="AZ666" s="73"/>
      <c r="BA666" s="73"/>
      <c r="BB666" s="73"/>
      <c r="BC666" s="73"/>
      <c r="BD666" s="73"/>
      <c r="BE666" s="73"/>
      <c r="BF666" s="73"/>
      <c r="BG666" s="73"/>
      <c r="BH666" s="73"/>
      <c r="BI666" s="73"/>
      <c r="BJ666" s="73"/>
      <c r="BK666" s="73"/>
      <c r="BL666" s="73"/>
      <c r="BM666" s="73"/>
      <c r="BN666" s="73"/>
      <c r="BO666" s="73"/>
      <c r="BP666" s="73"/>
      <c r="BQ666" s="73"/>
      <c r="BR666" s="73"/>
      <c r="BS666" s="73"/>
      <c r="BT666" s="73"/>
      <c r="BU666" s="73"/>
      <c r="BV666" s="73"/>
      <c r="BW666" s="73"/>
      <c r="BX666" s="73"/>
      <c r="BY666" s="73"/>
      <c r="BZ666" s="73"/>
      <c r="CA666" s="73"/>
      <c r="CB666" s="73"/>
      <c r="CC666" s="73"/>
      <c r="CD666" s="73"/>
      <c r="CE666" s="73"/>
      <c r="CF666" s="73"/>
      <c r="CG666" s="73"/>
      <c r="CH666" s="73"/>
      <c r="CI666" s="73"/>
      <c r="CJ666" s="73"/>
      <c r="CK666" s="73"/>
      <c r="CL666" s="73"/>
      <c r="CM666" s="73"/>
      <c r="CN666" s="73"/>
      <c r="CO666" s="73"/>
      <c r="CP666" s="73"/>
      <c r="CQ666" s="73"/>
      <c r="CR666" s="73"/>
      <c r="CS666" s="73"/>
      <c r="CT666" s="73"/>
    </row>
    <row r="667" spans="1:181" s="35" customFormat="1" x14ac:dyDescent="0.25">
      <c r="A667" s="366"/>
      <c r="B667" s="159" t="s">
        <v>183</v>
      </c>
      <c r="C667" s="160"/>
      <c r="D667" s="161"/>
      <c r="E667" s="83">
        <v>29</v>
      </c>
      <c r="F667" s="157"/>
      <c r="G667" s="83"/>
      <c r="H667" s="161"/>
      <c r="I667" s="157"/>
      <c r="J667" s="149"/>
      <c r="K667" s="88"/>
      <c r="L667" s="88"/>
      <c r="M667" s="88"/>
      <c r="N667" s="88"/>
      <c r="O667" s="88"/>
      <c r="P667" s="88"/>
      <c r="Q667" s="88"/>
      <c r="R667" s="88"/>
      <c r="S667" s="88"/>
      <c r="T667" s="73"/>
      <c r="U667" s="73"/>
      <c r="V667" s="73"/>
      <c r="W667" s="73"/>
      <c r="X667" s="73"/>
      <c r="Y667" s="73"/>
      <c r="Z667" s="73"/>
      <c r="AA667" s="73"/>
      <c r="AB667" s="73"/>
      <c r="AC667" s="73"/>
      <c r="AD667" s="73"/>
      <c r="AE667" s="73"/>
      <c r="AF667" s="73"/>
      <c r="AG667" s="73"/>
      <c r="AH667" s="73"/>
      <c r="AI667" s="73"/>
      <c r="AJ667" s="73"/>
      <c r="AK667" s="73"/>
      <c r="AL667" s="73"/>
      <c r="AM667" s="73"/>
      <c r="AN667" s="73"/>
      <c r="AO667" s="73"/>
      <c r="AP667" s="73"/>
      <c r="AQ667" s="73"/>
      <c r="AR667" s="73"/>
      <c r="AS667" s="73"/>
      <c r="AT667" s="73"/>
      <c r="AU667" s="73"/>
      <c r="AV667" s="73"/>
      <c r="AW667" s="73"/>
      <c r="AX667" s="73"/>
      <c r="AY667" s="73"/>
      <c r="AZ667" s="73"/>
      <c r="BA667" s="73"/>
      <c r="BB667" s="73"/>
      <c r="BC667" s="73"/>
      <c r="BD667" s="73"/>
      <c r="BE667" s="73"/>
      <c r="BF667" s="73"/>
      <c r="BG667" s="73"/>
      <c r="BH667" s="73"/>
      <c r="BI667" s="73"/>
      <c r="BJ667" s="73"/>
      <c r="BK667" s="73"/>
      <c r="BL667" s="73"/>
      <c r="BM667" s="73"/>
      <c r="BN667" s="73"/>
      <c r="BO667" s="73"/>
      <c r="BP667" s="73"/>
      <c r="BQ667" s="73"/>
      <c r="BR667" s="73"/>
      <c r="BS667" s="73"/>
      <c r="BT667" s="73"/>
      <c r="BU667" s="73"/>
      <c r="BV667" s="73"/>
      <c r="BW667" s="73"/>
      <c r="BX667" s="73"/>
      <c r="BY667" s="73"/>
      <c r="BZ667" s="73"/>
      <c r="CA667" s="73"/>
      <c r="CB667" s="73"/>
      <c r="CC667" s="73"/>
      <c r="CD667" s="73"/>
      <c r="CE667" s="73"/>
      <c r="CF667" s="73"/>
      <c r="CG667" s="73"/>
      <c r="CH667" s="73"/>
      <c r="CI667" s="73"/>
      <c r="CJ667" s="73"/>
      <c r="CK667" s="73"/>
      <c r="CL667" s="73"/>
      <c r="CM667" s="73"/>
      <c r="CN667" s="73"/>
      <c r="CO667" s="73"/>
      <c r="CP667" s="73"/>
      <c r="CQ667" s="73"/>
      <c r="CR667" s="73"/>
      <c r="CS667" s="73"/>
      <c r="CT667" s="73"/>
    </row>
    <row r="668" spans="1:181" s="35" customFormat="1" x14ac:dyDescent="0.25">
      <c r="A668" s="394"/>
      <c r="B668" s="159" t="s">
        <v>34</v>
      </c>
      <c r="C668" s="160"/>
      <c r="D668" s="161">
        <v>0.1</v>
      </c>
      <c r="E668" s="158">
        <v>0.1</v>
      </c>
      <c r="F668" s="157"/>
      <c r="G668" s="83"/>
      <c r="H668" s="161"/>
      <c r="I668" s="161"/>
      <c r="J668" s="149"/>
      <c r="K668" s="88"/>
      <c r="L668" s="88"/>
      <c r="M668" s="88"/>
      <c r="N668" s="88"/>
      <c r="O668" s="88"/>
      <c r="P668" s="88"/>
      <c r="Q668" s="88"/>
      <c r="R668" s="88"/>
      <c r="S668" s="88"/>
      <c r="T668" s="73"/>
      <c r="U668" s="73"/>
      <c r="V668" s="73"/>
      <c r="W668" s="73"/>
      <c r="X668" s="73"/>
      <c r="Y668" s="73"/>
      <c r="Z668" s="73"/>
      <c r="AA668" s="73"/>
      <c r="AB668" s="73"/>
      <c r="AC668" s="73"/>
      <c r="AD668" s="73"/>
      <c r="AE668" s="73"/>
      <c r="AF668" s="73"/>
      <c r="AG668" s="73"/>
      <c r="AH668" s="73"/>
      <c r="AI668" s="73"/>
      <c r="AJ668" s="73"/>
      <c r="AK668" s="73"/>
      <c r="AL668" s="73"/>
      <c r="AM668" s="73"/>
      <c r="AN668" s="73"/>
      <c r="AO668" s="73"/>
      <c r="AP668" s="73"/>
      <c r="AQ668" s="73"/>
      <c r="AR668" s="73"/>
      <c r="AS668" s="73"/>
      <c r="AT668" s="73"/>
      <c r="AU668" s="73"/>
      <c r="AV668" s="73"/>
      <c r="AW668" s="73"/>
      <c r="AX668" s="73"/>
      <c r="AY668" s="73"/>
      <c r="AZ668" s="73"/>
      <c r="BA668" s="73"/>
      <c r="BB668" s="73"/>
      <c r="BC668" s="73"/>
      <c r="BD668" s="73"/>
      <c r="BE668" s="73"/>
      <c r="BF668" s="73"/>
      <c r="BG668" s="73"/>
      <c r="BH668" s="73"/>
      <c r="BI668" s="73"/>
      <c r="BJ668" s="73"/>
      <c r="BK668" s="73"/>
      <c r="BL668" s="73"/>
      <c r="BM668" s="73"/>
      <c r="BN668" s="73"/>
      <c r="BO668" s="73"/>
      <c r="BP668" s="73"/>
      <c r="BQ668" s="73"/>
      <c r="BR668" s="73"/>
      <c r="BS668" s="73"/>
      <c r="BT668" s="73"/>
      <c r="BU668" s="73"/>
      <c r="BV668" s="73"/>
      <c r="BW668" s="73"/>
      <c r="BX668" s="73"/>
      <c r="BY668" s="73"/>
      <c r="BZ668" s="73"/>
      <c r="CA668" s="73"/>
      <c r="CB668" s="73"/>
      <c r="CC668" s="73"/>
      <c r="CD668" s="73"/>
      <c r="CE668" s="73"/>
      <c r="CF668" s="73"/>
      <c r="CG668" s="73"/>
      <c r="CH668" s="73"/>
      <c r="CI668" s="73"/>
      <c r="CJ668" s="73"/>
      <c r="CK668" s="73"/>
      <c r="CL668" s="73"/>
      <c r="CM668" s="73"/>
      <c r="CN668" s="73"/>
      <c r="CO668" s="73"/>
      <c r="CP668" s="73"/>
      <c r="CQ668" s="73"/>
      <c r="CR668" s="73"/>
      <c r="CS668" s="73"/>
      <c r="CT668" s="73"/>
    </row>
    <row r="669" spans="1:181" s="35" customFormat="1" x14ac:dyDescent="0.25">
      <c r="A669" s="394"/>
      <c r="B669" s="159" t="s">
        <v>205</v>
      </c>
      <c r="C669" s="160"/>
      <c r="D669" s="83">
        <v>16</v>
      </c>
      <c r="E669" s="158">
        <v>16</v>
      </c>
      <c r="F669" s="83"/>
      <c r="G669" s="83"/>
      <c r="H669" s="83"/>
      <c r="I669" s="161"/>
      <c r="J669" s="149"/>
      <c r="K669" s="88"/>
      <c r="L669" s="88"/>
      <c r="M669" s="88"/>
      <c r="N669" s="88"/>
      <c r="O669" s="88"/>
      <c r="P669" s="88"/>
      <c r="Q669" s="88"/>
      <c r="R669" s="88"/>
      <c r="S669" s="88"/>
      <c r="T669" s="73"/>
      <c r="U669" s="73"/>
      <c r="V669" s="73"/>
      <c r="W669" s="73"/>
      <c r="X669" s="73"/>
      <c r="Y669" s="73"/>
      <c r="Z669" s="73"/>
      <c r="AA669" s="73"/>
      <c r="AB669" s="73"/>
      <c r="AC669" s="73"/>
      <c r="AD669" s="73"/>
      <c r="AE669" s="73"/>
      <c r="AF669" s="73"/>
      <c r="AG669" s="73"/>
      <c r="AH669" s="73"/>
      <c r="AI669" s="73"/>
      <c r="AJ669" s="73"/>
      <c r="AK669" s="73"/>
      <c r="AL669" s="73"/>
      <c r="AM669" s="73"/>
      <c r="AN669" s="73"/>
      <c r="AO669" s="73"/>
      <c r="AP669" s="73"/>
      <c r="AQ669" s="73"/>
      <c r="AR669" s="73"/>
      <c r="AS669" s="73"/>
      <c r="AT669" s="73"/>
      <c r="AU669" s="73"/>
      <c r="AV669" s="73"/>
      <c r="AW669" s="73"/>
      <c r="AX669" s="73"/>
      <c r="AY669" s="73"/>
      <c r="AZ669" s="73"/>
      <c r="BA669" s="73"/>
      <c r="BB669" s="73"/>
      <c r="BC669" s="73"/>
      <c r="BD669" s="73"/>
      <c r="BE669" s="73"/>
      <c r="BF669" s="73"/>
      <c r="BG669" s="73"/>
      <c r="BH669" s="73"/>
      <c r="BI669" s="73"/>
      <c r="BJ669" s="73"/>
      <c r="BK669" s="73"/>
      <c r="BL669" s="73"/>
      <c r="BM669" s="73"/>
      <c r="BN669" s="73"/>
      <c r="BO669" s="73"/>
      <c r="BP669" s="73"/>
      <c r="BQ669" s="73"/>
      <c r="BR669" s="73"/>
      <c r="BS669" s="73"/>
      <c r="BT669" s="73"/>
      <c r="BU669" s="73"/>
      <c r="BV669" s="73"/>
      <c r="BW669" s="73"/>
      <c r="BX669" s="73"/>
      <c r="BY669" s="73"/>
      <c r="BZ669" s="73"/>
      <c r="CA669" s="73"/>
      <c r="CB669" s="73"/>
      <c r="CC669" s="73"/>
      <c r="CD669" s="73"/>
      <c r="CE669" s="73"/>
      <c r="CF669" s="73"/>
      <c r="CG669" s="73"/>
      <c r="CH669" s="73"/>
      <c r="CI669" s="73"/>
      <c r="CJ669" s="73"/>
      <c r="CK669" s="73"/>
      <c r="CL669" s="73"/>
      <c r="CM669" s="73"/>
      <c r="CN669" s="73"/>
      <c r="CO669" s="73"/>
      <c r="CP669" s="73"/>
      <c r="CQ669" s="73"/>
      <c r="CR669" s="73"/>
      <c r="CS669" s="73"/>
      <c r="CT669" s="73"/>
    </row>
    <row r="670" spans="1:181" x14ac:dyDescent="0.25">
      <c r="A670" s="366" t="s">
        <v>83</v>
      </c>
      <c r="C670" s="90">
        <v>100</v>
      </c>
      <c r="D670" s="211"/>
      <c r="E670" s="90"/>
      <c r="F670" s="165">
        <v>3</v>
      </c>
      <c r="G670" s="165">
        <v>2.5</v>
      </c>
      <c r="H670" s="165">
        <v>4.5</v>
      </c>
      <c r="I670" s="165">
        <v>54.3</v>
      </c>
      <c r="J670" s="363" t="s">
        <v>160</v>
      </c>
    </row>
    <row r="671" spans="1:181" x14ac:dyDescent="0.25">
      <c r="A671" s="366"/>
      <c r="B671" s="80" t="s">
        <v>84</v>
      </c>
      <c r="C671" s="90"/>
      <c r="D671" s="211">
        <v>103.5</v>
      </c>
      <c r="E671" s="90">
        <v>100</v>
      </c>
      <c r="F671" s="165"/>
      <c r="G671" s="132"/>
      <c r="H671" s="165"/>
      <c r="I671" s="132"/>
      <c r="J671" s="363"/>
    </row>
    <row r="672" spans="1:181" s="35" customFormat="1" ht="15.75" thickBot="1" x14ac:dyDescent="0.3">
      <c r="A672" s="358" t="s">
        <v>204</v>
      </c>
      <c r="B672" s="88"/>
      <c r="C672" s="89" t="s">
        <v>164</v>
      </c>
      <c r="D672" s="88"/>
      <c r="E672" s="88"/>
      <c r="F672" s="89">
        <v>8.8000000000000007</v>
      </c>
      <c r="G672" s="89">
        <v>11.33</v>
      </c>
      <c r="H672" s="89">
        <v>9.1</v>
      </c>
      <c r="I672" s="89">
        <v>173</v>
      </c>
      <c r="J672" s="91" t="s">
        <v>386</v>
      </c>
      <c r="K672" s="88"/>
      <c r="L672" s="88"/>
      <c r="M672" s="88"/>
      <c r="N672" s="88"/>
      <c r="O672" s="88"/>
      <c r="P672" s="88"/>
      <c r="Q672" s="88"/>
      <c r="R672" s="88"/>
      <c r="S672" s="88"/>
      <c r="T672" s="73"/>
      <c r="U672" s="73"/>
      <c r="V672" s="73"/>
      <c r="W672" s="73"/>
      <c r="X672" s="73"/>
      <c r="Y672" s="73"/>
      <c r="Z672" s="73"/>
      <c r="AA672" s="73"/>
      <c r="AB672" s="73"/>
      <c r="AC672" s="73"/>
      <c r="AD672" s="73"/>
      <c r="AE672" s="73"/>
      <c r="AF672" s="73"/>
      <c r="AG672" s="73"/>
      <c r="AH672" s="73"/>
      <c r="AI672" s="73"/>
      <c r="AJ672" s="73"/>
      <c r="AK672" s="73"/>
      <c r="AL672" s="73"/>
      <c r="AM672" s="73"/>
      <c r="AN672" s="73"/>
      <c r="AO672" s="73"/>
      <c r="AP672" s="73"/>
      <c r="AQ672" s="73"/>
      <c r="AR672" s="73"/>
      <c r="AS672" s="73"/>
      <c r="AT672" s="73"/>
      <c r="AU672" s="73"/>
      <c r="AV672" s="73"/>
      <c r="AW672" s="73"/>
      <c r="AX672" s="73"/>
      <c r="AY672" s="73"/>
      <c r="AZ672" s="73"/>
      <c r="BA672" s="73"/>
      <c r="BB672" s="73"/>
      <c r="BC672" s="73"/>
      <c r="BD672" s="73"/>
      <c r="BE672" s="73"/>
      <c r="BF672" s="73"/>
      <c r="BG672" s="73"/>
      <c r="BH672" s="73"/>
      <c r="BI672" s="73"/>
      <c r="BJ672" s="73"/>
      <c r="BK672" s="73"/>
      <c r="BL672" s="73"/>
      <c r="BM672" s="73"/>
      <c r="BN672" s="73"/>
      <c r="BO672" s="73"/>
      <c r="BP672" s="73"/>
      <c r="BQ672" s="73"/>
      <c r="BR672" s="73"/>
      <c r="BS672" s="73"/>
      <c r="BT672" s="73"/>
      <c r="BU672" s="73"/>
      <c r="BV672" s="73"/>
      <c r="BW672" s="73"/>
      <c r="BX672" s="73"/>
      <c r="BY672" s="73"/>
      <c r="BZ672" s="73"/>
      <c r="CA672" s="73"/>
      <c r="CB672" s="73"/>
      <c r="CC672" s="73"/>
      <c r="CD672" s="73"/>
      <c r="CE672" s="73"/>
      <c r="CF672" s="73"/>
      <c r="CG672" s="73"/>
      <c r="CH672" s="73"/>
      <c r="CI672" s="73"/>
      <c r="CJ672" s="73"/>
      <c r="CK672" s="73"/>
      <c r="CL672" s="73"/>
      <c r="CM672" s="73"/>
      <c r="CN672" s="73"/>
      <c r="CO672" s="73"/>
      <c r="CP672" s="73"/>
      <c r="CQ672" s="73"/>
      <c r="CR672" s="73"/>
      <c r="CS672" s="73"/>
      <c r="CT672" s="73"/>
    </row>
    <row r="673" spans="1:117" s="35" customFormat="1" x14ac:dyDescent="0.25">
      <c r="A673" s="358"/>
      <c r="B673" s="88" t="s">
        <v>206</v>
      </c>
      <c r="C673" s="88"/>
      <c r="D673" s="88">
        <v>48.46</v>
      </c>
      <c r="E673" s="88">
        <v>31.5</v>
      </c>
      <c r="F673" s="94"/>
      <c r="G673" s="95"/>
      <c r="H673" s="96"/>
      <c r="I673" s="97"/>
      <c r="J673" s="98"/>
      <c r="K673" s="88"/>
      <c r="L673" s="88"/>
      <c r="M673" s="88"/>
      <c r="N673" s="88"/>
      <c r="O673" s="88"/>
      <c r="P673" s="88"/>
      <c r="Q673" s="88"/>
      <c r="R673" s="88"/>
      <c r="S673" s="88"/>
      <c r="T673" s="73"/>
      <c r="U673" s="73"/>
      <c r="V673" s="73"/>
      <c r="W673" s="73"/>
      <c r="X673" s="73"/>
      <c r="Y673" s="73"/>
      <c r="Z673" s="73"/>
      <c r="AA673" s="73"/>
      <c r="AB673" s="73"/>
      <c r="AC673" s="73"/>
      <c r="AD673" s="73"/>
      <c r="AE673" s="73"/>
      <c r="AF673" s="73"/>
      <c r="AG673" s="73"/>
      <c r="AH673" s="73"/>
      <c r="AI673" s="73"/>
      <c r="AJ673" s="73"/>
      <c r="AK673" s="73"/>
      <c r="AL673" s="73"/>
      <c r="AM673" s="73"/>
      <c r="AN673" s="73"/>
      <c r="AO673" s="73"/>
      <c r="AP673" s="73"/>
      <c r="AQ673" s="73"/>
      <c r="AR673" s="73"/>
      <c r="AS673" s="73"/>
      <c r="AT673" s="73"/>
      <c r="AU673" s="73"/>
      <c r="AV673" s="73"/>
      <c r="AW673" s="73"/>
      <c r="AX673" s="73"/>
      <c r="AY673" s="73"/>
      <c r="AZ673" s="73"/>
      <c r="BA673" s="73"/>
      <c r="BB673" s="73"/>
      <c r="BC673" s="73"/>
      <c r="BD673" s="73"/>
      <c r="BE673" s="73"/>
      <c r="BF673" s="73"/>
      <c r="BG673" s="73"/>
      <c r="BH673" s="73"/>
      <c r="BI673" s="73"/>
      <c r="BJ673" s="73"/>
      <c r="BK673" s="73"/>
      <c r="BL673" s="73"/>
      <c r="BM673" s="73"/>
      <c r="BN673" s="73"/>
      <c r="BO673" s="73"/>
      <c r="BP673" s="73"/>
      <c r="BQ673" s="73"/>
      <c r="BR673" s="73"/>
      <c r="BS673" s="73"/>
      <c r="BT673" s="73"/>
      <c r="BU673" s="73"/>
      <c r="BV673" s="73"/>
      <c r="BW673" s="73"/>
      <c r="BX673" s="73"/>
      <c r="BY673" s="73"/>
      <c r="BZ673" s="73"/>
      <c r="CA673" s="73"/>
      <c r="CB673" s="73"/>
      <c r="CC673" s="73"/>
      <c r="CD673" s="73"/>
      <c r="CE673" s="73"/>
      <c r="CF673" s="73"/>
      <c r="CG673" s="73"/>
      <c r="CH673" s="73"/>
      <c r="CI673" s="73"/>
      <c r="CJ673" s="73"/>
      <c r="CK673" s="73"/>
      <c r="CL673" s="73"/>
      <c r="CM673" s="73"/>
      <c r="CN673" s="73"/>
      <c r="CO673" s="73"/>
      <c r="CP673" s="73"/>
      <c r="CQ673" s="73"/>
      <c r="CR673" s="73"/>
      <c r="CS673" s="73"/>
      <c r="CT673" s="73"/>
    </row>
    <row r="674" spans="1:117" x14ac:dyDescent="0.25">
      <c r="A674" s="358"/>
      <c r="B674" s="88" t="s">
        <v>113</v>
      </c>
      <c r="C674" s="88"/>
      <c r="D674" s="88"/>
      <c r="E674" s="88">
        <v>20</v>
      </c>
      <c r="F674" s="99"/>
      <c r="G674" s="190"/>
      <c r="H674" s="89"/>
      <c r="I674" s="191"/>
      <c r="J674" s="91"/>
    </row>
    <row r="675" spans="1:117" x14ac:dyDescent="0.25">
      <c r="A675" s="358"/>
      <c r="B675" s="88" t="s">
        <v>42</v>
      </c>
      <c r="C675" s="88"/>
      <c r="D675" s="88">
        <v>30.5</v>
      </c>
      <c r="E675" s="88">
        <v>24.4</v>
      </c>
      <c r="F675" s="99"/>
      <c r="G675" s="190"/>
      <c r="H675" s="89"/>
      <c r="I675" s="191"/>
      <c r="J675" s="91"/>
    </row>
    <row r="676" spans="1:117" s="57" customFormat="1" ht="17.25" customHeight="1" x14ac:dyDescent="0.25">
      <c r="A676" s="358"/>
      <c r="B676" s="88" t="s">
        <v>211</v>
      </c>
      <c r="C676" s="88"/>
      <c r="D676" s="88">
        <v>55.610999999999997</v>
      </c>
      <c r="E676" s="88">
        <v>33.299999999999997</v>
      </c>
      <c r="F676" s="99"/>
      <c r="G676" s="190"/>
      <c r="H676" s="89"/>
      <c r="I676" s="191"/>
      <c r="J676" s="91"/>
      <c r="K676" s="88"/>
      <c r="L676" s="88"/>
      <c r="M676" s="88"/>
      <c r="N676" s="88"/>
      <c r="O676" s="88"/>
      <c r="P676" s="88"/>
      <c r="Q676" s="88"/>
      <c r="R676" s="88"/>
      <c r="S676" s="88"/>
      <c r="T676" s="75"/>
      <c r="U676" s="75"/>
      <c r="V676" s="75"/>
      <c r="W676" s="75"/>
      <c r="X676" s="75"/>
      <c r="Y676" s="75"/>
      <c r="Z676" s="75"/>
      <c r="AA676" s="75"/>
      <c r="AB676" s="75"/>
      <c r="AC676" s="75"/>
      <c r="AD676" s="75"/>
      <c r="AE676" s="75"/>
      <c r="AF676" s="75"/>
      <c r="AG676" s="75"/>
      <c r="AH676" s="75"/>
      <c r="AI676" s="75"/>
      <c r="AJ676" s="75"/>
      <c r="AK676" s="75"/>
      <c r="AL676" s="75"/>
      <c r="AM676" s="75"/>
      <c r="AN676" s="75"/>
      <c r="AO676" s="75"/>
      <c r="AP676" s="75"/>
      <c r="AQ676" s="75"/>
      <c r="AR676" s="75"/>
      <c r="AS676" s="75"/>
      <c r="AT676" s="75"/>
      <c r="AU676" s="75"/>
      <c r="AV676" s="75"/>
      <c r="AW676" s="75"/>
      <c r="AX676" s="75"/>
      <c r="AY676" s="75"/>
      <c r="AZ676" s="75"/>
      <c r="BA676" s="75"/>
      <c r="BB676" s="75"/>
      <c r="BC676" s="75"/>
      <c r="BD676" s="75"/>
      <c r="BE676" s="75"/>
      <c r="BF676" s="75"/>
      <c r="BG676" s="75"/>
      <c r="BH676" s="75"/>
      <c r="BI676" s="75"/>
      <c r="BJ676" s="75"/>
      <c r="BK676" s="75"/>
      <c r="BL676" s="75"/>
      <c r="BM676" s="75"/>
      <c r="BN676" s="75"/>
      <c r="BO676" s="75"/>
      <c r="BP676" s="75"/>
      <c r="BQ676" s="75"/>
      <c r="BR676" s="75"/>
      <c r="BS676" s="75"/>
      <c r="BT676" s="75"/>
      <c r="BU676" s="75"/>
      <c r="BV676" s="75"/>
      <c r="BW676" s="75"/>
      <c r="BX676" s="75"/>
      <c r="BY676" s="75"/>
      <c r="BZ676" s="75"/>
      <c r="CA676" s="75"/>
      <c r="CB676" s="75"/>
      <c r="CC676" s="75"/>
      <c r="CD676" s="75"/>
      <c r="CE676" s="75"/>
      <c r="CF676" s="75"/>
      <c r="CG676" s="75"/>
      <c r="CH676" s="75"/>
      <c r="CI676" s="75"/>
      <c r="CJ676" s="75"/>
      <c r="CK676" s="75"/>
      <c r="CL676" s="75"/>
      <c r="CM676" s="75"/>
      <c r="CN676" s="75"/>
      <c r="CO676" s="75"/>
      <c r="CP676" s="75"/>
      <c r="CQ676" s="75"/>
      <c r="CR676" s="75"/>
      <c r="CS676" s="75"/>
      <c r="CT676" s="75"/>
      <c r="CU676" s="34"/>
      <c r="CV676" s="34"/>
      <c r="CW676" s="34"/>
      <c r="CX676" s="34"/>
      <c r="CY676" s="34"/>
      <c r="CZ676" s="34"/>
      <c r="DA676" s="34"/>
      <c r="DB676" s="34"/>
      <c r="DC676" s="34"/>
      <c r="DD676" s="34"/>
      <c r="DE676" s="34"/>
      <c r="DF676" s="34"/>
      <c r="DG676" s="34"/>
      <c r="DH676" s="34"/>
      <c r="DI676" s="34"/>
      <c r="DJ676" s="34"/>
      <c r="DK676" s="34"/>
      <c r="DL676" s="34"/>
      <c r="DM676" s="34"/>
    </row>
    <row r="677" spans="1:117" s="57" customFormat="1" x14ac:dyDescent="0.25">
      <c r="A677" s="358"/>
      <c r="B677" s="88" t="s">
        <v>112</v>
      </c>
      <c r="C677" s="88"/>
      <c r="D677" s="88">
        <v>14.3</v>
      </c>
      <c r="E677" s="88">
        <v>12</v>
      </c>
      <c r="F677" s="99"/>
      <c r="G677" s="100"/>
      <c r="H677" s="89"/>
      <c r="I677" s="101"/>
      <c r="J677" s="91"/>
      <c r="K677" s="88"/>
      <c r="L677" s="88"/>
      <c r="M677" s="88"/>
      <c r="N677" s="88"/>
      <c r="O677" s="88"/>
      <c r="P677" s="88"/>
      <c r="Q677" s="88"/>
      <c r="R677" s="88"/>
      <c r="S677" s="88"/>
      <c r="T677" s="75"/>
      <c r="U677" s="75"/>
      <c r="V677" s="75"/>
      <c r="W677" s="75"/>
      <c r="X677" s="75"/>
      <c r="Y677" s="75"/>
      <c r="Z677" s="75"/>
      <c r="AA677" s="75"/>
      <c r="AB677" s="75"/>
      <c r="AC677" s="75"/>
      <c r="AD677" s="75"/>
      <c r="AE677" s="75"/>
      <c r="AF677" s="75"/>
      <c r="AG677" s="75"/>
      <c r="AH677" s="75"/>
      <c r="AI677" s="75"/>
      <c r="AJ677" s="75"/>
      <c r="AK677" s="75"/>
      <c r="AL677" s="75"/>
      <c r="AM677" s="75"/>
      <c r="AN677" s="75"/>
      <c r="AO677" s="75"/>
      <c r="AP677" s="75"/>
      <c r="AQ677" s="75"/>
      <c r="AR677" s="75"/>
      <c r="AS677" s="75"/>
      <c r="AT677" s="75"/>
      <c r="AU677" s="75"/>
      <c r="AV677" s="75"/>
      <c r="AW677" s="75"/>
      <c r="AX677" s="75"/>
      <c r="AY677" s="75"/>
      <c r="AZ677" s="75"/>
      <c r="BA677" s="75"/>
      <c r="BB677" s="75"/>
      <c r="BC677" s="75"/>
      <c r="BD677" s="75"/>
      <c r="BE677" s="75"/>
      <c r="BF677" s="75"/>
      <c r="BG677" s="75"/>
      <c r="BH677" s="75"/>
      <c r="BI677" s="75"/>
      <c r="BJ677" s="75"/>
      <c r="BK677" s="75"/>
      <c r="BL677" s="75"/>
      <c r="BM677" s="75"/>
      <c r="BN677" s="75"/>
      <c r="BO677" s="75"/>
      <c r="BP677" s="75"/>
      <c r="BQ677" s="75"/>
      <c r="BR677" s="75"/>
      <c r="BS677" s="75"/>
      <c r="BT677" s="75"/>
      <c r="BU677" s="75"/>
      <c r="BV677" s="75"/>
      <c r="BW677" s="75"/>
      <c r="BX677" s="75"/>
      <c r="BY677" s="75"/>
      <c r="BZ677" s="75"/>
      <c r="CA677" s="75"/>
      <c r="CB677" s="75"/>
      <c r="CC677" s="75"/>
      <c r="CD677" s="75"/>
      <c r="CE677" s="75"/>
      <c r="CF677" s="75"/>
      <c r="CG677" s="75"/>
      <c r="CH677" s="75"/>
      <c r="CI677" s="75"/>
      <c r="CJ677" s="75"/>
      <c r="CK677" s="75"/>
      <c r="CL677" s="75"/>
      <c r="CM677" s="75"/>
      <c r="CN677" s="75"/>
      <c r="CO677" s="75"/>
      <c r="CP677" s="75"/>
      <c r="CQ677" s="75"/>
      <c r="CR677" s="75"/>
      <c r="CS677" s="75"/>
      <c r="CT677" s="75"/>
      <c r="CU677" s="34"/>
      <c r="CV677" s="34"/>
      <c r="CW677" s="34"/>
      <c r="CX677" s="34"/>
      <c r="CY677" s="34"/>
      <c r="CZ677" s="34"/>
      <c r="DA677" s="34"/>
      <c r="DB677" s="34"/>
      <c r="DC677" s="34"/>
      <c r="DD677" s="34"/>
      <c r="DE677" s="34"/>
      <c r="DF677" s="34"/>
      <c r="DG677" s="34"/>
      <c r="DH677" s="34"/>
      <c r="DI677" s="34"/>
      <c r="DJ677" s="34"/>
      <c r="DK677" s="34"/>
      <c r="DL677" s="34"/>
      <c r="DM677" s="34"/>
    </row>
    <row r="678" spans="1:117" s="57" customFormat="1" x14ac:dyDescent="0.25">
      <c r="A678" s="358"/>
      <c r="B678" s="88" t="s">
        <v>190</v>
      </c>
      <c r="C678" s="88"/>
      <c r="D678" s="88">
        <v>26.6</v>
      </c>
      <c r="E678" s="88">
        <v>20</v>
      </c>
      <c r="F678" s="99"/>
      <c r="G678" s="100"/>
      <c r="H678" s="89"/>
      <c r="I678" s="101"/>
      <c r="J678" s="91"/>
      <c r="K678" s="88"/>
      <c r="L678" s="88"/>
      <c r="M678" s="88"/>
      <c r="N678" s="88"/>
      <c r="O678" s="88"/>
      <c r="P678" s="88"/>
      <c r="Q678" s="88"/>
      <c r="R678" s="88"/>
      <c r="S678" s="88"/>
      <c r="T678" s="75"/>
      <c r="U678" s="75"/>
      <c r="V678" s="75"/>
      <c r="W678" s="75"/>
      <c r="X678" s="75"/>
      <c r="Y678" s="75"/>
      <c r="Z678" s="75"/>
      <c r="AA678" s="75"/>
      <c r="AB678" s="75"/>
      <c r="AC678" s="75"/>
      <c r="AD678" s="75"/>
      <c r="AE678" s="75"/>
      <c r="AF678" s="75"/>
      <c r="AG678" s="75"/>
      <c r="AH678" s="75"/>
      <c r="AI678" s="75"/>
      <c r="AJ678" s="75"/>
      <c r="AK678" s="75"/>
      <c r="AL678" s="75"/>
      <c r="AM678" s="75"/>
      <c r="AN678" s="75"/>
      <c r="AO678" s="75"/>
      <c r="AP678" s="75"/>
      <c r="AQ678" s="75"/>
      <c r="AR678" s="75"/>
      <c r="AS678" s="75"/>
      <c r="AT678" s="75"/>
      <c r="AU678" s="75"/>
      <c r="AV678" s="75"/>
      <c r="AW678" s="75"/>
      <c r="AX678" s="75"/>
      <c r="AY678" s="75"/>
      <c r="AZ678" s="75"/>
      <c r="BA678" s="75"/>
      <c r="BB678" s="75"/>
      <c r="BC678" s="75"/>
      <c r="BD678" s="75"/>
      <c r="BE678" s="75"/>
      <c r="BF678" s="75"/>
      <c r="BG678" s="75"/>
      <c r="BH678" s="75"/>
      <c r="BI678" s="75"/>
      <c r="BJ678" s="75"/>
      <c r="BK678" s="75"/>
      <c r="BL678" s="75"/>
      <c r="BM678" s="75"/>
      <c r="BN678" s="75"/>
      <c r="BO678" s="75"/>
      <c r="BP678" s="75"/>
      <c r="BQ678" s="75"/>
      <c r="BR678" s="75"/>
      <c r="BS678" s="75"/>
      <c r="BT678" s="75"/>
      <c r="BU678" s="75"/>
      <c r="BV678" s="75"/>
      <c r="BW678" s="75"/>
      <c r="BX678" s="75"/>
      <c r="BY678" s="75"/>
      <c r="BZ678" s="75"/>
      <c r="CA678" s="75"/>
      <c r="CB678" s="75"/>
      <c r="CC678" s="75"/>
      <c r="CD678" s="75"/>
      <c r="CE678" s="75"/>
      <c r="CF678" s="75"/>
      <c r="CG678" s="75"/>
      <c r="CH678" s="75"/>
      <c r="CI678" s="75"/>
      <c r="CJ678" s="75"/>
      <c r="CK678" s="75"/>
      <c r="CL678" s="75"/>
      <c r="CM678" s="75"/>
      <c r="CN678" s="75"/>
      <c r="CO678" s="75"/>
      <c r="CP678" s="75"/>
      <c r="CQ678" s="75"/>
      <c r="CR678" s="75"/>
      <c r="CS678" s="75"/>
      <c r="CT678" s="75"/>
      <c r="CU678" s="34"/>
      <c r="CV678" s="34"/>
      <c r="CW678" s="34"/>
      <c r="CX678" s="34"/>
      <c r="CY678" s="34"/>
      <c r="CZ678" s="34"/>
      <c r="DA678" s="34"/>
      <c r="DB678" s="34"/>
      <c r="DC678" s="34"/>
      <c r="DD678" s="34"/>
      <c r="DE678" s="34"/>
      <c r="DF678" s="34"/>
      <c r="DG678" s="34"/>
      <c r="DH678" s="34"/>
      <c r="DI678" s="34"/>
      <c r="DJ678" s="34"/>
      <c r="DK678" s="34"/>
      <c r="DL678" s="34"/>
      <c r="DM678" s="34"/>
    </row>
    <row r="679" spans="1:117" s="57" customFormat="1" x14ac:dyDescent="0.25">
      <c r="A679" s="358"/>
      <c r="B679" s="88" t="s">
        <v>39</v>
      </c>
      <c r="C679" s="88"/>
      <c r="D679" s="88">
        <v>1</v>
      </c>
      <c r="E679" s="88">
        <v>1</v>
      </c>
      <c r="F679" s="99"/>
      <c r="G679" s="100"/>
      <c r="H679" s="89"/>
      <c r="I679" s="101"/>
      <c r="J679" s="91"/>
      <c r="K679" s="88"/>
      <c r="L679" s="88"/>
      <c r="M679" s="88"/>
      <c r="N679" s="88"/>
      <c r="O679" s="88"/>
      <c r="P679" s="88"/>
      <c r="Q679" s="88"/>
      <c r="R679" s="88"/>
      <c r="S679" s="88"/>
      <c r="T679" s="75"/>
      <c r="U679" s="75"/>
      <c r="V679" s="75"/>
      <c r="W679" s="75"/>
      <c r="X679" s="75"/>
      <c r="Y679" s="75"/>
      <c r="Z679" s="75"/>
      <c r="AA679" s="75"/>
      <c r="AB679" s="75"/>
      <c r="AC679" s="75"/>
      <c r="AD679" s="75"/>
      <c r="AE679" s="75"/>
      <c r="AF679" s="75"/>
      <c r="AG679" s="75"/>
      <c r="AH679" s="75"/>
      <c r="AI679" s="75"/>
      <c r="AJ679" s="75"/>
      <c r="AK679" s="75"/>
      <c r="AL679" s="75"/>
      <c r="AM679" s="75"/>
      <c r="AN679" s="75"/>
      <c r="AO679" s="75"/>
      <c r="AP679" s="75"/>
      <c r="AQ679" s="75"/>
      <c r="AR679" s="75"/>
      <c r="AS679" s="75"/>
      <c r="AT679" s="75"/>
      <c r="AU679" s="75"/>
      <c r="AV679" s="75"/>
      <c r="AW679" s="75"/>
      <c r="AX679" s="75"/>
      <c r="AY679" s="75"/>
      <c r="AZ679" s="75"/>
      <c r="BA679" s="75"/>
      <c r="BB679" s="75"/>
      <c r="BC679" s="75"/>
      <c r="BD679" s="75"/>
      <c r="BE679" s="75"/>
      <c r="BF679" s="75"/>
      <c r="BG679" s="75"/>
      <c r="BH679" s="75"/>
      <c r="BI679" s="75"/>
      <c r="BJ679" s="75"/>
      <c r="BK679" s="75"/>
      <c r="BL679" s="75"/>
      <c r="BM679" s="75"/>
      <c r="BN679" s="75"/>
      <c r="BO679" s="75"/>
      <c r="BP679" s="75"/>
      <c r="BQ679" s="75"/>
      <c r="BR679" s="75"/>
      <c r="BS679" s="75"/>
      <c r="BT679" s="75"/>
      <c r="BU679" s="75"/>
      <c r="BV679" s="75"/>
      <c r="BW679" s="75"/>
      <c r="BX679" s="75"/>
      <c r="BY679" s="75"/>
      <c r="BZ679" s="75"/>
      <c r="CA679" s="75"/>
      <c r="CB679" s="75"/>
      <c r="CC679" s="75"/>
      <c r="CD679" s="75"/>
      <c r="CE679" s="75"/>
      <c r="CF679" s="75"/>
      <c r="CG679" s="75"/>
      <c r="CH679" s="75"/>
      <c r="CI679" s="75"/>
      <c r="CJ679" s="75"/>
      <c r="CK679" s="75"/>
      <c r="CL679" s="75"/>
      <c r="CM679" s="75"/>
      <c r="CN679" s="75"/>
      <c r="CO679" s="75"/>
      <c r="CP679" s="75"/>
      <c r="CQ679" s="75"/>
      <c r="CR679" s="75"/>
      <c r="CS679" s="75"/>
      <c r="CT679" s="75"/>
      <c r="CU679" s="34"/>
      <c r="CV679" s="34"/>
      <c r="CW679" s="34"/>
      <c r="CX679" s="34"/>
      <c r="CY679" s="34"/>
      <c r="CZ679" s="34"/>
      <c r="DA679" s="34"/>
      <c r="DB679" s="34"/>
      <c r="DC679" s="34"/>
      <c r="DD679" s="34"/>
      <c r="DE679" s="34"/>
      <c r="DF679" s="34"/>
      <c r="DG679" s="34"/>
      <c r="DH679" s="34"/>
      <c r="DI679" s="34"/>
      <c r="DJ679" s="34"/>
      <c r="DK679" s="34"/>
      <c r="DL679" s="34"/>
      <c r="DM679" s="34"/>
    </row>
    <row r="680" spans="1:117" s="57" customFormat="1" x14ac:dyDescent="0.25">
      <c r="A680" s="358"/>
      <c r="B680" s="88" t="s">
        <v>384</v>
      </c>
      <c r="C680" s="88"/>
      <c r="D680" s="88">
        <v>1.7</v>
      </c>
      <c r="E680" s="88">
        <v>1.7</v>
      </c>
      <c r="F680" s="99"/>
      <c r="G680" s="100"/>
      <c r="H680" s="89"/>
      <c r="I680" s="101"/>
      <c r="J680" s="91"/>
      <c r="K680" s="88"/>
      <c r="L680" s="88"/>
      <c r="M680" s="88"/>
      <c r="N680" s="88"/>
      <c r="O680" s="88"/>
      <c r="P680" s="88"/>
      <c r="Q680" s="88"/>
      <c r="R680" s="88"/>
      <c r="S680" s="88"/>
      <c r="T680" s="75"/>
      <c r="U680" s="75"/>
      <c r="V680" s="75"/>
      <c r="W680" s="75"/>
      <c r="X680" s="75"/>
      <c r="Y680" s="75"/>
      <c r="Z680" s="75"/>
      <c r="AA680" s="75"/>
      <c r="AB680" s="75"/>
      <c r="AC680" s="75"/>
      <c r="AD680" s="75"/>
      <c r="AE680" s="75"/>
      <c r="AF680" s="75"/>
      <c r="AG680" s="75"/>
      <c r="AH680" s="75"/>
      <c r="AI680" s="75"/>
      <c r="AJ680" s="75"/>
      <c r="AK680" s="75"/>
      <c r="AL680" s="75"/>
      <c r="AM680" s="75"/>
      <c r="AN680" s="75"/>
      <c r="AO680" s="75"/>
      <c r="AP680" s="75"/>
      <c r="AQ680" s="75"/>
      <c r="AR680" s="75"/>
      <c r="AS680" s="75"/>
      <c r="AT680" s="75"/>
      <c r="AU680" s="75"/>
      <c r="AV680" s="75"/>
      <c r="AW680" s="75"/>
      <c r="AX680" s="75"/>
      <c r="AY680" s="75"/>
      <c r="AZ680" s="75"/>
      <c r="BA680" s="75"/>
      <c r="BB680" s="75"/>
      <c r="BC680" s="75"/>
      <c r="BD680" s="75"/>
      <c r="BE680" s="75"/>
      <c r="BF680" s="75"/>
      <c r="BG680" s="75"/>
      <c r="BH680" s="75"/>
      <c r="BI680" s="75"/>
      <c r="BJ680" s="75"/>
      <c r="BK680" s="75"/>
      <c r="BL680" s="75"/>
      <c r="BM680" s="75"/>
      <c r="BN680" s="75"/>
      <c r="BO680" s="75"/>
      <c r="BP680" s="75"/>
      <c r="BQ680" s="75"/>
      <c r="BR680" s="75"/>
      <c r="BS680" s="75"/>
      <c r="BT680" s="75"/>
      <c r="BU680" s="75"/>
      <c r="BV680" s="75"/>
      <c r="BW680" s="75"/>
      <c r="BX680" s="75"/>
      <c r="BY680" s="75"/>
      <c r="BZ680" s="75"/>
      <c r="CA680" s="75"/>
      <c r="CB680" s="75"/>
      <c r="CC680" s="75"/>
      <c r="CD680" s="75"/>
      <c r="CE680" s="75"/>
      <c r="CF680" s="75"/>
      <c r="CG680" s="75"/>
      <c r="CH680" s="75"/>
      <c r="CI680" s="75"/>
      <c r="CJ680" s="75"/>
      <c r="CK680" s="75"/>
      <c r="CL680" s="75"/>
      <c r="CM680" s="75"/>
      <c r="CN680" s="75"/>
      <c r="CO680" s="75"/>
      <c r="CP680" s="75"/>
      <c r="CQ680" s="75"/>
      <c r="CR680" s="75"/>
      <c r="CS680" s="75"/>
      <c r="CT680" s="75"/>
      <c r="CU680" s="34"/>
      <c r="CV680" s="34"/>
      <c r="CW680" s="34"/>
      <c r="CX680" s="34"/>
      <c r="CY680" s="34"/>
      <c r="CZ680" s="34"/>
      <c r="DA680" s="34"/>
      <c r="DB680" s="34"/>
      <c r="DC680" s="34"/>
      <c r="DD680" s="34"/>
      <c r="DE680" s="34"/>
      <c r="DF680" s="34"/>
      <c r="DG680" s="34"/>
      <c r="DH680" s="34"/>
      <c r="DI680" s="34"/>
      <c r="DJ680" s="34"/>
      <c r="DK680" s="34"/>
      <c r="DL680" s="34"/>
      <c r="DM680" s="34"/>
    </row>
    <row r="681" spans="1:117" s="57" customFormat="1" x14ac:dyDescent="0.25">
      <c r="A681" s="358"/>
      <c r="B681" s="88" t="s">
        <v>385</v>
      </c>
      <c r="C681" s="88"/>
      <c r="D681" s="88"/>
      <c r="E681" s="88"/>
      <c r="F681" s="99"/>
      <c r="G681" s="100"/>
      <c r="H681" s="89"/>
      <c r="I681" s="101"/>
      <c r="J681" s="91"/>
      <c r="K681" s="88"/>
      <c r="L681" s="88"/>
      <c r="M681" s="88"/>
      <c r="N681" s="88"/>
      <c r="O681" s="88"/>
      <c r="P681" s="88"/>
      <c r="Q681" s="88"/>
      <c r="R681" s="88"/>
      <c r="S681" s="88"/>
      <c r="T681" s="75"/>
      <c r="U681" s="75"/>
      <c r="V681" s="75"/>
      <c r="W681" s="75"/>
      <c r="X681" s="75"/>
      <c r="Y681" s="75"/>
      <c r="Z681" s="75"/>
      <c r="AA681" s="75"/>
      <c r="AB681" s="75"/>
      <c r="AC681" s="75"/>
      <c r="AD681" s="75"/>
      <c r="AE681" s="75"/>
      <c r="AF681" s="75"/>
      <c r="AG681" s="75"/>
      <c r="AH681" s="75"/>
      <c r="AI681" s="75"/>
      <c r="AJ681" s="75"/>
      <c r="AK681" s="75"/>
      <c r="AL681" s="75"/>
      <c r="AM681" s="75"/>
      <c r="AN681" s="75"/>
      <c r="AO681" s="75"/>
      <c r="AP681" s="75"/>
      <c r="AQ681" s="75"/>
      <c r="AR681" s="75"/>
      <c r="AS681" s="75"/>
      <c r="AT681" s="75"/>
      <c r="AU681" s="75"/>
      <c r="AV681" s="75"/>
      <c r="AW681" s="75"/>
      <c r="AX681" s="75"/>
      <c r="AY681" s="75"/>
      <c r="AZ681" s="75"/>
      <c r="BA681" s="75"/>
      <c r="BB681" s="75"/>
      <c r="BC681" s="75"/>
      <c r="BD681" s="75"/>
      <c r="BE681" s="75"/>
      <c r="BF681" s="75"/>
      <c r="BG681" s="75"/>
      <c r="BH681" s="75"/>
      <c r="BI681" s="75"/>
      <c r="BJ681" s="75"/>
      <c r="BK681" s="75"/>
      <c r="BL681" s="75"/>
      <c r="BM681" s="75"/>
      <c r="BN681" s="75"/>
      <c r="BO681" s="75"/>
      <c r="BP681" s="75"/>
      <c r="BQ681" s="75"/>
      <c r="BR681" s="75"/>
      <c r="BS681" s="75"/>
      <c r="BT681" s="75"/>
      <c r="BU681" s="75"/>
      <c r="BV681" s="75"/>
      <c r="BW681" s="75"/>
      <c r="BX681" s="75"/>
      <c r="BY681" s="75"/>
      <c r="BZ681" s="75"/>
      <c r="CA681" s="75"/>
      <c r="CB681" s="75"/>
      <c r="CC681" s="75"/>
      <c r="CD681" s="75"/>
      <c r="CE681" s="75"/>
      <c r="CF681" s="75"/>
      <c r="CG681" s="75"/>
      <c r="CH681" s="75"/>
      <c r="CI681" s="75"/>
      <c r="CJ681" s="75"/>
      <c r="CK681" s="75"/>
      <c r="CL681" s="75"/>
      <c r="CM681" s="75"/>
      <c r="CN681" s="75"/>
      <c r="CO681" s="75"/>
      <c r="CP681" s="75"/>
      <c r="CQ681" s="75"/>
      <c r="CR681" s="75"/>
      <c r="CS681" s="75"/>
      <c r="CT681" s="75"/>
      <c r="CU681" s="34"/>
      <c r="CV681" s="34"/>
      <c r="CW681" s="34"/>
      <c r="CX681" s="34"/>
      <c r="CY681" s="34"/>
      <c r="CZ681" s="34"/>
      <c r="DA681" s="34"/>
      <c r="DB681" s="34"/>
      <c r="DC681" s="34"/>
      <c r="DD681" s="34"/>
      <c r="DE681" s="34"/>
      <c r="DF681" s="34"/>
      <c r="DG681" s="34"/>
      <c r="DH681" s="34"/>
      <c r="DI681" s="34"/>
      <c r="DJ681" s="34"/>
      <c r="DK681" s="34"/>
      <c r="DL681" s="34"/>
      <c r="DM681" s="34"/>
    </row>
    <row r="682" spans="1:117" s="57" customFormat="1" x14ac:dyDescent="0.25">
      <c r="A682" s="358"/>
      <c r="B682" s="88" t="s">
        <v>253</v>
      </c>
      <c r="C682" s="88"/>
      <c r="D682" s="88">
        <v>2</v>
      </c>
      <c r="E682" s="88">
        <v>2</v>
      </c>
      <c r="F682" s="99"/>
      <c r="G682" s="100"/>
      <c r="H682" s="89"/>
      <c r="I682" s="101"/>
      <c r="J682" s="91"/>
      <c r="K682" s="88"/>
      <c r="L682" s="88"/>
      <c r="M682" s="88"/>
      <c r="N682" s="88"/>
      <c r="O682" s="88"/>
      <c r="P682" s="88"/>
      <c r="Q682" s="88"/>
      <c r="R682" s="88"/>
      <c r="S682" s="88"/>
      <c r="T682" s="75"/>
      <c r="U682" s="75"/>
      <c r="V682" s="75"/>
      <c r="W682" s="75"/>
      <c r="X682" s="75"/>
      <c r="Y682" s="75"/>
      <c r="Z682" s="75"/>
      <c r="AA682" s="75"/>
      <c r="AB682" s="75"/>
      <c r="AC682" s="75"/>
      <c r="AD682" s="75"/>
      <c r="AE682" s="75"/>
      <c r="AF682" s="75"/>
      <c r="AG682" s="75"/>
      <c r="AH682" s="75"/>
      <c r="AI682" s="75"/>
      <c r="AJ682" s="75"/>
      <c r="AK682" s="75"/>
      <c r="AL682" s="75"/>
      <c r="AM682" s="75"/>
      <c r="AN682" s="75"/>
      <c r="AO682" s="75"/>
      <c r="AP682" s="75"/>
      <c r="AQ682" s="75"/>
      <c r="AR682" s="75"/>
      <c r="AS682" s="75"/>
      <c r="AT682" s="75"/>
      <c r="AU682" s="75"/>
      <c r="AV682" s="75"/>
      <c r="AW682" s="75"/>
      <c r="AX682" s="75"/>
      <c r="AY682" s="75"/>
      <c r="AZ682" s="75"/>
      <c r="BA682" s="75"/>
      <c r="BB682" s="75"/>
      <c r="BC682" s="75"/>
      <c r="BD682" s="75"/>
      <c r="BE682" s="75"/>
      <c r="BF682" s="75"/>
      <c r="BG682" s="75"/>
      <c r="BH682" s="75"/>
      <c r="BI682" s="75"/>
      <c r="BJ682" s="75"/>
      <c r="BK682" s="75"/>
      <c r="BL682" s="75"/>
      <c r="BM682" s="75"/>
      <c r="BN682" s="75"/>
      <c r="BO682" s="75"/>
      <c r="BP682" s="75"/>
      <c r="BQ682" s="75"/>
      <c r="BR682" s="75"/>
      <c r="BS682" s="75"/>
      <c r="BT682" s="75"/>
      <c r="BU682" s="75"/>
      <c r="BV682" s="75"/>
      <c r="BW682" s="75"/>
      <c r="BX682" s="75"/>
      <c r="BY682" s="75"/>
      <c r="BZ682" s="75"/>
      <c r="CA682" s="75"/>
      <c r="CB682" s="75"/>
      <c r="CC682" s="75"/>
      <c r="CD682" s="75"/>
      <c r="CE682" s="75"/>
      <c r="CF682" s="75"/>
      <c r="CG682" s="75"/>
      <c r="CH682" s="75"/>
      <c r="CI682" s="75"/>
      <c r="CJ682" s="75"/>
      <c r="CK682" s="75"/>
      <c r="CL682" s="75"/>
      <c r="CM682" s="75"/>
      <c r="CN682" s="75"/>
      <c r="CO682" s="75"/>
      <c r="CP682" s="75"/>
      <c r="CQ682" s="75"/>
      <c r="CR682" s="75"/>
      <c r="CS682" s="75"/>
      <c r="CT682" s="75"/>
      <c r="CU682" s="34"/>
      <c r="CV682" s="34"/>
      <c r="CW682" s="34"/>
      <c r="CX682" s="34"/>
      <c r="CY682" s="34"/>
      <c r="CZ682" s="34"/>
      <c r="DA682" s="34"/>
      <c r="DB682" s="34"/>
      <c r="DC682" s="34"/>
      <c r="DD682" s="34"/>
      <c r="DE682" s="34"/>
      <c r="DF682" s="34"/>
      <c r="DG682" s="34"/>
      <c r="DH682" s="34"/>
      <c r="DI682" s="34"/>
      <c r="DJ682" s="34"/>
      <c r="DK682" s="34"/>
      <c r="DL682" s="34"/>
      <c r="DM682" s="34"/>
    </row>
    <row r="683" spans="1:117" s="57" customFormat="1" x14ac:dyDescent="0.25">
      <c r="A683" s="358"/>
      <c r="B683" s="88" t="s">
        <v>58</v>
      </c>
      <c r="C683" s="88"/>
      <c r="D683" s="88">
        <v>2.4</v>
      </c>
      <c r="E683" s="88">
        <v>2.4</v>
      </c>
      <c r="F683" s="99"/>
      <c r="G683" s="100"/>
      <c r="H683" s="89"/>
      <c r="I683" s="101"/>
      <c r="J683" s="91"/>
      <c r="K683" s="88"/>
      <c r="L683" s="88"/>
      <c r="M683" s="88"/>
      <c r="N683" s="88"/>
      <c r="O683" s="88"/>
      <c r="P683" s="88"/>
      <c r="Q683" s="88"/>
      <c r="R683" s="88"/>
      <c r="S683" s="88"/>
      <c r="T683" s="75"/>
      <c r="U683" s="75"/>
      <c r="V683" s="75"/>
      <c r="W683" s="75"/>
      <c r="X683" s="75"/>
      <c r="Y683" s="75"/>
      <c r="Z683" s="75"/>
      <c r="AA683" s="75"/>
      <c r="AB683" s="75"/>
      <c r="AC683" s="75"/>
      <c r="AD683" s="75"/>
      <c r="AE683" s="75"/>
      <c r="AF683" s="75"/>
      <c r="AG683" s="75"/>
      <c r="AH683" s="75"/>
      <c r="AI683" s="75"/>
      <c r="AJ683" s="75"/>
      <c r="AK683" s="75"/>
      <c r="AL683" s="75"/>
      <c r="AM683" s="75"/>
      <c r="AN683" s="75"/>
      <c r="AO683" s="75"/>
      <c r="AP683" s="75"/>
      <c r="AQ683" s="75"/>
      <c r="AR683" s="75"/>
      <c r="AS683" s="75"/>
      <c r="AT683" s="75"/>
      <c r="AU683" s="75"/>
      <c r="AV683" s="75"/>
      <c r="AW683" s="75"/>
      <c r="AX683" s="75"/>
      <c r="AY683" s="75"/>
      <c r="AZ683" s="75"/>
      <c r="BA683" s="75"/>
      <c r="BB683" s="75"/>
      <c r="BC683" s="75"/>
      <c r="BD683" s="75"/>
      <c r="BE683" s="75"/>
      <c r="BF683" s="75"/>
      <c r="BG683" s="75"/>
      <c r="BH683" s="75"/>
      <c r="BI683" s="75"/>
      <c r="BJ683" s="75"/>
      <c r="BK683" s="75"/>
      <c r="BL683" s="75"/>
      <c r="BM683" s="75"/>
      <c r="BN683" s="75"/>
      <c r="BO683" s="75"/>
      <c r="BP683" s="75"/>
      <c r="BQ683" s="75"/>
      <c r="BR683" s="75"/>
      <c r="BS683" s="75"/>
      <c r="BT683" s="75"/>
      <c r="BU683" s="75"/>
      <c r="BV683" s="75"/>
      <c r="BW683" s="75"/>
      <c r="BX683" s="75"/>
      <c r="BY683" s="75"/>
      <c r="BZ683" s="75"/>
      <c r="CA683" s="75"/>
      <c r="CB683" s="75"/>
      <c r="CC683" s="75"/>
      <c r="CD683" s="75"/>
      <c r="CE683" s="75"/>
      <c r="CF683" s="75"/>
      <c r="CG683" s="75"/>
      <c r="CH683" s="75"/>
      <c r="CI683" s="75"/>
      <c r="CJ683" s="75"/>
      <c r="CK683" s="75"/>
      <c r="CL683" s="75"/>
      <c r="CM683" s="75"/>
      <c r="CN683" s="75"/>
      <c r="CO683" s="75"/>
      <c r="CP683" s="75"/>
      <c r="CQ683" s="75"/>
      <c r="CR683" s="75"/>
      <c r="CS683" s="75"/>
      <c r="CT683" s="75"/>
      <c r="CU683" s="34"/>
      <c r="CV683" s="34"/>
      <c r="CW683" s="34"/>
      <c r="CX683" s="34"/>
      <c r="CY683" s="34"/>
      <c r="CZ683" s="34"/>
      <c r="DA683" s="34"/>
      <c r="DB683" s="34"/>
      <c r="DC683" s="34"/>
      <c r="DD683" s="34"/>
      <c r="DE683" s="34"/>
      <c r="DF683" s="34"/>
      <c r="DG683" s="34"/>
      <c r="DH683" s="34"/>
      <c r="DI683" s="34"/>
      <c r="DJ683" s="34"/>
      <c r="DK683" s="34"/>
      <c r="DL683" s="34"/>
      <c r="DM683" s="34"/>
    </row>
    <row r="684" spans="1:117" s="57" customFormat="1" x14ac:dyDescent="0.25">
      <c r="A684" s="358"/>
      <c r="B684" s="88" t="s">
        <v>52</v>
      </c>
      <c r="C684" s="88"/>
      <c r="D684" s="88">
        <v>41</v>
      </c>
      <c r="E684" s="88">
        <v>41</v>
      </c>
      <c r="F684" s="99"/>
      <c r="G684" s="100"/>
      <c r="H684" s="89"/>
      <c r="I684" s="101"/>
      <c r="J684" s="91"/>
      <c r="K684" s="88"/>
      <c r="L684" s="88"/>
      <c r="M684" s="88"/>
      <c r="N684" s="88"/>
      <c r="O684" s="88"/>
      <c r="P684" s="88"/>
      <c r="Q684" s="88"/>
      <c r="R684" s="88"/>
      <c r="S684" s="88"/>
      <c r="T684" s="75"/>
      <c r="U684" s="75"/>
      <c r="V684" s="75"/>
      <c r="W684" s="75"/>
      <c r="X684" s="75"/>
      <c r="Y684" s="75"/>
      <c r="Z684" s="75"/>
      <c r="AA684" s="75"/>
      <c r="AB684" s="75"/>
      <c r="AC684" s="75"/>
      <c r="AD684" s="75"/>
      <c r="AE684" s="75"/>
      <c r="AF684" s="75"/>
      <c r="AG684" s="75"/>
      <c r="AH684" s="75"/>
      <c r="AI684" s="75"/>
      <c r="AJ684" s="75"/>
      <c r="AK684" s="75"/>
      <c r="AL684" s="75"/>
      <c r="AM684" s="75"/>
      <c r="AN684" s="75"/>
      <c r="AO684" s="75"/>
      <c r="AP684" s="75"/>
      <c r="AQ684" s="75"/>
      <c r="AR684" s="75"/>
      <c r="AS684" s="75"/>
      <c r="AT684" s="75"/>
      <c r="AU684" s="75"/>
      <c r="AV684" s="75"/>
      <c r="AW684" s="75"/>
      <c r="AX684" s="75"/>
      <c r="AY684" s="75"/>
      <c r="AZ684" s="75"/>
      <c r="BA684" s="75"/>
      <c r="BB684" s="75"/>
      <c r="BC684" s="75"/>
      <c r="BD684" s="75"/>
      <c r="BE684" s="75"/>
      <c r="BF684" s="75"/>
      <c r="BG684" s="75"/>
      <c r="BH684" s="75"/>
      <c r="BI684" s="75"/>
      <c r="BJ684" s="75"/>
      <c r="BK684" s="75"/>
      <c r="BL684" s="75"/>
      <c r="BM684" s="75"/>
      <c r="BN684" s="75"/>
      <c r="BO684" s="75"/>
      <c r="BP684" s="75"/>
      <c r="BQ684" s="75"/>
      <c r="BR684" s="75"/>
      <c r="BS684" s="75"/>
      <c r="BT684" s="75"/>
      <c r="BU684" s="75"/>
      <c r="BV684" s="75"/>
      <c r="BW684" s="75"/>
      <c r="BX684" s="75"/>
      <c r="BY684" s="75"/>
      <c r="BZ684" s="75"/>
      <c r="CA684" s="75"/>
      <c r="CB684" s="75"/>
      <c r="CC684" s="75"/>
      <c r="CD684" s="75"/>
      <c r="CE684" s="75"/>
      <c r="CF684" s="75"/>
      <c r="CG684" s="75"/>
      <c r="CH684" s="75"/>
      <c r="CI684" s="75"/>
      <c r="CJ684" s="75"/>
      <c r="CK684" s="75"/>
      <c r="CL684" s="75"/>
      <c r="CM684" s="75"/>
      <c r="CN684" s="75"/>
      <c r="CO684" s="75"/>
      <c r="CP684" s="75"/>
      <c r="CQ684" s="75"/>
      <c r="CR684" s="75"/>
      <c r="CS684" s="75"/>
      <c r="CT684" s="75"/>
      <c r="CU684" s="34"/>
      <c r="CV684" s="34"/>
      <c r="CW684" s="34"/>
      <c r="CX684" s="34"/>
      <c r="CY684" s="34"/>
      <c r="CZ684" s="34"/>
      <c r="DA684" s="34"/>
      <c r="DB684" s="34"/>
      <c r="DC684" s="34"/>
      <c r="DD684" s="34"/>
      <c r="DE684" s="34"/>
      <c r="DF684" s="34"/>
      <c r="DG684" s="34"/>
      <c r="DH684" s="34"/>
      <c r="DI684" s="34"/>
      <c r="DJ684" s="34"/>
      <c r="DK684" s="34"/>
      <c r="DL684" s="34"/>
      <c r="DM684" s="34"/>
    </row>
    <row r="685" spans="1:117" s="57" customFormat="1" x14ac:dyDescent="0.25">
      <c r="A685" s="358"/>
      <c r="B685" s="88" t="s">
        <v>50</v>
      </c>
      <c r="C685" s="88"/>
      <c r="D685" s="88">
        <v>0.5</v>
      </c>
      <c r="E685" s="88">
        <v>0.5</v>
      </c>
      <c r="F685" s="99"/>
      <c r="G685" s="100"/>
      <c r="H685" s="89"/>
      <c r="I685" s="101"/>
      <c r="J685" s="91"/>
      <c r="K685" s="88"/>
      <c r="L685" s="88"/>
      <c r="M685" s="88"/>
      <c r="N685" s="88"/>
      <c r="O685" s="88"/>
      <c r="P685" s="88"/>
      <c r="Q685" s="88"/>
      <c r="R685" s="88"/>
      <c r="S685" s="88"/>
      <c r="T685" s="75"/>
      <c r="U685" s="75"/>
      <c r="V685" s="75"/>
      <c r="W685" s="75"/>
      <c r="X685" s="75"/>
      <c r="Y685" s="75"/>
      <c r="Z685" s="75"/>
      <c r="AA685" s="75"/>
      <c r="AB685" s="75"/>
      <c r="AC685" s="75"/>
      <c r="AD685" s="75"/>
      <c r="AE685" s="75"/>
      <c r="AF685" s="75"/>
      <c r="AG685" s="75"/>
      <c r="AH685" s="75"/>
      <c r="AI685" s="75"/>
      <c r="AJ685" s="75"/>
      <c r="AK685" s="75"/>
      <c r="AL685" s="75"/>
      <c r="AM685" s="75"/>
      <c r="AN685" s="75"/>
      <c r="AO685" s="75"/>
      <c r="AP685" s="75"/>
      <c r="AQ685" s="75"/>
      <c r="AR685" s="75"/>
      <c r="AS685" s="75"/>
      <c r="AT685" s="75"/>
      <c r="AU685" s="75"/>
      <c r="AV685" s="75"/>
      <c r="AW685" s="75"/>
      <c r="AX685" s="75"/>
      <c r="AY685" s="75"/>
      <c r="AZ685" s="75"/>
      <c r="BA685" s="75"/>
      <c r="BB685" s="75"/>
      <c r="BC685" s="75"/>
      <c r="BD685" s="75"/>
      <c r="BE685" s="75"/>
      <c r="BF685" s="75"/>
      <c r="BG685" s="75"/>
      <c r="BH685" s="75"/>
      <c r="BI685" s="75"/>
      <c r="BJ685" s="75"/>
      <c r="BK685" s="75"/>
      <c r="BL685" s="75"/>
      <c r="BM685" s="75"/>
      <c r="BN685" s="75"/>
      <c r="BO685" s="75"/>
      <c r="BP685" s="75"/>
      <c r="BQ685" s="75"/>
      <c r="BR685" s="75"/>
      <c r="BS685" s="75"/>
      <c r="BT685" s="75"/>
      <c r="BU685" s="75"/>
      <c r="BV685" s="75"/>
      <c r="BW685" s="75"/>
      <c r="BX685" s="75"/>
      <c r="BY685" s="75"/>
      <c r="BZ685" s="75"/>
      <c r="CA685" s="75"/>
      <c r="CB685" s="75"/>
      <c r="CC685" s="75"/>
      <c r="CD685" s="75"/>
      <c r="CE685" s="75"/>
      <c r="CF685" s="75"/>
      <c r="CG685" s="75"/>
      <c r="CH685" s="75"/>
      <c r="CI685" s="75"/>
      <c r="CJ685" s="75"/>
      <c r="CK685" s="75"/>
      <c r="CL685" s="75"/>
      <c r="CM685" s="75"/>
      <c r="CN685" s="75"/>
      <c r="CO685" s="75"/>
      <c r="CP685" s="75"/>
      <c r="CQ685" s="75"/>
      <c r="CR685" s="75"/>
      <c r="CS685" s="75"/>
      <c r="CT685" s="75"/>
      <c r="CU685" s="34"/>
      <c r="CV685" s="34"/>
      <c r="CW685" s="34"/>
      <c r="CX685" s="34"/>
      <c r="CY685" s="34"/>
      <c r="CZ685" s="34"/>
      <c r="DA685" s="34"/>
      <c r="DB685" s="34"/>
      <c r="DC685" s="34"/>
      <c r="DD685" s="34"/>
      <c r="DE685" s="34"/>
      <c r="DF685" s="34"/>
      <c r="DG685" s="34"/>
      <c r="DH685" s="34"/>
      <c r="DI685" s="34"/>
      <c r="DJ685" s="34"/>
      <c r="DK685" s="34"/>
      <c r="DL685" s="34"/>
      <c r="DM685" s="34"/>
    </row>
    <row r="686" spans="1:117" s="57" customFormat="1" x14ac:dyDescent="0.25">
      <c r="A686" s="358"/>
      <c r="B686" s="88" t="s">
        <v>112</v>
      </c>
      <c r="C686" s="88"/>
      <c r="D686" s="88">
        <v>1.07</v>
      </c>
      <c r="E686" s="88">
        <v>0.9</v>
      </c>
      <c r="F686" s="99"/>
      <c r="G686" s="100"/>
      <c r="H686" s="89"/>
      <c r="I686" s="101"/>
      <c r="J686" s="91"/>
      <c r="K686" s="88"/>
      <c r="L686" s="88"/>
      <c r="M686" s="88"/>
      <c r="N686" s="88"/>
      <c r="O686" s="88"/>
      <c r="P686" s="88"/>
      <c r="Q686" s="88"/>
      <c r="R686" s="88"/>
      <c r="S686" s="88"/>
      <c r="T686" s="75"/>
      <c r="U686" s="75"/>
      <c r="V686" s="75"/>
      <c r="W686" s="75"/>
      <c r="X686" s="75"/>
      <c r="Y686" s="75"/>
      <c r="Z686" s="75"/>
      <c r="AA686" s="75"/>
      <c r="AB686" s="75"/>
      <c r="AC686" s="75"/>
      <c r="AD686" s="75"/>
      <c r="AE686" s="75"/>
      <c r="AF686" s="75"/>
      <c r="AG686" s="75"/>
      <c r="AH686" s="75"/>
      <c r="AI686" s="75"/>
      <c r="AJ686" s="75"/>
      <c r="AK686" s="75"/>
      <c r="AL686" s="75"/>
      <c r="AM686" s="75"/>
      <c r="AN686" s="75"/>
      <c r="AO686" s="75"/>
      <c r="AP686" s="75"/>
      <c r="AQ686" s="75"/>
      <c r="AR686" s="75"/>
      <c r="AS686" s="75"/>
      <c r="AT686" s="75"/>
      <c r="AU686" s="75"/>
      <c r="AV686" s="75"/>
      <c r="AW686" s="75"/>
      <c r="AX686" s="75"/>
      <c r="AY686" s="75"/>
      <c r="AZ686" s="75"/>
      <c r="BA686" s="75"/>
      <c r="BB686" s="75"/>
      <c r="BC686" s="75"/>
      <c r="BD686" s="75"/>
      <c r="BE686" s="75"/>
      <c r="BF686" s="75"/>
      <c r="BG686" s="75"/>
      <c r="BH686" s="75"/>
      <c r="BI686" s="75"/>
      <c r="BJ686" s="75"/>
      <c r="BK686" s="75"/>
      <c r="BL686" s="75"/>
      <c r="BM686" s="75"/>
      <c r="BN686" s="75"/>
      <c r="BO686" s="75"/>
      <c r="BP686" s="75"/>
      <c r="BQ686" s="75"/>
      <c r="BR686" s="75"/>
      <c r="BS686" s="75"/>
      <c r="BT686" s="75"/>
      <c r="BU686" s="75"/>
      <c r="BV686" s="75"/>
      <c r="BW686" s="75"/>
      <c r="BX686" s="75"/>
      <c r="BY686" s="75"/>
      <c r="BZ686" s="75"/>
      <c r="CA686" s="75"/>
      <c r="CB686" s="75"/>
      <c r="CC686" s="75"/>
      <c r="CD686" s="75"/>
      <c r="CE686" s="75"/>
      <c r="CF686" s="75"/>
      <c r="CG686" s="75"/>
      <c r="CH686" s="75"/>
      <c r="CI686" s="75"/>
      <c r="CJ686" s="75"/>
      <c r="CK686" s="75"/>
      <c r="CL686" s="75"/>
      <c r="CM686" s="75"/>
      <c r="CN686" s="75"/>
      <c r="CO686" s="75"/>
      <c r="CP686" s="75"/>
      <c r="CQ686" s="75"/>
      <c r="CR686" s="75"/>
      <c r="CS686" s="75"/>
      <c r="CT686" s="75"/>
      <c r="CU686" s="34"/>
      <c r="CV686" s="34"/>
      <c r="CW686" s="34"/>
      <c r="CX686" s="34"/>
      <c r="CY686" s="34"/>
      <c r="CZ686" s="34"/>
      <c r="DA686" s="34"/>
      <c r="DB686" s="34"/>
      <c r="DC686" s="34"/>
      <c r="DD686" s="34"/>
      <c r="DE686" s="34"/>
      <c r="DF686" s="34"/>
      <c r="DG686" s="34"/>
      <c r="DH686" s="34"/>
      <c r="DI686" s="34"/>
      <c r="DJ686" s="34"/>
      <c r="DK686" s="34"/>
      <c r="DL686" s="34"/>
      <c r="DM686" s="34"/>
    </row>
    <row r="687" spans="1:117" s="57" customFormat="1" x14ac:dyDescent="0.25">
      <c r="A687" s="358"/>
      <c r="B687" s="88" t="s">
        <v>190</v>
      </c>
      <c r="C687" s="88"/>
      <c r="D687" s="88">
        <v>3.99</v>
      </c>
      <c r="E687" s="88">
        <v>3</v>
      </c>
      <c r="F687" s="99"/>
      <c r="G687" s="100"/>
      <c r="H687" s="89"/>
      <c r="I687" s="101"/>
      <c r="J687" s="91"/>
      <c r="K687" s="88"/>
      <c r="L687" s="88"/>
      <c r="M687" s="88"/>
      <c r="N687" s="88"/>
      <c r="O687" s="88"/>
      <c r="P687" s="88"/>
      <c r="Q687" s="88"/>
      <c r="R687" s="88"/>
      <c r="S687" s="88"/>
      <c r="T687" s="75"/>
      <c r="U687" s="75"/>
      <c r="V687" s="75"/>
      <c r="W687" s="75"/>
      <c r="X687" s="75"/>
      <c r="Y687" s="75"/>
      <c r="Z687" s="75"/>
      <c r="AA687" s="75"/>
      <c r="AB687" s="75"/>
      <c r="AC687" s="75"/>
      <c r="AD687" s="75"/>
      <c r="AE687" s="75"/>
      <c r="AF687" s="75"/>
      <c r="AG687" s="75"/>
      <c r="AH687" s="75"/>
      <c r="AI687" s="75"/>
      <c r="AJ687" s="75"/>
      <c r="AK687" s="75"/>
      <c r="AL687" s="75"/>
      <c r="AM687" s="75"/>
      <c r="AN687" s="75"/>
      <c r="AO687" s="75"/>
      <c r="AP687" s="75"/>
      <c r="AQ687" s="75"/>
      <c r="AR687" s="75"/>
      <c r="AS687" s="75"/>
      <c r="AT687" s="75"/>
      <c r="AU687" s="75"/>
      <c r="AV687" s="75"/>
      <c r="AW687" s="75"/>
      <c r="AX687" s="75"/>
      <c r="AY687" s="75"/>
      <c r="AZ687" s="75"/>
      <c r="BA687" s="75"/>
      <c r="BB687" s="75"/>
      <c r="BC687" s="75"/>
      <c r="BD687" s="75"/>
      <c r="BE687" s="75"/>
      <c r="BF687" s="75"/>
      <c r="BG687" s="75"/>
      <c r="BH687" s="75"/>
      <c r="BI687" s="75"/>
      <c r="BJ687" s="75"/>
      <c r="BK687" s="75"/>
      <c r="BL687" s="75"/>
      <c r="BM687" s="75"/>
      <c r="BN687" s="75"/>
      <c r="BO687" s="75"/>
      <c r="BP687" s="75"/>
      <c r="BQ687" s="75"/>
      <c r="BR687" s="75"/>
      <c r="BS687" s="75"/>
      <c r="BT687" s="75"/>
      <c r="BU687" s="75"/>
      <c r="BV687" s="75"/>
      <c r="BW687" s="75"/>
      <c r="BX687" s="75"/>
      <c r="BY687" s="75"/>
      <c r="BZ687" s="75"/>
      <c r="CA687" s="75"/>
      <c r="CB687" s="75"/>
      <c r="CC687" s="75"/>
      <c r="CD687" s="75"/>
      <c r="CE687" s="75"/>
      <c r="CF687" s="75"/>
      <c r="CG687" s="75"/>
      <c r="CH687" s="75"/>
      <c r="CI687" s="75"/>
      <c r="CJ687" s="75"/>
      <c r="CK687" s="75"/>
      <c r="CL687" s="75"/>
      <c r="CM687" s="75"/>
      <c r="CN687" s="75"/>
      <c r="CO687" s="75"/>
      <c r="CP687" s="75"/>
      <c r="CQ687" s="75"/>
      <c r="CR687" s="75"/>
      <c r="CS687" s="75"/>
      <c r="CT687" s="75"/>
      <c r="CU687" s="34"/>
      <c r="CV687" s="34"/>
      <c r="CW687" s="34"/>
      <c r="CX687" s="34"/>
      <c r="CY687" s="34"/>
      <c r="CZ687" s="34"/>
      <c r="DA687" s="34"/>
      <c r="DB687" s="34"/>
      <c r="DC687" s="34"/>
      <c r="DD687" s="34"/>
      <c r="DE687" s="34"/>
      <c r="DF687" s="34"/>
      <c r="DG687" s="34"/>
      <c r="DH687" s="34"/>
      <c r="DI687" s="34"/>
      <c r="DJ687" s="34"/>
      <c r="DK687" s="34"/>
      <c r="DL687" s="34"/>
      <c r="DM687" s="34"/>
    </row>
    <row r="688" spans="1:117" s="57" customFormat="1" x14ac:dyDescent="0.25">
      <c r="A688" s="358"/>
      <c r="B688" s="88" t="s">
        <v>39</v>
      </c>
      <c r="C688" s="88"/>
      <c r="D688" s="88">
        <v>0.8</v>
      </c>
      <c r="E688" s="88">
        <v>0.8</v>
      </c>
      <c r="F688" s="99"/>
      <c r="G688" s="100"/>
      <c r="H688" s="89"/>
      <c r="I688" s="101"/>
      <c r="J688" s="91"/>
      <c r="K688" s="88"/>
      <c r="L688" s="88"/>
      <c r="M688" s="88"/>
      <c r="N688" s="88"/>
      <c r="O688" s="88"/>
      <c r="P688" s="88"/>
      <c r="Q688" s="88"/>
      <c r="R688" s="88"/>
      <c r="S688" s="88"/>
      <c r="T688" s="75"/>
      <c r="U688" s="75"/>
      <c r="V688" s="75"/>
      <c r="W688" s="75"/>
      <c r="X688" s="75"/>
      <c r="Y688" s="75"/>
      <c r="Z688" s="75"/>
      <c r="AA688" s="75"/>
      <c r="AB688" s="75"/>
      <c r="AC688" s="75"/>
      <c r="AD688" s="75"/>
      <c r="AE688" s="75"/>
      <c r="AF688" s="75"/>
      <c r="AG688" s="75"/>
      <c r="AH688" s="75"/>
      <c r="AI688" s="75"/>
      <c r="AJ688" s="75"/>
      <c r="AK688" s="75"/>
      <c r="AL688" s="75"/>
      <c r="AM688" s="75"/>
      <c r="AN688" s="75"/>
      <c r="AO688" s="75"/>
      <c r="AP688" s="75"/>
      <c r="AQ688" s="75"/>
      <c r="AR688" s="75"/>
      <c r="AS688" s="75"/>
      <c r="AT688" s="75"/>
      <c r="AU688" s="75"/>
      <c r="AV688" s="75"/>
      <c r="AW688" s="75"/>
      <c r="AX688" s="75"/>
      <c r="AY688" s="75"/>
      <c r="AZ688" s="75"/>
      <c r="BA688" s="75"/>
      <c r="BB688" s="75"/>
      <c r="BC688" s="75"/>
      <c r="BD688" s="75"/>
      <c r="BE688" s="75"/>
      <c r="BF688" s="75"/>
      <c r="BG688" s="75"/>
      <c r="BH688" s="75"/>
      <c r="BI688" s="75"/>
      <c r="BJ688" s="75"/>
      <c r="BK688" s="75"/>
      <c r="BL688" s="75"/>
      <c r="BM688" s="75"/>
      <c r="BN688" s="75"/>
      <c r="BO688" s="75"/>
      <c r="BP688" s="75"/>
      <c r="BQ688" s="75"/>
      <c r="BR688" s="75"/>
      <c r="BS688" s="75"/>
      <c r="BT688" s="75"/>
      <c r="BU688" s="75"/>
      <c r="BV688" s="75"/>
      <c r="BW688" s="75"/>
      <c r="BX688" s="75"/>
      <c r="BY688" s="75"/>
      <c r="BZ688" s="75"/>
      <c r="CA688" s="75"/>
      <c r="CB688" s="75"/>
      <c r="CC688" s="75"/>
      <c r="CD688" s="75"/>
      <c r="CE688" s="75"/>
      <c r="CF688" s="75"/>
      <c r="CG688" s="75"/>
      <c r="CH688" s="75"/>
      <c r="CI688" s="75"/>
      <c r="CJ688" s="75"/>
      <c r="CK688" s="75"/>
      <c r="CL688" s="75"/>
      <c r="CM688" s="75"/>
      <c r="CN688" s="75"/>
      <c r="CO688" s="75"/>
      <c r="CP688" s="75"/>
      <c r="CQ688" s="75"/>
      <c r="CR688" s="75"/>
      <c r="CS688" s="75"/>
      <c r="CT688" s="75"/>
      <c r="CU688" s="34"/>
      <c r="CV688" s="34"/>
      <c r="CW688" s="34"/>
      <c r="CX688" s="34"/>
      <c r="CY688" s="34"/>
      <c r="CZ688" s="34"/>
      <c r="DA688" s="34"/>
      <c r="DB688" s="34"/>
      <c r="DC688" s="34"/>
      <c r="DD688" s="34"/>
      <c r="DE688" s="34"/>
      <c r="DF688" s="34"/>
      <c r="DG688" s="34"/>
      <c r="DH688" s="34"/>
      <c r="DI688" s="34"/>
      <c r="DJ688" s="34"/>
      <c r="DK688" s="34"/>
      <c r="DL688" s="34"/>
      <c r="DM688" s="34"/>
    </row>
    <row r="689" spans="1:181" s="26" customFormat="1" x14ac:dyDescent="0.25">
      <c r="A689" s="366" t="s">
        <v>312</v>
      </c>
      <c r="B689" s="80"/>
      <c r="C689" s="81" t="s">
        <v>321</v>
      </c>
      <c r="D689" s="86"/>
      <c r="E689" s="81"/>
      <c r="F689" s="85">
        <v>0.5</v>
      </c>
      <c r="G689" s="81">
        <v>0.25</v>
      </c>
      <c r="H689" s="86">
        <v>5.4</v>
      </c>
      <c r="I689" s="85">
        <v>25.9</v>
      </c>
      <c r="J689" s="363" t="s">
        <v>303</v>
      </c>
      <c r="K689" s="88"/>
      <c r="L689" s="88"/>
      <c r="M689" s="88"/>
      <c r="N689" s="88"/>
      <c r="O689" s="88"/>
      <c r="P689" s="88"/>
      <c r="Q689" s="88"/>
      <c r="R689" s="88"/>
      <c r="S689" s="88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1"/>
      <c r="BR689" s="71"/>
      <c r="BS689" s="71"/>
      <c r="BT689" s="71"/>
      <c r="BU689" s="71"/>
      <c r="BV689" s="71"/>
      <c r="BW689" s="71"/>
      <c r="BX689" s="71"/>
      <c r="BY689" s="71"/>
      <c r="BZ689" s="71"/>
      <c r="CA689" s="71"/>
      <c r="CB689" s="71"/>
      <c r="CC689" s="71"/>
      <c r="CD689" s="71"/>
      <c r="CE689" s="71"/>
      <c r="CF689" s="71"/>
      <c r="CG689" s="71"/>
      <c r="CH689" s="71"/>
      <c r="CI689" s="71"/>
      <c r="CJ689" s="71"/>
      <c r="CK689" s="71"/>
      <c r="CL689" s="71"/>
      <c r="CM689" s="71"/>
      <c r="CN689" s="71"/>
      <c r="CO689" s="71"/>
      <c r="CP689" s="71"/>
      <c r="CQ689" s="71"/>
      <c r="CR689" s="71"/>
      <c r="CS689" s="71"/>
      <c r="CT689" s="71"/>
    </row>
    <row r="690" spans="1:181" s="26" customFormat="1" x14ac:dyDescent="0.25">
      <c r="A690" s="366"/>
      <c r="B690" s="80" t="s">
        <v>304</v>
      </c>
      <c r="C690" s="81"/>
      <c r="D690" s="86">
        <v>2.25</v>
      </c>
      <c r="E690" s="81">
        <v>2.25</v>
      </c>
      <c r="F690" s="85"/>
      <c r="G690" s="81"/>
      <c r="H690" s="86"/>
      <c r="I690" s="85"/>
      <c r="J690" s="363"/>
      <c r="K690" s="88"/>
      <c r="L690" s="88"/>
      <c r="M690" s="88"/>
      <c r="N690" s="88"/>
      <c r="O690" s="88"/>
      <c r="P690" s="88"/>
      <c r="Q690" s="88"/>
      <c r="R690" s="88"/>
      <c r="S690" s="88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1"/>
      <c r="BR690" s="71"/>
      <c r="BS690" s="71"/>
      <c r="BT690" s="71"/>
      <c r="BU690" s="71"/>
      <c r="BV690" s="71"/>
      <c r="BW690" s="71"/>
      <c r="BX690" s="71"/>
      <c r="BY690" s="71"/>
      <c r="BZ690" s="71"/>
      <c r="CA690" s="71"/>
      <c r="CB690" s="71"/>
      <c r="CC690" s="71"/>
      <c r="CD690" s="71"/>
      <c r="CE690" s="71"/>
      <c r="CF690" s="71"/>
      <c r="CG690" s="71"/>
      <c r="CH690" s="71"/>
      <c r="CI690" s="71"/>
      <c r="CJ690" s="71"/>
      <c r="CK690" s="71"/>
      <c r="CL690" s="71"/>
      <c r="CM690" s="71"/>
      <c r="CN690" s="71"/>
      <c r="CO690" s="71"/>
      <c r="CP690" s="71"/>
      <c r="CQ690" s="71"/>
      <c r="CR690" s="71"/>
      <c r="CS690" s="71"/>
      <c r="CT690" s="71"/>
    </row>
    <row r="691" spans="1:181" s="26" customFormat="1" x14ac:dyDescent="0.25">
      <c r="A691" s="366"/>
      <c r="B691" s="80" t="s">
        <v>18</v>
      </c>
      <c r="C691" s="81"/>
      <c r="D691" s="86">
        <v>4</v>
      </c>
      <c r="E691" s="81">
        <v>4</v>
      </c>
      <c r="F691" s="85"/>
      <c r="G691" s="81"/>
      <c r="H691" s="85"/>
      <c r="I691" s="85"/>
      <c r="J691" s="363"/>
      <c r="K691" s="88"/>
      <c r="L691" s="88"/>
      <c r="M691" s="88"/>
      <c r="N691" s="88"/>
      <c r="O691" s="88"/>
      <c r="P691" s="88"/>
      <c r="Q691" s="88"/>
      <c r="R691" s="88"/>
      <c r="S691" s="88"/>
      <c r="T691" s="71"/>
      <c r="U691" s="71"/>
      <c r="V691" s="71"/>
      <c r="W691" s="71"/>
      <c r="X691" s="71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  <c r="BK691" s="71"/>
      <c r="BL691" s="71"/>
      <c r="BM691" s="71"/>
      <c r="BN691" s="71"/>
      <c r="BO691" s="71"/>
      <c r="BP691" s="71"/>
      <c r="BQ691" s="71"/>
      <c r="BR691" s="71"/>
      <c r="BS691" s="71"/>
      <c r="BT691" s="71"/>
      <c r="BU691" s="71"/>
      <c r="BV691" s="71"/>
      <c r="BW691" s="71"/>
      <c r="BX691" s="71"/>
      <c r="BY691" s="71"/>
      <c r="BZ691" s="71"/>
      <c r="CA691" s="71"/>
      <c r="CB691" s="71"/>
      <c r="CC691" s="71"/>
      <c r="CD691" s="71"/>
      <c r="CE691" s="71"/>
      <c r="CF691" s="71"/>
      <c r="CG691" s="71"/>
      <c r="CH691" s="71"/>
      <c r="CI691" s="71"/>
      <c r="CJ691" s="71"/>
      <c r="CK691" s="71"/>
      <c r="CL691" s="71"/>
      <c r="CM691" s="71"/>
      <c r="CN691" s="71"/>
      <c r="CO691" s="71"/>
      <c r="CP691" s="71"/>
      <c r="CQ691" s="71"/>
      <c r="CR691" s="71"/>
      <c r="CS691" s="71"/>
      <c r="CT691" s="71"/>
    </row>
    <row r="692" spans="1:181" s="26" customFormat="1" x14ac:dyDescent="0.25">
      <c r="A692" s="366"/>
      <c r="B692" s="80" t="s">
        <v>17</v>
      </c>
      <c r="C692" s="81"/>
      <c r="D692" s="81">
        <v>150</v>
      </c>
      <c r="E692" s="81">
        <v>150</v>
      </c>
      <c r="F692" s="81"/>
      <c r="G692" s="86"/>
      <c r="H692" s="81"/>
      <c r="I692" s="86"/>
      <c r="J692" s="363"/>
      <c r="K692" s="88"/>
      <c r="L692" s="88"/>
      <c r="M692" s="88"/>
      <c r="N692" s="88"/>
      <c r="O692" s="88"/>
      <c r="P692" s="88"/>
      <c r="Q692" s="88"/>
      <c r="R692" s="88"/>
      <c r="S692" s="88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  <c r="BK692" s="71"/>
      <c r="BL692" s="71"/>
      <c r="BM692" s="71"/>
      <c r="BN692" s="71"/>
      <c r="BO692" s="71"/>
      <c r="BP692" s="71"/>
      <c r="BQ692" s="71"/>
      <c r="BR692" s="71"/>
      <c r="BS692" s="71"/>
      <c r="BT692" s="71"/>
      <c r="BU692" s="71"/>
      <c r="BV692" s="71"/>
      <c r="BW692" s="71"/>
      <c r="BX692" s="71"/>
      <c r="BY692" s="71"/>
      <c r="BZ692" s="71"/>
      <c r="CA692" s="71"/>
      <c r="CB692" s="71"/>
      <c r="CC692" s="71"/>
      <c r="CD692" s="71"/>
      <c r="CE692" s="71"/>
      <c r="CF692" s="71"/>
      <c r="CG692" s="71"/>
      <c r="CH692" s="71"/>
      <c r="CI692" s="71"/>
      <c r="CJ692" s="71"/>
      <c r="CK692" s="71"/>
      <c r="CL692" s="71"/>
      <c r="CM692" s="71"/>
      <c r="CN692" s="71"/>
      <c r="CO692" s="71"/>
      <c r="CP692" s="71"/>
      <c r="CQ692" s="71"/>
      <c r="CR692" s="71"/>
      <c r="CS692" s="71"/>
      <c r="CT692" s="71"/>
    </row>
    <row r="693" spans="1:181" s="35" customFormat="1" ht="15.75" thickBot="1" x14ac:dyDescent="0.3">
      <c r="A693" s="366" t="s">
        <v>38</v>
      </c>
      <c r="B693" s="80"/>
      <c r="C693" s="81">
        <v>20</v>
      </c>
      <c r="D693" s="188">
        <v>20</v>
      </c>
      <c r="E693" s="81">
        <v>20</v>
      </c>
      <c r="F693" s="180">
        <v>1.6</v>
      </c>
      <c r="G693" s="179">
        <v>0.2</v>
      </c>
      <c r="H693" s="210">
        <v>9.8000000000000007</v>
      </c>
      <c r="I693" s="369">
        <v>47</v>
      </c>
      <c r="J693" s="363"/>
      <c r="K693" s="88"/>
      <c r="L693" s="88"/>
      <c r="M693" s="88"/>
      <c r="N693" s="88"/>
      <c r="O693" s="88"/>
      <c r="P693" s="88"/>
      <c r="Q693" s="88"/>
      <c r="R693" s="88"/>
      <c r="S693" s="88"/>
      <c r="T693" s="73"/>
      <c r="U693" s="73"/>
      <c r="V693" s="73"/>
      <c r="W693" s="73"/>
      <c r="X693" s="73"/>
      <c r="Y693" s="73"/>
      <c r="Z693" s="73"/>
      <c r="AA693" s="73"/>
      <c r="AB693" s="73"/>
      <c r="AC693" s="73"/>
      <c r="AD693" s="73"/>
      <c r="AE693" s="73"/>
      <c r="AF693" s="73"/>
      <c r="AG693" s="73"/>
      <c r="AH693" s="73"/>
      <c r="AI693" s="73"/>
      <c r="AJ693" s="73"/>
      <c r="AK693" s="73"/>
      <c r="AL693" s="73"/>
      <c r="AM693" s="73"/>
      <c r="AN693" s="73"/>
      <c r="AO693" s="73"/>
      <c r="AP693" s="73"/>
      <c r="AQ693" s="73"/>
      <c r="AR693" s="73"/>
      <c r="AS693" s="73"/>
      <c r="AT693" s="73"/>
      <c r="AU693" s="73"/>
      <c r="AV693" s="73"/>
      <c r="AW693" s="73"/>
      <c r="AX693" s="73"/>
      <c r="AY693" s="73"/>
      <c r="AZ693" s="73"/>
      <c r="BA693" s="73"/>
      <c r="BB693" s="73"/>
      <c r="BC693" s="73"/>
      <c r="BD693" s="73"/>
      <c r="BE693" s="73"/>
      <c r="BF693" s="73"/>
      <c r="BG693" s="73"/>
      <c r="BH693" s="73"/>
      <c r="BI693" s="73"/>
      <c r="BJ693" s="73"/>
      <c r="BK693" s="73"/>
      <c r="BL693" s="73"/>
      <c r="BM693" s="73"/>
      <c r="BN693" s="73"/>
      <c r="BO693" s="73"/>
      <c r="BP693" s="73"/>
      <c r="BQ693" s="73"/>
      <c r="BR693" s="73"/>
      <c r="BS693" s="73"/>
      <c r="BT693" s="73"/>
      <c r="BU693" s="73"/>
      <c r="BV693" s="73"/>
      <c r="BW693" s="73"/>
      <c r="BX693" s="73"/>
      <c r="BY693" s="73"/>
      <c r="BZ693" s="73"/>
      <c r="CA693" s="73"/>
      <c r="CB693" s="73"/>
      <c r="CC693" s="73"/>
      <c r="CD693" s="73"/>
      <c r="CE693" s="73"/>
      <c r="CF693" s="73"/>
      <c r="CG693" s="73"/>
      <c r="CH693" s="73"/>
      <c r="CI693" s="73"/>
      <c r="CJ693" s="73"/>
      <c r="CK693" s="73"/>
      <c r="CL693" s="73"/>
      <c r="CM693" s="73"/>
      <c r="CN693" s="73"/>
      <c r="CO693" s="73"/>
      <c r="CP693" s="73"/>
      <c r="CQ693" s="73"/>
      <c r="CR693" s="73"/>
      <c r="CS693" s="73"/>
      <c r="CT693" s="73"/>
      <c r="CU693" s="27"/>
      <c r="CV693" s="27"/>
      <c r="CW693" s="27"/>
      <c r="CX693" s="27"/>
      <c r="CY693" s="27"/>
      <c r="CZ693" s="27"/>
      <c r="DA693" s="27"/>
      <c r="DB693" s="27"/>
      <c r="DC693" s="27"/>
      <c r="DD693" s="27"/>
      <c r="DE693" s="27"/>
      <c r="DF693" s="27"/>
      <c r="DG693" s="27"/>
      <c r="DH693" s="27"/>
      <c r="DI693" s="27"/>
      <c r="DJ693" s="27"/>
      <c r="DK693" s="27"/>
      <c r="DL693" s="27"/>
      <c r="DM693" s="27"/>
      <c r="DN693" s="27"/>
      <c r="DO693" s="27"/>
      <c r="DP693" s="27"/>
      <c r="DQ693" s="27"/>
      <c r="DR693" s="27"/>
      <c r="DS693" s="27"/>
      <c r="DT693" s="27"/>
      <c r="DU693" s="27"/>
      <c r="DV693" s="27"/>
      <c r="DW693" s="27"/>
      <c r="DX693" s="27"/>
      <c r="DY693" s="27"/>
      <c r="DZ693" s="27"/>
      <c r="EA693" s="27"/>
      <c r="EB693" s="27"/>
      <c r="EC693" s="27"/>
      <c r="ED693" s="27"/>
      <c r="EE693" s="27"/>
      <c r="EF693" s="27"/>
      <c r="EG693" s="27"/>
      <c r="EH693" s="27"/>
      <c r="EI693" s="27"/>
      <c r="EJ693" s="27"/>
      <c r="EK693" s="27"/>
      <c r="EL693" s="27"/>
      <c r="EM693" s="27"/>
      <c r="EN693" s="27"/>
      <c r="EO693" s="27"/>
      <c r="EP693" s="27"/>
      <c r="EQ693" s="27"/>
      <c r="ER693" s="27"/>
      <c r="ES693" s="27"/>
      <c r="ET693" s="27"/>
      <c r="EU693" s="27"/>
      <c r="EV693" s="27"/>
      <c r="EW693" s="27"/>
      <c r="EX693" s="27"/>
      <c r="EY693" s="27"/>
      <c r="EZ693" s="27"/>
      <c r="FA693" s="27"/>
      <c r="FB693" s="27"/>
      <c r="FC693" s="27"/>
      <c r="FD693" s="27"/>
      <c r="FE693" s="27"/>
      <c r="FF693" s="27"/>
      <c r="FG693" s="27"/>
      <c r="FH693" s="27"/>
      <c r="FI693" s="27"/>
      <c r="FJ693" s="27"/>
      <c r="FK693" s="27"/>
      <c r="FL693" s="27"/>
      <c r="FM693" s="27"/>
      <c r="FN693" s="27"/>
      <c r="FO693" s="27"/>
      <c r="FP693" s="27"/>
      <c r="FQ693" s="27"/>
      <c r="FR693" s="27"/>
      <c r="FS693" s="27"/>
      <c r="FT693" s="27"/>
      <c r="FU693" s="27"/>
      <c r="FV693" s="27"/>
      <c r="FW693" s="27"/>
      <c r="FX693" s="27"/>
      <c r="FY693" s="27"/>
    </row>
    <row r="694" spans="1:181" s="35" customFormat="1" ht="15.75" thickBot="1" x14ac:dyDescent="0.3">
      <c r="A694" s="367" t="s">
        <v>26</v>
      </c>
      <c r="B694" s="169"/>
      <c r="C694" s="170">
        <v>434</v>
      </c>
      <c r="D694" s="187"/>
      <c r="E694" s="153"/>
      <c r="F694" s="154">
        <f>SUM(F659:F693)</f>
        <v>14.6</v>
      </c>
      <c r="G694" s="154">
        <f t="shared" ref="G694:I694" si="8">SUM(G659:G693)</f>
        <v>15.879999999999999</v>
      </c>
      <c r="H694" s="154">
        <f t="shared" si="8"/>
        <v>60.8</v>
      </c>
      <c r="I694" s="154">
        <f t="shared" si="8"/>
        <v>440.2</v>
      </c>
      <c r="J694" s="362"/>
      <c r="K694" s="88"/>
      <c r="L694" s="88"/>
      <c r="M694" s="88"/>
      <c r="N694" s="88"/>
      <c r="O694" s="88"/>
      <c r="P694" s="88"/>
      <c r="Q694" s="88"/>
      <c r="R694" s="88"/>
      <c r="S694" s="88"/>
      <c r="T694" s="73"/>
      <c r="U694" s="73"/>
      <c r="V694" s="73"/>
      <c r="W694" s="73"/>
      <c r="X694" s="73"/>
      <c r="Y694" s="73"/>
      <c r="Z694" s="73"/>
      <c r="AA694" s="73"/>
      <c r="AB694" s="73"/>
      <c r="AC694" s="73"/>
      <c r="AD694" s="73"/>
      <c r="AE694" s="73"/>
      <c r="AF694" s="73"/>
      <c r="AG694" s="73"/>
      <c r="AH694" s="73"/>
      <c r="AI694" s="73"/>
      <c r="AJ694" s="73"/>
      <c r="AK694" s="73"/>
      <c r="AL694" s="73"/>
      <c r="AM694" s="73"/>
      <c r="AN694" s="73"/>
      <c r="AO694" s="73"/>
      <c r="AP694" s="73"/>
      <c r="AQ694" s="73"/>
      <c r="AR694" s="73"/>
      <c r="AS694" s="73"/>
      <c r="AT694" s="73"/>
      <c r="AU694" s="73"/>
      <c r="AV694" s="73"/>
      <c r="AW694" s="73"/>
      <c r="AX694" s="73"/>
      <c r="AY694" s="73"/>
      <c r="AZ694" s="73"/>
      <c r="BA694" s="73"/>
      <c r="BB694" s="73"/>
      <c r="BC694" s="73"/>
      <c r="BD694" s="73"/>
      <c r="BE694" s="73"/>
      <c r="BF694" s="73"/>
      <c r="BG694" s="73"/>
      <c r="BH694" s="73"/>
      <c r="BI694" s="73"/>
      <c r="BJ694" s="73"/>
      <c r="BK694" s="73"/>
      <c r="BL694" s="73"/>
      <c r="BM694" s="73"/>
      <c r="BN694" s="73"/>
      <c r="BO694" s="73"/>
      <c r="BP694" s="73"/>
      <c r="BQ694" s="73"/>
      <c r="BR694" s="73"/>
      <c r="BS694" s="73"/>
      <c r="BT694" s="73"/>
      <c r="BU694" s="73"/>
      <c r="BV694" s="73"/>
      <c r="BW694" s="73"/>
      <c r="BX694" s="73"/>
      <c r="BY694" s="73"/>
      <c r="BZ694" s="73"/>
      <c r="CA694" s="73"/>
      <c r="CB694" s="73"/>
      <c r="CC694" s="73"/>
      <c r="CD694" s="73"/>
      <c r="CE694" s="73"/>
      <c r="CF694" s="73"/>
      <c r="CG694" s="73"/>
      <c r="CH694" s="73"/>
      <c r="CI694" s="73"/>
      <c r="CJ694" s="73"/>
      <c r="CK694" s="73"/>
      <c r="CL694" s="73"/>
      <c r="CM694" s="73"/>
      <c r="CN694" s="73"/>
      <c r="CO694" s="73"/>
      <c r="CP694" s="73"/>
      <c r="CQ694" s="73"/>
      <c r="CR694" s="73"/>
      <c r="CS694" s="73"/>
      <c r="CT694" s="73"/>
      <c r="CU694" s="27"/>
      <c r="CV694" s="27"/>
      <c r="CW694" s="27"/>
      <c r="CX694" s="27"/>
      <c r="CY694" s="27"/>
      <c r="CZ694" s="27"/>
      <c r="DA694" s="27"/>
      <c r="DB694" s="27"/>
      <c r="DC694" s="27"/>
      <c r="DD694" s="27"/>
      <c r="DE694" s="27"/>
      <c r="DF694" s="27"/>
      <c r="DG694" s="27"/>
      <c r="DH694" s="27"/>
      <c r="DI694" s="27"/>
      <c r="DJ694" s="27"/>
      <c r="DK694" s="27"/>
      <c r="DL694" s="27"/>
      <c r="DM694" s="27"/>
      <c r="DN694" s="27"/>
      <c r="DO694" s="27"/>
      <c r="DP694" s="27"/>
      <c r="DQ694" s="27"/>
      <c r="DR694" s="27"/>
      <c r="DS694" s="27"/>
      <c r="DT694" s="27"/>
      <c r="DU694" s="27"/>
      <c r="DV694" s="27"/>
      <c r="DW694" s="27"/>
      <c r="DX694" s="27"/>
      <c r="DY694" s="27"/>
      <c r="DZ694" s="27"/>
      <c r="EA694" s="27"/>
      <c r="EB694" s="27"/>
      <c r="EC694" s="27"/>
      <c r="ED694" s="27"/>
      <c r="EE694" s="27"/>
      <c r="EF694" s="27"/>
      <c r="EG694" s="27"/>
      <c r="EH694" s="27"/>
      <c r="EI694" s="27"/>
      <c r="EJ694" s="27"/>
      <c r="EK694" s="27"/>
      <c r="EL694" s="27"/>
      <c r="EM694" s="27"/>
      <c r="EN694" s="27"/>
      <c r="EO694" s="27"/>
      <c r="EP694" s="27"/>
      <c r="EQ694" s="27"/>
      <c r="ER694" s="27"/>
      <c r="ES694" s="27"/>
      <c r="ET694" s="27"/>
      <c r="EU694" s="27"/>
      <c r="EV694" s="27"/>
      <c r="EW694" s="27"/>
      <c r="EX694" s="27"/>
      <c r="EY694" s="27"/>
      <c r="EZ694" s="27"/>
      <c r="FA694" s="27"/>
      <c r="FB694" s="27"/>
      <c r="FC694" s="27"/>
      <c r="FD694" s="27"/>
      <c r="FE694" s="27"/>
      <c r="FF694" s="27"/>
      <c r="FG694" s="27"/>
      <c r="FH694" s="27"/>
      <c r="FI694" s="27"/>
      <c r="FJ694" s="27"/>
      <c r="FK694" s="27"/>
      <c r="FL694" s="27"/>
      <c r="FM694" s="27"/>
      <c r="FN694" s="27"/>
      <c r="FO694" s="27"/>
      <c r="FP694" s="27"/>
      <c r="FQ694" s="27"/>
      <c r="FR694" s="27"/>
      <c r="FS694" s="27"/>
      <c r="FT694" s="27"/>
      <c r="FU694" s="27"/>
      <c r="FV694" s="27"/>
      <c r="FW694" s="27"/>
      <c r="FX694" s="27"/>
      <c r="FY694" s="27"/>
    </row>
    <row r="695" spans="1:181" s="35" customFormat="1" ht="15.75" thickBot="1" x14ac:dyDescent="0.3">
      <c r="A695" s="386" t="s">
        <v>60</v>
      </c>
      <c r="B695" s="183"/>
      <c r="C695" s="184">
        <f>C623+C626+C657+C694</f>
        <v>1391</v>
      </c>
      <c r="D695" s="205"/>
      <c r="E695" s="185"/>
      <c r="F695" s="185">
        <f>F627+F657+F694</f>
        <v>39.92</v>
      </c>
      <c r="G695" s="185">
        <f>G627+G657+G694</f>
        <v>43.364999999999995</v>
      </c>
      <c r="H695" s="185">
        <f>H627+H657+H694</f>
        <v>176.86799999999999</v>
      </c>
      <c r="I695" s="185">
        <f>I627+I657+I694</f>
        <v>1253.3</v>
      </c>
      <c r="J695" s="364"/>
      <c r="K695" s="88"/>
      <c r="L695" s="88"/>
      <c r="M695" s="88"/>
      <c r="N695" s="88"/>
      <c r="O695" s="88"/>
      <c r="P695" s="88"/>
      <c r="Q695" s="88"/>
      <c r="R695" s="88"/>
      <c r="S695" s="88"/>
      <c r="T695" s="73"/>
      <c r="U695" s="73"/>
      <c r="V695" s="73"/>
      <c r="W695" s="73"/>
      <c r="X695" s="73"/>
      <c r="Y695" s="73"/>
      <c r="Z695" s="73"/>
      <c r="AA695" s="73"/>
      <c r="AB695" s="73"/>
      <c r="AC695" s="73"/>
      <c r="AD695" s="73"/>
      <c r="AE695" s="73"/>
      <c r="AF695" s="73"/>
      <c r="AG695" s="73"/>
      <c r="AH695" s="73"/>
      <c r="AI695" s="73"/>
      <c r="AJ695" s="73"/>
      <c r="AK695" s="73"/>
      <c r="AL695" s="73"/>
      <c r="AM695" s="73"/>
      <c r="AN695" s="73"/>
      <c r="AO695" s="73"/>
      <c r="AP695" s="73"/>
      <c r="AQ695" s="73"/>
      <c r="AR695" s="73"/>
      <c r="AS695" s="73"/>
      <c r="AT695" s="73"/>
      <c r="AU695" s="73"/>
      <c r="AV695" s="73"/>
      <c r="AW695" s="73"/>
      <c r="AX695" s="73"/>
      <c r="AY695" s="73"/>
      <c r="AZ695" s="73"/>
      <c r="BA695" s="73"/>
      <c r="BB695" s="73"/>
      <c r="BC695" s="73"/>
      <c r="BD695" s="73"/>
      <c r="BE695" s="73"/>
      <c r="BF695" s="73"/>
      <c r="BG695" s="73"/>
      <c r="BH695" s="73"/>
      <c r="BI695" s="73"/>
      <c r="BJ695" s="73"/>
      <c r="BK695" s="73"/>
      <c r="BL695" s="73"/>
      <c r="BM695" s="73"/>
      <c r="BN695" s="73"/>
      <c r="BO695" s="73"/>
      <c r="BP695" s="73"/>
      <c r="BQ695" s="73"/>
      <c r="BR695" s="73"/>
      <c r="BS695" s="73"/>
      <c r="BT695" s="73"/>
      <c r="BU695" s="73"/>
      <c r="BV695" s="73"/>
      <c r="BW695" s="73"/>
      <c r="BX695" s="73"/>
      <c r="BY695" s="73"/>
      <c r="BZ695" s="73"/>
      <c r="CA695" s="73"/>
      <c r="CB695" s="73"/>
      <c r="CC695" s="73"/>
      <c r="CD695" s="73"/>
      <c r="CE695" s="73"/>
      <c r="CF695" s="73"/>
      <c r="CG695" s="73"/>
      <c r="CH695" s="73"/>
      <c r="CI695" s="73"/>
      <c r="CJ695" s="73"/>
      <c r="CK695" s="73"/>
      <c r="CL695" s="73"/>
      <c r="CM695" s="73"/>
      <c r="CN695" s="73"/>
      <c r="CO695" s="73"/>
      <c r="CP695" s="73"/>
      <c r="CQ695" s="73"/>
      <c r="CR695" s="73"/>
      <c r="CS695" s="73"/>
      <c r="CT695" s="73"/>
      <c r="CU695" s="27"/>
      <c r="CV695" s="27"/>
      <c r="CW695" s="27"/>
      <c r="CX695" s="27"/>
      <c r="CY695" s="27"/>
      <c r="CZ695" s="27"/>
      <c r="DA695" s="27"/>
      <c r="DB695" s="27"/>
      <c r="DC695" s="27"/>
      <c r="DD695" s="27"/>
      <c r="DE695" s="27"/>
      <c r="DF695" s="27"/>
      <c r="DG695" s="27"/>
      <c r="DH695" s="27"/>
      <c r="DI695" s="27"/>
      <c r="DJ695" s="27"/>
      <c r="DK695" s="27"/>
      <c r="DL695" s="27"/>
      <c r="DM695" s="27"/>
      <c r="DN695" s="27"/>
      <c r="DO695" s="27"/>
      <c r="DP695" s="27"/>
      <c r="DQ695" s="27"/>
      <c r="DR695" s="27"/>
      <c r="DS695" s="27"/>
      <c r="DT695" s="27"/>
      <c r="DU695" s="27"/>
      <c r="DV695" s="27"/>
      <c r="DW695" s="27"/>
      <c r="DX695" s="27"/>
      <c r="DY695" s="27"/>
      <c r="DZ695" s="27"/>
      <c r="EA695" s="27"/>
      <c r="EB695" s="27"/>
      <c r="EC695" s="27"/>
      <c r="ED695" s="27"/>
      <c r="EE695" s="27"/>
      <c r="EF695" s="27"/>
      <c r="EG695" s="27"/>
      <c r="EH695" s="27"/>
      <c r="EI695" s="27"/>
      <c r="EJ695" s="27"/>
      <c r="EK695" s="27"/>
      <c r="EL695" s="27"/>
      <c r="EM695" s="27"/>
      <c r="EN695" s="27"/>
      <c r="EO695" s="27"/>
      <c r="EP695" s="27"/>
      <c r="EQ695" s="27"/>
      <c r="ER695" s="27"/>
      <c r="ES695" s="27"/>
      <c r="ET695" s="27"/>
      <c r="EU695" s="27"/>
      <c r="EV695" s="27"/>
      <c r="EW695" s="27"/>
      <c r="EX695" s="27"/>
      <c r="EY695" s="27"/>
      <c r="EZ695" s="27"/>
      <c r="FA695" s="27"/>
      <c r="FB695" s="27"/>
      <c r="FC695" s="27"/>
      <c r="FD695" s="27"/>
      <c r="FE695" s="27"/>
      <c r="FF695" s="27"/>
      <c r="FG695" s="27"/>
      <c r="FH695" s="27"/>
      <c r="FI695" s="27"/>
      <c r="FJ695" s="27"/>
      <c r="FK695" s="27"/>
      <c r="FL695" s="27"/>
      <c r="FM695" s="27"/>
      <c r="FN695" s="27"/>
      <c r="FO695" s="27"/>
      <c r="FP695" s="27"/>
      <c r="FQ695" s="27"/>
      <c r="FR695" s="27"/>
      <c r="FS695" s="27"/>
      <c r="FT695" s="27"/>
      <c r="FU695" s="27"/>
      <c r="FV695" s="27"/>
      <c r="FW695" s="27"/>
      <c r="FX695" s="27"/>
      <c r="FY695" s="27"/>
    </row>
    <row r="696" spans="1:181" s="35" customFormat="1" x14ac:dyDescent="0.25">
      <c r="A696" s="361"/>
      <c r="B696" s="80"/>
      <c r="C696" s="395"/>
      <c r="D696" s="80"/>
      <c r="E696" s="80"/>
      <c r="F696" s="82"/>
      <c r="G696" s="82"/>
      <c r="H696" s="82"/>
      <c r="I696" s="82"/>
      <c r="J696" s="396"/>
      <c r="K696" s="88"/>
      <c r="L696" s="88"/>
      <c r="M696" s="88"/>
      <c r="N696" s="88"/>
      <c r="O696" s="88"/>
      <c r="P696" s="88"/>
      <c r="Q696" s="88"/>
      <c r="R696" s="88"/>
      <c r="S696" s="88"/>
      <c r="T696" s="73"/>
      <c r="U696" s="73"/>
      <c r="V696" s="73"/>
      <c r="W696" s="73"/>
      <c r="X696" s="73"/>
      <c r="Y696" s="73"/>
      <c r="Z696" s="73"/>
      <c r="AA696" s="73"/>
      <c r="AB696" s="73"/>
      <c r="AC696" s="73"/>
      <c r="AD696" s="73"/>
      <c r="AE696" s="73"/>
      <c r="AF696" s="73"/>
      <c r="AG696" s="73"/>
      <c r="AH696" s="73"/>
      <c r="AI696" s="73"/>
      <c r="AJ696" s="73"/>
      <c r="AK696" s="73"/>
      <c r="AL696" s="73"/>
      <c r="AM696" s="73"/>
      <c r="AN696" s="73"/>
      <c r="AO696" s="73"/>
      <c r="AP696" s="73"/>
      <c r="AQ696" s="73"/>
      <c r="AR696" s="73"/>
      <c r="AS696" s="73"/>
      <c r="AT696" s="73"/>
      <c r="AU696" s="73"/>
      <c r="AV696" s="73"/>
      <c r="AW696" s="73"/>
      <c r="AX696" s="73"/>
      <c r="AY696" s="73"/>
      <c r="AZ696" s="73"/>
      <c r="BA696" s="73"/>
      <c r="BB696" s="73"/>
      <c r="BC696" s="73"/>
      <c r="BD696" s="73"/>
      <c r="BE696" s="73"/>
      <c r="BF696" s="73"/>
      <c r="BG696" s="73"/>
      <c r="BH696" s="73"/>
      <c r="BI696" s="73"/>
      <c r="BJ696" s="73"/>
      <c r="BK696" s="73"/>
      <c r="BL696" s="73"/>
      <c r="BM696" s="73"/>
      <c r="BN696" s="73"/>
      <c r="BO696" s="73"/>
      <c r="BP696" s="73"/>
      <c r="BQ696" s="73"/>
      <c r="BR696" s="73"/>
      <c r="BS696" s="73"/>
      <c r="BT696" s="73"/>
      <c r="BU696" s="73"/>
      <c r="BV696" s="73"/>
      <c r="BW696" s="73"/>
      <c r="BX696" s="73"/>
      <c r="BY696" s="73"/>
      <c r="BZ696" s="73"/>
      <c r="CA696" s="73"/>
      <c r="CB696" s="73"/>
      <c r="CC696" s="73"/>
      <c r="CD696" s="73"/>
      <c r="CE696" s="73"/>
      <c r="CF696" s="73"/>
      <c r="CG696" s="73"/>
      <c r="CH696" s="73"/>
      <c r="CI696" s="73"/>
      <c r="CJ696" s="73"/>
      <c r="CK696" s="73"/>
      <c r="CL696" s="73"/>
      <c r="CM696" s="73"/>
      <c r="CN696" s="73"/>
      <c r="CO696" s="73"/>
      <c r="CP696" s="73"/>
      <c r="CQ696" s="73"/>
      <c r="CR696" s="73"/>
      <c r="CS696" s="73"/>
      <c r="CT696" s="73"/>
      <c r="CU696" s="27"/>
      <c r="CV696" s="27"/>
      <c r="CW696" s="27"/>
      <c r="CX696" s="27"/>
      <c r="CY696" s="27"/>
      <c r="CZ696" s="27"/>
      <c r="DA696" s="27"/>
      <c r="DB696" s="27"/>
      <c r="DC696" s="27"/>
      <c r="DD696" s="27"/>
      <c r="DE696" s="27"/>
      <c r="DF696" s="27"/>
      <c r="DG696" s="27"/>
      <c r="DH696" s="27"/>
      <c r="DI696" s="27"/>
      <c r="DJ696" s="27"/>
      <c r="DK696" s="27"/>
      <c r="DL696" s="27"/>
      <c r="DM696" s="27"/>
      <c r="DN696" s="27"/>
      <c r="DO696" s="27"/>
      <c r="DP696" s="27"/>
      <c r="DQ696" s="27"/>
      <c r="DR696" s="27"/>
      <c r="DS696" s="27"/>
      <c r="DT696" s="27"/>
      <c r="DU696" s="27"/>
      <c r="DV696" s="27"/>
      <c r="DW696" s="27"/>
      <c r="DX696" s="27"/>
      <c r="DY696" s="27"/>
      <c r="DZ696" s="27"/>
      <c r="EA696" s="27"/>
      <c r="EB696" s="27"/>
      <c r="EC696" s="27"/>
      <c r="ED696" s="27"/>
      <c r="EE696" s="27"/>
      <c r="EF696" s="27"/>
      <c r="EG696" s="27"/>
      <c r="EH696" s="27"/>
      <c r="EI696" s="27"/>
      <c r="EJ696" s="27"/>
      <c r="EK696" s="27"/>
      <c r="EL696" s="27"/>
      <c r="EM696" s="27"/>
      <c r="EN696" s="27"/>
      <c r="EO696" s="27"/>
      <c r="EP696" s="27"/>
      <c r="EQ696" s="27"/>
      <c r="ER696" s="27"/>
      <c r="ES696" s="27"/>
      <c r="ET696" s="27"/>
      <c r="EU696" s="27"/>
      <c r="EV696" s="27"/>
      <c r="EW696" s="27"/>
      <c r="EX696" s="27"/>
      <c r="EY696" s="27"/>
      <c r="EZ696" s="27"/>
      <c r="FA696" s="27"/>
      <c r="FB696" s="27"/>
      <c r="FC696" s="27"/>
      <c r="FD696" s="27"/>
      <c r="FE696" s="27"/>
      <c r="FF696" s="27"/>
      <c r="FG696" s="27"/>
      <c r="FH696" s="27"/>
      <c r="FI696" s="27"/>
      <c r="FJ696" s="27"/>
      <c r="FK696" s="27"/>
      <c r="FL696" s="27"/>
      <c r="FM696" s="27"/>
      <c r="FN696" s="27"/>
      <c r="FO696" s="27"/>
      <c r="FP696" s="27"/>
      <c r="FQ696" s="27"/>
      <c r="FR696" s="27"/>
      <c r="FS696" s="27"/>
      <c r="FT696" s="27"/>
      <c r="FU696" s="27"/>
      <c r="FV696" s="27"/>
      <c r="FW696" s="27"/>
      <c r="FX696" s="27"/>
      <c r="FY696" s="27"/>
    </row>
    <row r="697" spans="1:181" s="28" customFormat="1" ht="15.75" thickBot="1" x14ac:dyDescent="0.3">
      <c r="A697" s="361" t="s">
        <v>118</v>
      </c>
      <c r="B697" s="80"/>
      <c r="C697" s="183"/>
      <c r="D697" s="80"/>
      <c r="E697" s="80"/>
      <c r="F697" s="82"/>
      <c r="G697" s="82"/>
      <c r="H697" s="82"/>
      <c r="I697" s="82"/>
      <c r="J697" s="375"/>
      <c r="K697" s="80"/>
      <c r="L697" s="80"/>
      <c r="M697" s="80"/>
      <c r="N697" s="80"/>
      <c r="O697" s="80"/>
      <c r="P697" s="80"/>
      <c r="Q697" s="80"/>
      <c r="R697" s="80"/>
      <c r="S697" s="80"/>
      <c r="T697" s="77"/>
      <c r="U697" s="77"/>
      <c r="V697" s="77"/>
      <c r="W697" s="77"/>
      <c r="X697" s="77"/>
      <c r="Y697" s="77"/>
      <c r="Z697" s="77"/>
      <c r="AA697" s="77"/>
      <c r="AB697" s="77"/>
      <c r="AC697" s="77"/>
      <c r="AD697" s="77"/>
      <c r="AE697" s="77"/>
      <c r="AF697" s="77"/>
      <c r="AG697" s="77"/>
      <c r="AH697" s="77"/>
      <c r="AI697" s="77"/>
      <c r="AJ697" s="77"/>
      <c r="AK697" s="77"/>
      <c r="AL697" s="77"/>
      <c r="AM697" s="77"/>
      <c r="AN697" s="77"/>
      <c r="AO697" s="77"/>
      <c r="AP697" s="77"/>
      <c r="AQ697" s="77"/>
      <c r="AR697" s="77"/>
      <c r="AS697" s="77"/>
      <c r="AT697" s="77"/>
      <c r="AU697" s="77"/>
      <c r="AV697" s="77"/>
      <c r="AW697" s="77"/>
      <c r="AX697" s="77"/>
      <c r="AY697" s="77"/>
      <c r="AZ697" s="77"/>
      <c r="BA697" s="77"/>
      <c r="BB697" s="77"/>
      <c r="BC697" s="77"/>
      <c r="BD697" s="77"/>
      <c r="BE697" s="77"/>
      <c r="BF697" s="77"/>
      <c r="BG697" s="77"/>
      <c r="BH697" s="77"/>
      <c r="BI697" s="77"/>
      <c r="BJ697" s="77"/>
      <c r="BK697" s="77"/>
      <c r="BL697" s="77"/>
      <c r="BM697" s="77"/>
      <c r="BN697" s="77"/>
      <c r="BO697" s="77"/>
      <c r="BP697" s="77"/>
      <c r="BQ697" s="77"/>
      <c r="BR697" s="77"/>
      <c r="BS697" s="77"/>
      <c r="BT697" s="77"/>
      <c r="BU697" s="77"/>
      <c r="BV697" s="77"/>
      <c r="BW697" s="77"/>
      <c r="BX697" s="77"/>
      <c r="BY697" s="77"/>
      <c r="BZ697" s="77"/>
      <c r="CA697" s="77"/>
      <c r="CB697" s="77"/>
      <c r="CC697" s="77"/>
      <c r="CD697" s="77"/>
      <c r="CE697" s="77"/>
      <c r="CF697" s="77"/>
      <c r="CG697" s="77"/>
      <c r="CH697" s="77"/>
      <c r="CI697" s="77"/>
      <c r="CJ697" s="77"/>
      <c r="CK697" s="77"/>
      <c r="CL697" s="77"/>
      <c r="CM697" s="77"/>
      <c r="CN697" s="77"/>
      <c r="CO697" s="77"/>
      <c r="CP697" s="77"/>
      <c r="CQ697" s="77"/>
      <c r="CR697" s="77"/>
      <c r="CS697" s="77"/>
      <c r="CT697" s="77"/>
    </row>
    <row r="698" spans="1:181" ht="30" x14ac:dyDescent="0.25">
      <c r="A698" s="521" t="s">
        <v>239</v>
      </c>
      <c r="B698" s="522"/>
      <c r="C698" s="514" t="s">
        <v>235</v>
      </c>
      <c r="D698" s="137" t="s">
        <v>3</v>
      </c>
      <c r="E698" s="138" t="s">
        <v>3</v>
      </c>
      <c r="F698" s="489" t="s">
        <v>236</v>
      </c>
      <c r="G698" s="490"/>
      <c r="H698" s="491"/>
      <c r="I698" s="137" t="s">
        <v>4</v>
      </c>
      <c r="J698" s="362" t="s">
        <v>237</v>
      </c>
    </row>
    <row r="699" spans="1:181" ht="15.75" thickBot="1" x14ac:dyDescent="0.3">
      <c r="A699" s="517" t="s">
        <v>238</v>
      </c>
      <c r="B699" s="518"/>
      <c r="C699" s="515"/>
      <c r="D699" s="143" t="s">
        <v>5</v>
      </c>
      <c r="E699" s="144" t="s">
        <v>5</v>
      </c>
      <c r="F699" s="145"/>
      <c r="G699" s="146"/>
      <c r="H699" s="147"/>
      <c r="I699" s="143" t="s">
        <v>6</v>
      </c>
      <c r="J699" s="363"/>
    </row>
    <row r="700" spans="1:181" ht="15.75" thickBot="1" x14ac:dyDescent="0.3">
      <c r="A700" s="519"/>
      <c r="B700" s="520"/>
      <c r="C700" s="516"/>
      <c r="D700" s="153" t="s">
        <v>7</v>
      </c>
      <c r="E700" s="153" t="s">
        <v>8</v>
      </c>
      <c r="F700" s="153" t="s">
        <v>9</v>
      </c>
      <c r="G700" s="153" t="s">
        <v>10</v>
      </c>
      <c r="H700" s="154" t="s">
        <v>11</v>
      </c>
      <c r="I700" s="154" t="s">
        <v>12</v>
      </c>
      <c r="J700" s="364"/>
    </row>
    <row r="701" spans="1:181" x14ac:dyDescent="0.25">
      <c r="A701" s="365"/>
      <c r="B701" s="173" t="s">
        <v>13</v>
      </c>
      <c r="C701" s="174"/>
      <c r="D701" s="380"/>
      <c r="E701" s="139"/>
      <c r="F701" s="137"/>
      <c r="G701" s="138"/>
      <c r="H701" s="175"/>
      <c r="I701" s="137"/>
      <c r="J701" s="362"/>
    </row>
    <row r="702" spans="1:181" ht="22.5" customHeight="1" x14ac:dyDescent="0.25">
      <c r="A702" s="366" t="s">
        <v>187</v>
      </c>
      <c r="C702" s="81" t="s">
        <v>256</v>
      </c>
      <c r="D702" s="86"/>
      <c r="E702" s="81"/>
      <c r="F702" s="85">
        <v>6.15</v>
      </c>
      <c r="G702" s="85">
        <v>5.92</v>
      </c>
      <c r="H702" s="81">
        <v>14.4</v>
      </c>
      <c r="I702" s="81">
        <v>135</v>
      </c>
      <c r="J702" s="363" t="s">
        <v>88</v>
      </c>
    </row>
    <row r="703" spans="1:181" x14ac:dyDescent="0.25">
      <c r="A703" s="366"/>
      <c r="B703" s="80" t="s">
        <v>15</v>
      </c>
      <c r="C703" s="81"/>
      <c r="D703" s="85">
        <v>19</v>
      </c>
      <c r="E703" s="81">
        <v>19</v>
      </c>
      <c r="F703" s="85"/>
      <c r="G703" s="85"/>
      <c r="H703" s="85"/>
      <c r="I703" s="85"/>
      <c r="J703" s="363"/>
    </row>
    <row r="704" spans="1:181" x14ac:dyDescent="0.25">
      <c r="A704" s="366"/>
      <c r="B704" s="80" t="s">
        <v>16</v>
      </c>
      <c r="C704" s="81"/>
      <c r="D704" s="85">
        <v>55</v>
      </c>
      <c r="E704" s="81">
        <v>55</v>
      </c>
      <c r="F704" s="85"/>
      <c r="G704" s="85"/>
      <c r="H704" s="81"/>
      <c r="I704" s="85"/>
      <c r="J704" s="363"/>
    </row>
    <row r="705" spans="1:181" x14ac:dyDescent="0.25">
      <c r="A705" s="366"/>
      <c r="B705" s="80" t="s">
        <v>17</v>
      </c>
      <c r="C705" s="81"/>
      <c r="D705" s="85">
        <v>65</v>
      </c>
      <c r="E705" s="81">
        <v>65</v>
      </c>
      <c r="F705" s="85"/>
      <c r="G705" s="85"/>
      <c r="H705" s="81"/>
      <c r="I705" s="85"/>
      <c r="J705" s="363"/>
    </row>
    <row r="706" spans="1:181" s="26" customFormat="1" x14ac:dyDescent="0.25">
      <c r="A706" s="366"/>
      <c r="B706" s="80" t="s">
        <v>18</v>
      </c>
      <c r="C706" s="81"/>
      <c r="D706" s="85">
        <v>0.75</v>
      </c>
      <c r="E706" s="81">
        <v>0.75</v>
      </c>
      <c r="F706" s="85"/>
      <c r="G706" s="85"/>
      <c r="H706" s="81"/>
      <c r="I706" s="81"/>
      <c r="J706" s="363"/>
      <c r="K706" s="88"/>
      <c r="L706" s="88"/>
      <c r="M706" s="88"/>
      <c r="N706" s="88"/>
      <c r="O706" s="88"/>
      <c r="P706" s="88"/>
      <c r="Q706" s="88"/>
      <c r="R706" s="88"/>
      <c r="S706" s="88"/>
      <c r="T706" s="71"/>
      <c r="U706" s="71"/>
      <c r="V706" s="71"/>
      <c r="W706" s="71"/>
      <c r="X706" s="71"/>
      <c r="Y706" s="71"/>
      <c r="Z706" s="71"/>
      <c r="AA706" s="71"/>
      <c r="AB706" s="71"/>
      <c r="AC706" s="71"/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/>
      <c r="AY706" s="71"/>
      <c r="AZ706" s="71"/>
      <c r="BA706" s="71"/>
      <c r="BB706" s="71"/>
      <c r="BC706" s="71"/>
      <c r="BD706" s="71"/>
      <c r="BE706" s="71"/>
      <c r="BF706" s="71"/>
      <c r="BG706" s="71"/>
      <c r="BH706" s="71"/>
      <c r="BI706" s="71"/>
      <c r="BJ706" s="71"/>
      <c r="BK706" s="71"/>
      <c r="BL706" s="71"/>
      <c r="BM706" s="71"/>
      <c r="BN706" s="71"/>
      <c r="BO706" s="71"/>
      <c r="BP706" s="71"/>
      <c r="BQ706" s="71"/>
      <c r="BR706" s="71"/>
      <c r="BS706" s="71"/>
      <c r="BT706" s="71"/>
      <c r="BU706" s="71"/>
      <c r="BV706" s="71"/>
      <c r="BW706" s="71"/>
      <c r="BX706" s="71"/>
      <c r="BY706" s="71"/>
      <c r="BZ706" s="71"/>
      <c r="CA706" s="71"/>
      <c r="CB706" s="71"/>
      <c r="CC706" s="71"/>
      <c r="CD706" s="71"/>
      <c r="CE706" s="71"/>
      <c r="CF706" s="71"/>
      <c r="CG706" s="71"/>
      <c r="CH706" s="71"/>
      <c r="CI706" s="71"/>
      <c r="CJ706" s="71"/>
      <c r="CK706" s="71"/>
      <c r="CL706" s="71"/>
      <c r="CM706" s="71"/>
      <c r="CN706" s="71"/>
      <c r="CO706" s="71"/>
      <c r="CP706" s="71"/>
      <c r="CQ706" s="71"/>
      <c r="CR706" s="71"/>
      <c r="CS706" s="71"/>
      <c r="CT706" s="71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</row>
    <row r="707" spans="1:181" s="26" customFormat="1" x14ac:dyDescent="0.25">
      <c r="A707" s="366"/>
      <c r="B707" s="80" t="s">
        <v>19</v>
      </c>
      <c r="C707" s="81"/>
      <c r="D707" s="85">
        <v>1</v>
      </c>
      <c r="E707" s="81">
        <v>1</v>
      </c>
      <c r="F707" s="85"/>
      <c r="G707" s="85"/>
      <c r="H707" s="81"/>
      <c r="I707" s="81"/>
      <c r="J707" s="363"/>
      <c r="K707" s="88"/>
      <c r="L707" s="88"/>
      <c r="M707" s="88"/>
      <c r="N707" s="88"/>
      <c r="O707" s="88"/>
      <c r="P707" s="88"/>
      <c r="Q707" s="88"/>
      <c r="R707" s="88"/>
      <c r="S707" s="88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  <c r="BE707" s="71"/>
      <c r="BF707" s="71"/>
      <c r="BG707" s="71"/>
      <c r="BH707" s="71"/>
      <c r="BI707" s="71"/>
      <c r="BJ707" s="71"/>
      <c r="BK707" s="71"/>
      <c r="BL707" s="71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1"/>
      <c r="CC707" s="71"/>
      <c r="CD707" s="71"/>
      <c r="CE707" s="71"/>
      <c r="CF707" s="71"/>
      <c r="CG707" s="71"/>
      <c r="CH707" s="71"/>
      <c r="CI707" s="71"/>
      <c r="CJ707" s="71"/>
      <c r="CK707" s="71"/>
      <c r="CL707" s="71"/>
      <c r="CM707" s="71"/>
      <c r="CN707" s="71"/>
      <c r="CO707" s="71"/>
      <c r="CP707" s="71"/>
      <c r="CQ707" s="71"/>
      <c r="CR707" s="71"/>
      <c r="CS707" s="71"/>
      <c r="CT707" s="71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</row>
    <row r="708" spans="1:181" s="26" customFormat="1" x14ac:dyDescent="0.25">
      <c r="A708" s="366"/>
      <c r="B708" s="80" t="s">
        <v>20</v>
      </c>
      <c r="C708" s="81"/>
      <c r="D708" s="85">
        <v>3</v>
      </c>
      <c r="E708" s="81">
        <v>3</v>
      </c>
      <c r="F708" s="85"/>
      <c r="G708" s="85"/>
      <c r="H708" s="81"/>
      <c r="I708" s="81"/>
      <c r="J708" s="363"/>
      <c r="K708" s="88"/>
      <c r="L708" s="88"/>
      <c r="M708" s="88"/>
      <c r="N708" s="88"/>
      <c r="O708" s="88"/>
      <c r="P708" s="88"/>
      <c r="Q708" s="88"/>
      <c r="R708" s="88"/>
      <c r="S708" s="88"/>
      <c r="T708" s="71"/>
      <c r="U708" s="71"/>
      <c r="V708" s="71"/>
      <c r="W708" s="71"/>
      <c r="X708" s="71"/>
      <c r="Y708" s="71"/>
      <c r="Z708" s="71"/>
      <c r="AA708" s="71"/>
      <c r="AB708" s="71"/>
      <c r="AC708" s="71"/>
      <c r="AD708" s="71"/>
      <c r="AE708" s="71"/>
      <c r="AF708" s="71"/>
      <c r="AG708" s="71"/>
      <c r="AH708" s="71"/>
      <c r="AI708" s="71"/>
      <c r="AJ708" s="71"/>
      <c r="AK708" s="71"/>
      <c r="AL708" s="71"/>
      <c r="AM708" s="71"/>
      <c r="AN708" s="71"/>
      <c r="AO708" s="71"/>
      <c r="AP708" s="71"/>
      <c r="AQ708" s="71"/>
      <c r="AR708" s="71"/>
      <c r="AS708" s="71"/>
      <c r="AT708" s="71"/>
      <c r="AU708" s="71"/>
      <c r="AV708" s="71"/>
      <c r="AW708" s="71"/>
      <c r="AX708" s="71"/>
      <c r="AY708" s="71"/>
      <c r="AZ708" s="71"/>
      <c r="BA708" s="71"/>
      <c r="BB708" s="71"/>
      <c r="BC708" s="71"/>
      <c r="BD708" s="71"/>
      <c r="BE708" s="71"/>
      <c r="BF708" s="71"/>
      <c r="BG708" s="71"/>
      <c r="BH708" s="71"/>
      <c r="BI708" s="71"/>
      <c r="BJ708" s="71"/>
      <c r="BK708" s="71"/>
      <c r="BL708" s="71"/>
      <c r="BM708" s="71"/>
      <c r="BN708" s="71"/>
      <c r="BO708" s="71"/>
      <c r="BP708" s="71"/>
      <c r="BQ708" s="71"/>
      <c r="BR708" s="71"/>
      <c r="BS708" s="71"/>
      <c r="BT708" s="71"/>
      <c r="BU708" s="71"/>
      <c r="BV708" s="71"/>
      <c r="BW708" s="71"/>
      <c r="BX708" s="71"/>
      <c r="BY708" s="71"/>
      <c r="BZ708" s="71"/>
      <c r="CA708" s="71"/>
      <c r="CB708" s="71"/>
      <c r="CC708" s="71"/>
      <c r="CD708" s="71"/>
      <c r="CE708" s="71"/>
      <c r="CF708" s="71"/>
      <c r="CG708" s="71"/>
      <c r="CH708" s="71"/>
      <c r="CI708" s="71"/>
      <c r="CJ708" s="71"/>
      <c r="CK708" s="71"/>
      <c r="CL708" s="71"/>
      <c r="CM708" s="71"/>
      <c r="CN708" s="71"/>
      <c r="CO708" s="71"/>
      <c r="CP708" s="71"/>
      <c r="CQ708" s="71"/>
      <c r="CR708" s="71"/>
      <c r="CS708" s="71"/>
      <c r="CT708" s="71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</row>
    <row r="709" spans="1:181" s="26" customFormat="1" ht="30" x14ac:dyDescent="0.25">
      <c r="A709" s="366" t="s">
        <v>63</v>
      </c>
      <c r="B709" s="80"/>
      <c r="C709" s="81">
        <v>160</v>
      </c>
      <c r="D709" s="156"/>
      <c r="E709" s="149"/>
      <c r="F709" s="157">
        <v>2.15</v>
      </c>
      <c r="G709" s="83">
        <v>2.29</v>
      </c>
      <c r="H709" s="83">
        <v>12.09</v>
      </c>
      <c r="I709" s="157">
        <v>65.16</v>
      </c>
      <c r="J709" s="363" t="s">
        <v>334</v>
      </c>
      <c r="K709" s="88"/>
      <c r="L709" s="88"/>
      <c r="M709" s="88"/>
      <c r="N709" s="88"/>
      <c r="O709" s="88"/>
      <c r="P709" s="88"/>
      <c r="Q709" s="88"/>
      <c r="R709" s="88"/>
      <c r="S709" s="88"/>
      <c r="T709" s="71"/>
      <c r="U709" s="71"/>
      <c r="V709" s="71"/>
      <c r="W709" s="71"/>
      <c r="X709" s="71"/>
      <c r="Y709" s="71"/>
      <c r="Z709" s="71"/>
      <c r="AA709" s="71"/>
      <c r="AB709" s="71"/>
      <c r="AC709" s="71"/>
      <c r="AD709" s="71"/>
      <c r="AE709" s="71"/>
      <c r="AF709" s="71"/>
      <c r="AG709" s="71"/>
      <c r="AH709" s="71"/>
      <c r="AI709" s="71"/>
      <c r="AJ709" s="71"/>
      <c r="AK709" s="71"/>
      <c r="AL709" s="71"/>
      <c r="AM709" s="71"/>
      <c r="AN709" s="71"/>
      <c r="AO709" s="71"/>
      <c r="AP709" s="71"/>
      <c r="AQ709" s="71"/>
      <c r="AR709" s="71"/>
      <c r="AS709" s="71"/>
      <c r="AT709" s="71"/>
      <c r="AU709" s="71"/>
      <c r="AV709" s="71"/>
      <c r="AW709" s="71"/>
      <c r="AX709" s="71"/>
      <c r="AY709" s="71"/>
      <c r="AZ709" s="71"/>
      <c r="BA709" s="71"/>
      <c r="BB709" s="71"/>
      <c r="BC709" s="71"/>
      <c r="BD709" s="71"/>
      <c r="BE709" s="71"/>
      <c r="BF709" s="71"/>
      <c r="BG709" s="71"/>
      <c r="BH709" s="71"/>
      <c r="BI709" s="71"/>
      <c r="BJ709" s="71"/>
      <c r="BK709" s="71"/>
      <c r="BL709" s="71"/>
      <c r="BM709" s="71"/>
      <c r="BN709" s="71"/>
      <c r="BO709" s="71"/>
      <c r="BP709" s="71"/>
      <c r="BQ709" s="71"/>
      <c r="BR709" s="71"/>
      <c r="BS709" s="71"/>
      <c r="BT709" s="71"/>
      <c r="BU709" s="71"/>
      <c r="BV709" s="71"/>
      <c r="BW709" s="71"/>
      <c r="BX709" s="71"/>
      <c r="BY709" s="71"/>
      <c r="BZ709" s="71"/>
      <c r="CA709" s="71"/>
      <c r="CB709" s="71"/>
      <c r="CC709" s="71"/>
      <c r="CD709" s="71"/>
      <c r="CE709" s="71"/>
      <c r="CF709" s="71"/>
      <c r="CG709" s="71"/>
      <c r="CH709" s="71"/>
      <c r="CI709" s="71"/>
      <c r="CJ709" s="71"/>
      <c r="CK709" s="71"/>
      <c r="CL709" s="71"/>
      <c r="CM709" s="71"/>
      <c r="CN709" s="71"/>
      <c r="CO709" s="71"/>
      <c r="CP709" s="71"/>
      <c r="CQ709" s="71"/>
      <c r="CR709" s="71"/>
      <c r="CS709" s="71"/>
      <c r="CT709" s="71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</row>
    <row r="710" spans="1:181" s="26" customFormat="1" x14ac:dyDescent="0.25">
      <c r="A710" s="366"/>
      <c r="B710" s="80" t="s">
        <v>64</v>
      </c>
      <c r="C710" s="81"/>
      <c r="D710" s="85">
        <v>1.3</v>
      </c>
      <c r="E710" s="81">
        <v>1.3</v>
      </c>
      <c r="F710" s="157"/>
      <c r="G710" s="83"/>
      <c r="H710" s="83"/>
      <c r="I710" s="157"/>
      <c r="J710" s="363"/>
      <c r="K710" s="88"/>
      <c r="L710" s="88"/>
      <c r="M710" s="88"/>
      <c r="N710" s="88"/>
      <c r="O710" s="88"/>
      <c r="P710" s="88"/>
      <c r="Q710" s="88"/>
      <c r="R710" s="88"/>
      <c r="S710" s="88"/>
      <c r="T710" s="71"/>
      <c r="U710" s="71"/>
      <c r="V710" s="71"/>
      <c r="W710" s="71"/>
      <c r="X710" s="71"/>
      <c r="Y710" s="71"/>
      <c r="Z710" s="71"/>
      <c r="AA710" s="71"/>
      <c r="AB710" s="71"/>
      <c r="AC710" s="71"/>
      <c r="AD710" s="71"/>
      <c r="AE710" s="71"/>
      <c r="AF710" s="71"/>
      <c r="AG710" s="71"/>
      <c r="AH710" s="71"/>
      <c r="AI710" s="71"/>
      <c r="AJ710" s="71"/>
      <c r="AK710" s="71"/>
      <c r="AL710" s="71"/>
      <c r="AM710" s="71"/>
      <c r="AN710" s="71"/>
      <c r="AO710" s="71"/>
      <c r="AP710" s="71"/>
      <c r="AQ710" s="71"/>
      <c r="AR710" s="71"/>
      <c r="AS710" s="71"/>
      <c r="AT710" s="71"/>
      <c r="AU710" s="71"/>
      <c r="AV710" s="71"/>
      <c r="AW710" s="71"/>
      <c r="AX710" s="71"/>
      <c r="AY710" s="71"/>
      <c r="AZ710" s="71"/>
      <c r="BA710" s="71"/>
      <c r="BB710" s="71"/>
      <c r="BC710" s="71"/>
      <c r="BD710" s="71"/>
      <c r="BE710" s="71"/>
      <c r="BF710" s="71"/>
      <c r="BG710" s="71"/>
      <c r="BH710" s="71"/>
      <c r="BI710" s="71"/>
      <c r="BJ710" s="71"/>
      <c r="BK710" s="71"/>
      <c r="BL710" s="71"/>
      <c r="BM710" s="71"/>
      <c r="BN710" s="71"/>
      <c r="BO710" s="71"/>
      <c r="BP710" s="71"/>
      <c r="BQ710" s="71"/>
      <c r="BR710" s="71"/>
      <c r="BS710" s="71"/>
      <c r="BT710" s="71"/>
      <c r="BU710" s="71"/>
      <c r="BV710" s="71"/>
      <c r="BW710" s="71"/>
      <c r="BX710" s="71"/>
      <c r="BY710" s="71"/>
      <c r="BZ710" s="71"/>
      <c r="CA710" s="71"/>
      <c r="CB710" s="71"/>
      <c r="CC710" s="71"/>
      <c r="CD710" s="71"/>
      <c r="CE710" s="71"/>
      <c r="CF710" s="71"/>
      <c r="CG710" s="71"/>
      <c r="CH710" s="71"/>
      <c r="CI710" s="71"/>
      <c r="CJ710" s="71"/>
      <c r="CK710" s="71"/>
      <c r="CL710" s="71"/>
      <c r="CM710" s="71"/>
      <c r="CN710" s="71"/>
      <c r="CO710" s="71"/>
      <c r="CP710" s="71"/>
      <c r="CQ710" s="71"/>
      <c r="CR710" s="71"/>
      <c r="CS710" s="71"/>
      <c r="CT710" s="71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</row>
    <row r="711" spans="1:181" s="26" customFormat="1" x14ac:dyDescent="0.25">
      <c r="A711" s="361"/>
      <c r="B711" s="80" t="s">
        <v>18</v>
      </c>
      <c r="C711" s="81"/>
      <c r="D711" s="85">
        <v>7</v>
      </c>
      <c r="E711" s="81">
        <v>7</v>
      </c>
      <c r="F711" s="157"/>
      <c r="G711" s="83"/>
      <c r="H711" s="83"/>
      <c r="I711" s="157"/>
      <c r="J711" s="363"/>
      <c r="K711" s="88"/>
      <c r="L711" s="88"/>
      <c r="M711" s="88"/>
      <c r="N711" s="88"/>
      <c r="O711" s="88"/>
      <c r="P711" s="88"/>
      <c r="Q711" s="88"/>
      <c r="R711" s="88"/>
      <c r="S711" s="88"/>
      <c r="T711" s="71"/>
      <c r="U711" s="71"/>
      <c r="V711" s="71"/>
      <c r="W711" s="71"/>
      <c r="X711" s="71"/>
      <c r="Y711" s="71"/>
      <c r="Z711" s="71"/>
      <c r="AA711" s="71"/>
      <c r="AB711" s="71"/>
      <c r="AC711" s="71"/>
      <c r="AD711" s="71"/>
      <c r="AE711" s="71"/>
      <c r="AF711" s="71"/>
      <c r="AG711" s="71"/>
      <c r="AH711" s="71"/>
      <c r="AI711" s="71"/>
      <c r="AJ711" s="71"/>
      <c r="AK711" s="71"/>
      <c r="AL711" s="71"/>
      <c r="AM711" s="71"/>
      <c r="AN711" s="71"/>
      <c r="AO711" s="71"/>
      <c r="AP711" s="71"/>
      <c r="AQ711" s="71"/>
      <c r="AR711" s="71"/>
      <c r="AS711" s="71"/>
      <c r="AT711" s="71"/>
      <c r="AU711" s="71"/>
      <c r="AV711" s="71"/>
      <c r="AW711" s="71"/>
      <c r="AX711" s="71"/>
      <c r="AY711" s="71"/>
      <c r="AZ711" s="71"/>
      <c r="BA711" s="71"/>
      <c r="BB711" s="71"/>
      <c r="BC711" s="71"/>
      <c r="BD711" s="71"/>
      <c r="BE711" s="71"/>
      <c r="BF711" s="71"/>
      <c r="BG711" s="71"/>
      <c r="BH711" s="71"/>
      <c r="BI711" s="71"/>
      <c r="BJ711" s="71"/>
      <c r="BK711" s="71"/>
      <c r="BL711" s="71"/>
      <c r="BM711" s="71"/>
      <c r="BN711" s="71"/>
      <c r="BO711" s="71"/>
      <c r="BP711" s="71"/>
      <c r="BQ711" s="71"/>
      <c r="BR711" s="71"/>
      <c r="BS711" s="71"/>
      <c r="BT711" s="71"/>
      <c r="BU711" s="71"/>
      <c r="BV711" s="71"/>
      <c r="BW711" s="71"/>
      <c r="BX711" s="71"/>
      <c r="BY711" s="71"/>
      <c r="BZ711" s="71"/>
      <c r="CA711" s="71"/>
      <c r="CB711" s="71"/>
      <c r="CC711" s="71"/>
      <c r="CD711" s="71"/>
      <c r="CE711" s="71"/>
      <c r="CF711" s="71"/>
      <c r="CG711" s="71"/>
      <c r="CH711" s="71"/>
      <c r="CI711" s="71"/>
      <c r="CJ711" s="71"/>
      <c r="CK711" s="71"/>
      <c r="CL711" s="71"/>
      <c r="CM711" s="71"/>
      <c r="CN711" s="71"/>
      <c r="CO711" s="71"/>
      <c r="CP711" s="71"/>
      <c r="CQ711" s="71"/>
      <c r="CR711" s="71"/>
      <c r="CS711" s="71"/>
      <c r="CT711" s="7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</row>
    <row r="712" spans="1:181" s="26" customFormat="1" x14ac:dyDescent="0.25">
      <c r="A712" s="140"/>
      <c r="B712" s="80" t="s">
        <v>16</v>
      </c>
      <c r="C712" s="81"/>
      <c r="D712" s="85">
        <v>80</v>
      </c>
      <c r="E712" s="81">
        <v>80</v>
      </c>
      <c r="F712" s="157"/>
      <c r="G712" s="83"/>
      <c r="H712" s="83"/>
      <c r="I712" s="157"/>
      <c r="J712" s="363"/>
      <c r="K712" s="88"/>
      <c r="L712" s="88"/>
      <c r="M712" s="88"/>
      <c r="N712" s="88"/>
      <c r="O712" s="88"/>
      <c r="P712" s="88"/>
      <c r="Q712" s="88"/>
      <c r="R712" s="88"/>
      <c r="S712" s="88"/>
      <c r="T712" s="71"/>
      <c r="U712" s="71"/>
      <c r="V712" s="71"/>
      <c r="W712" s="71"/>
      <c r="X712" s="71"/>
      <c r="Y712" s="71"/>
      <c r="Z712" s="71"/>
      <c r="AA712" s="71"/>
      <c r="AB712" s="71"/>
      <c r="AC712" s="71"/>
      <c r="AD712" s="71"/>
      <c r="AE712" s="71"/>
      <c r="AF712" s="71"/>
      <c r="AG712" s="71"/>
      <c r="AH712" s="71"/>
      <c r="AI712" s="71"/>
      <c r="AJ712" s="71"/>
      <c r="AK712" s="71"/>
      <c r="AL712" s="71"/>
      <c r="AM712" s="71"/>
      <c r="AN712" s="71"/>
      <c r="AO712" s="71"/>
      <c r="AP712" s="71"/>
      <c r="AQ712" s="71"/>
      <c r="AR712" s="71"/>
      <c r="AS712" s="71"/>
      <c r="AT712" s="71"/>
      <c r="AU712" s="71"/>
      <c r="AV712" s="71"/>
      <c r="AW712" s="71"/>
      <c r="AX712" s="71"/>
      <c r="AY712" s="71"/>
      <c r="AZ712" s="71"/>
      <c r="BA712" s="71"/>
      <c r="BB712" s="71"/>
      <c r="BC712" s="71"/>
      <c r="BD712" s="71"/>
      <c r="BE712" s="71"/>
      <c r="BF712" s="71"/>
      <c r="BG712" s="71"/>
      <c r="BH712" s="71"/>
      <c r="BI712" s="71"/>
      <c r="BJ712" s="71"/>
      <c r="BK712" s="71"/>
      <c r="BL712" s="71"/>
      <c r="BM712" s="71"/>
      <c r="BN712" s="71"/>
      <c r="BO712" s="71"/>
      <c r="BP712" s="71"/>
      <c r="BQ712" s="71"/>
      <c r="BR712" s="71"/>
      <c r="BS712" s="71"/>
      <c r="BT712" s="71"/>
      <c r="BU712" s="71"/>
      <c r="BV712" s="71"/>
      <c r="BW712" s="71"/>
      <c r="BX712" s="71"/>
      <c r="BY712" s="71"/>
      <c r="BZ712" s="71"/>
      <c r="CA712" s="71"/>
      <c r="CB712" s="71"/>
      <c r="CC712" s="71"/>
      <c r="CD712" s="71"/>
      <c r="CE712" s="71"/>
      <c r="CF712" s="71"/>
      <c r="CG712" s="71"/>
      <c r="CH712" s="71"/>
      <c r="CI712" s="71"/>
      <c r="CJ712" s="71"/>
      <c r="CK712" s="71"/>
      <c r="CL712" s="71"/>
      <c r="CM712" s="71"/>
      <c r="CN712" s="71"/>
      <c r="CO712" s="71"/>
      <c r="CP712" s="71"/>
      <c r="CQ712" s="71"/>
      <c r="CR712" s="71"/>
      <c r="CS712" s="71"/>
      <c r="CT712" s="71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</row>
    <row r="713" spans="1:181" s="26" customFormat="1" x14ac:dyDescent="0.25">
      <c r="A713" s="140"/>
      <c r="B713" s="80" t="s">
        <v>52</v>
      </c>
      <c r="C713" s="81"/>
      <c r="D713" s="85">
        <v>90</v>
      </c>
      <c r="E713" s="81">
        <v>90</v>
      </c>
      <c r="F713" s="157"/>
      <c r="G713" s="83"/>
      <c r="H713" s="82"/>
      <c r="I713" s="157"/>
      <c r="J713" s="363"/>
      <c r="K713" s="88"/>
      <c r="L713" s="88"/>
      <c r="M713" s="88"/>
      <c r="N713" s="88"/>
      <c r="O713" s="88"/>
      <c r="P713" s="88"/>
      <c r="Q713" s="88"/>
      <c r="R713" s="88"/>
      <c r="S713" s="88"/>
      <c r="T713" s="71"/>
      <c r="U713" s="71"/>
      <c r="V713" s="71"/>
      <c r="W713" s="71"/>
      <c r="X713" s="71"/>
      <c r="Y713" s="71"/>
      <c r="Z713" s="71"/>
      <c r="AA713" s="71"/>
      <c r="AB713" s="71"/>
      <c r="AC713" s="71"/>
      <c r="AD713" s="71"/>
      <c r="AE713" s="71"/>
      <c r="AF713" s="71"/>
      <c r="AG713" s="71"/>
      <c r="AH713" s="71"/>
      <c r="AI713" s="71"/>
      <c r="AJ713" s="71"/>
      <c r="AK713" s="71"/>
      <c r="AL713" s="71"/>
      <c r="AM713" s="71"/>
      <c r="AN713" s="71"/>
      <c r="AO713" s="71"/>
      <c r="AP713" s="71"/>
      <c r="AQ713" s="71"/>
      <c r="AR713" s="71"/>
      <c r="AS713" s="71"/>
      <c r="AT713" s="71"/>
      <c r="AU713" s="71"/>
      <c r="AV713" s="71"/>
      <c r="AW713" s="71"/>
      <c r="AX713" s="71"/>
      <c r="AY713" s="71"/>
      <c r="AZ713" s="71"/>
      <c r="BA713" s="71"/>
      <c r="BB713" s="71"/>
      <c r="BC713" s="71"/>
      <c r="BD713" s="71"/>
      <c r="BE713" s="71"/>
      <c r="BF713" s="71"/>
      <c r="BG713" s="71"/>
      <c r="BH713" s="71"/>
      <c r="BI713" s="71"/>
      <c r="BJ713" s="71"/>
      <c r="BK713" s="71"/>
      <c r="BL713" s="71"/>
      <c r="BM713" s="71"/>
      <c r="BN713" s="71"/>
      <c r="BO713" s="71"/>
      <c r="BP713" s="71"/>
      <c r="BQ713" s="71"/>
      <c r="BR713" s="71"/>
      <c r="BS713" s="71"/>
      <c r="BT713" s="71"/>
      <c r="BU713" s="71"/>
      <c r="BV713" s="71"/>
      <c r="BW713" s="71"/>
      <c r="BX713" s="71"/>
      <c r="BY713" s="71"/>
      <c r="BZ713" s="71"/>
      <c r="CA713" s="71"/>
      <c r="CB713" s="71"/>
      <c r="CC713" s="71"/>
      <c r="CD713" s="71"/>
      <c r="CE713" s="71"/>
      <c r="CF713" s="71"/>
      <c r="CG713" s="71"/>
      <c r="CH713" s="71"/>
      <c r="CI713" s="71"/>
      <c r="CJ713" s="71"/>
      <c r="CK713" s="71"/>
      <c r="CL713" s="71"/>
      <c r="CM713" s="71"/>
      <c r="CN713" s="71"/>
      <c r="CO713" s="71"/>
      <c r="CP713" s="71"/>
      <c r="CQ713" s="71"/>
      <c r="CR713" s="71"/>
      <c r="CS713" s="71"/>
      <c r="CT713" s="71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</row>
    <row r="714" spans="1:181" s="26" customFormat="1" ht="30" x14ac:dyDescent="0.25">
      <c r="A714" s="366" t="s">
        <v>23</v>
      </c>
      <c r="B714" s="80"/>
      <c r="C714" s="166" t="s">
        <v>159</v>
      </c>
      <c r="D714" s="156"/>
      <c r="E714" s="149"/>
      <c r="F714" s="85">
        <v>1.9</v>
      </c>
      <c r="G714" s="81">
        <v>4.4000000000000004</v>
      </c>
      <c r="H714" s="86">
        <v>13</v>
      </c>
      <c r="I714" s="81">
        <v>99</v>
      </c>
      <c r="J714" s="363" t="s">
        <v>24</v>
      </c>
      <c r="K714" s="88"/>
      <c r="L714" s="88"/>
      <c r="M714" s="88"/>
      <c r="N714" s="88"/>
      <c r="O714" s="88"/>
      <c r="P714" s="88"/>
      <c r="Q714" s="88"/>
      <c r="R714" s="88"/>
      <c r="S714" s="88"/>
      <c r="T714" s="71"/>
      <c r="U714" s="71"/>
      <c r="V714" s="71"/>
      <c r="W714" s="71"/>
      <c r="X714" s="71"/>
      <c r="Y714" s="71"/>
      <c r="Z714" s="71"/>
      <c r="AA714" s="71"/>
      <c r="AB714" s="71"/>
      <c r="AC714" s="71"/>
      <c r="AD714" s="71"/>
      <c r="AE714" s="71"/>
      <c r="AF714" s="71"/>
      <c r="AG714" s="71"/>
      <c r="AH714" s="71"/>
      <c r="AI714" s="71"/>
      <c r="AJ714" s="71"/>
      <c r="AK714" s="71"/>
      <c r="AL714" s="71"/>
      <c r="AM714" s="71"/>
      <c r="AN714" s="71"/>
      <c r="AO714" s="71"/>
      <c r="AP714" s="71"/>
      <c r="AQ714" s="71"/>
      <c r="AR714" s="71"/>
      <c r="AS714" s="71"/>
      <c r="AT714" s="71"/>
      <c r="AU714" s="71"/>
      <c r="AV714" s="71"/>
      <c r="AW714" s="71"/>
      <c r="AX714" s="71"/>
      <c r="AY714" s="71"/>
      <c r="AZ714" s="71"/>
      <c r="BA714" s="71"/>
      <c r="BB714" s="71"/>
      <c r="BC714" s="71"/>
      <c r="BD714" s="71"/>
      <c r="BE714" s="71"/>
      <c r="BF714" s="71"/>
      <c r="BG714" s="71"/>
      <c r="BH714" s="71"/>
      <c r="BI714" s="71"/>
      <c r="BJ714" s="71"/>
      <c r="BK714" s="71"/>
      <c r="BL714" s="71"/>
      <c r="BM714" s="71"/>
      <c r="BN714" s="71"/>
      <c r="BO714" s="71"/>
      <c r="BP714" s="71"/>
      <c r="BQ714" s="71"/>
      <c r="BR714" s="71"/>
      <c r="BS714" s="71"/>
      <c r="BT714" s="71"/>
      <c r="BU714" s="71"/>
      <c r="BV714" s="71"/>
      <c r="BW714" s="71"/>
      <c r="BX714" s="71"/>
      <c r="BY714" s="71"/>
      <c r="BZ714" s="71"/>
      <c r="CA714" s="71"/>
      <c r="CB714" s="71"/>
      <c r="CC714" s="71"/>
      <c r="CD714" s="71"/>
      <c r="CE714" s="71"/>
      <c r="CF714" s="71"/>
      <c r="CG714" s="71"/>
      <c r="CH714" s="71"/>
      <c r="CI714" s="71"/>
      <c r="CJ714" s="71"/>
      <c r="CK714" s="71"/>
      <c r="CL714" s="71"/>
      <c r="CM714" s="71"/>
      <c r="CN714" s="71"/>
      <c r="CO714" s="71"/>
      <c r="CP714" s="71"/>
      <c r="CQ714" s="71"/>
      <c r="CR714" s="71"/>
      <c r="CS714" s="71"/>
      <c r="CT714" s="71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</row>
    <row r="715" spans="1:181" s="26" customFormat="1" x14ac:dyDescent="0.25">
      <c r="A715" s="366"/>
      <c r="B715" s="80" t="s">
        <v>25</v>
      </c>
      <c r="C715" s="81"/>
      <c r="D715" s="85">
        <v>25</v>
      </c>
      <c r="E715" s="81">
        <v>25</v>
      </c>
      <c r="F715" s="85"/>
      <c r="G715" s="81"/>
      <c r="H715" s="81"/>
      <c r="I715" s="81"/>
      <c r="J715" s="363"/>
      <c r="K715" s="88"/>
      <c r="L715" s="88"/>
      <c r="M715" s="88"/>
      <c r="N715" s="88"/>
      <c r="O715" s="88"/>
      <c r="P715" s="88"/>
      <c r="Q715" s="88"/>
      <c r="R715" s="88"/>
      <c r="S715" s="88"/>
      <c r="T715" s="71"/>
      <c r="U715" s="71"/>
      <c r="V715" s="71"/>
      <c r="W715" s="71"/>
      <c r="X715" s="71"/>
      <c r="Y715" s="71"/>
      <c r="Z715" s="71"/>
      <c r="AA715" s="71"/>
      <c r="AB715" s="71"/>
      <c r="AC715" s="71"/>
      <c r="AD715" s="71"/>
      <c r="AE715" s="71"/>
      <c r="AF715" s="71"/>
      <c r="AG715" s="71"/>
      <c r="AH715" s="71"/>
      <c r="AI715" s="71"/>
      <c r="AJ715" s="71"/>
      <c r="AK715" s="71"/>
      <c r="AL715" s="71"/>
      <c r="AM715" s="71"/>
      <c r="AN715" s="71"/>
      <c r="AO715" s="71"/>
      <c r="AP715" s="71"/>
      <c r="AQ715" s="71"/>
      <c r="AR715" s="71"/>
      <c r="AS715" s="71"/>
      <c r="AT715" s="71"/>
      <c r="AU715" s="71"/>
      <c r="AV715" s="71"/>
      <c r="AW715" s="71"/>
      <c r="AX715" s="71"/>
      <c r="AY715" s="71"/>
      <c r="AZ715" s="71"/>
      <c r="BA715" s="71"/>
      <c r="BB715" s="71"/>
      <c r="BC715" s="71"/>
      <c r="BD715" s="71"/>
      <c r="BE715" s="71"/>
      <c r="BF715" s="71"/>
      <c r="BG715" s="71"/>
      <c r="BH715" s="71"/>
      <c r="BI715" s="71"/>
      <c r="BJ715" s="71"/>
      <c r="BK715" s="71"/>
      <c r="BL715" s="71"/>
      <c r="BM715" s="71"/>
      <c r="BN715" s="71"/>
      <c r="BO715" s="71"/>
      <c r="BP715" s="71"/>
      <c r="BQ715" s="71"/>
      <c r="BR715" s="71"/>
      <c r="BS715" s="71"/>
      <c r="BT715" s="71"/>
      <c r="BU715" s="71"/>
      <c r="BV715" s="71"/>
      <c r="BW715" s="71"/>
      <c r="BX715" s="71"/>
      <c r="BY715" s="71"/>
      <c r="BZ715" s="71"/>
      <c r="CA715" s="71"/>
      <c r="CB715" s="71"/>
      <c r="CC715" s="71"/>
      <c r="CD715" s="71"/>
      <c r="CE715" s="71"/>
      <c r="CF715" s="71"/>
      <c r="CG715" s="71"/>
      <c r="CH715" s="71"/>
      <c r="CI715" s="71"/>
      <c r="CJ715" s="71"/>
      <c r="CK715" s="71"/>
      <c r="CL715" s="71"/>
      <c r="CM715" s="71"/>
      <c r="CN715" s="71"/>
      <c r="CO715" s="71"/>
      <c r="CP715" s="71"/>
      <c r="CQ715" s="71"/>
      <c r="CR715" s="71"/>
      <c r="CS715" s="71"/>
      <c r="CT715" s="71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</row>
    <row r="716" spans="1:181" s="26" customFormat="1" ht="15.75" thickBot="1" x14ac:dyDescent="0.3">
      <c r="A716" s="366"/>
      <c r="B716" s="80" t="s">
        <v>20</v>
      </c>
      <c r="C716" s="81"/>
      <c r="D716" s="85">
        <v>5</v>
      </c>
      <c r="E716" s="81">
        <v>5</v>
      </c>
      <c r="F716" s="85" t="s">
        <v>1</v>
      </c>
      <c r="G716" s="81"/>
      <c r="H716" s="81"/>
      <c r="I716" s="81"/>
      <c r="J716" s="363"/>
      <c r="K716" s="88"/>
      <c r="L716" s="88"/>
      <c r="M716" s="88"/>
      <c r="N716" s="88"/>
      <c r="O716" s="88"/>
      <c r="P716" s="88"/>
      <c r="Q716" s="88"/>
      <c r="R716" s="88"/>
      <c r="S716" s="88"/>
      <c r="T716" s="71"/>
      <c r="U716" s="71"/>
      <c r="V716" s="71"/>
      <c r="W716" s="71"/>
      <c r="X716" s="71"/>
      <c r="Y716" s="71"/>
      <c r="Z716" s="71"/>
      <c r="AA716" s="71"/>
      <c r="AB716" s="71"/>
      <c r="AC716" s="71"/>
      <c r="AD716" s="71"/>
      <c r="AE716" s="71"/>
      <c r="AF716" s="71"/>
      <c r="AG716" s="71"/>
      <c r="AH716" s="71"/>
      <c r="AI716" s="71"/>
      <c r="AJ716" s="71"/>
      <c r="AK716" s="71"/>
      <c r="AL716" s="71"/>
      <c r="AM716" s="71"/>
      <c r="AN716" s="71"/>
      <c r="AO716" s="71"/>
      <c r="AP716" s="71"/>
      <c r="AQ716" s="71"/>
      <c r="AR716" s="71"/>
      <c r="AS716" s="71"/>
      <c r="AT716" s="71"/>
      <c r="AU716" s="71"/>
      <c r="AV716" s="71"/>
      <c r="AW716" s="71"/>
      <c r="AX716" s="71"/>
      <c r="AY716" s="71"/>
      <c r="AZ716" s="71"/>
      <c r="BA716" s="71"/>
      <c r="BB716" s="71"/>
      <c r="BC716" s="71"/>
      <c r="BD716" s="71"/>
      <c r="BE716" s="71"/>
      <c r="BF716" s="71"/>
      <c r="BG716" s="71"/>
      <c r="BH716" s="71"/>
      <c r="BI716" s="71"/>
      <c r="BJ716" s="71"/>
      <c r="BK716" s="71"/>
      <c r="BL716" s="71"/>
      <c r="BM716" s="71"/>
      <c r="BN716" s="71"/>
      <c r="BO716" s="71"/>
      <c r="BP716" s="71"/>
      <c r="BQ716" s="71"/>
      <c r="BR716" s="71"/>
      <c r="BS716" s="71"/>
      <c r="BT716" s="71"/>
      <c r="BU716" s="71"/>
      <c r="BV716" s="71"/>
      <c r="BW716" s="71"/>
      <c r="BX716" s="71"/>
      <c r="BY716" s="71"/>
      <c r="BZ716" s="71"/>
      <c r="CA716" s="71"/>
      <c r="CB716" s="71"/>
      <c r="CC716" s="71"/>
      <c r="CD716" s="71"/>
      <c r="CE716" s="71"/>
      <c r="CF716" s="71"/>
      <c r="CG716" s="71"/>
      <c r="CH716" s="71"/>
      <c r="CI716" s="71"/>
      <c r="CJ716" s="71"/>
      <c r="CK716" s="71"/>
      <c r="CL716" s="71"/>
      <c r="CM716" s="71"/>
      <c r="CN716" s="71"/>
      <c r="CO716" s="71"/>
      <c r="CP716" s="71"/>
      <c r="CQ716" s="71"/>
      <c r="CR716" s="71"/>
      <c r="CS716" s="71"/>
      <c r="CT716" s="71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</row>
    <row r="717" spans="1:181" s="26" customFormat="1" ht="15.75" thickBot="1" x14ac:dyDescent="0.3">
      <c r="A717" s="367" t="s">
        <v>26</v>
      </c>
      <c r="B717" s="169"/>
      <c r="C717" s="170">
        <v>343</v>
      </c>
      <c r="D717" s="368"/>
      <c r="E717" s="170"/>
      <c r="F717" s="153">
        <f>SUM(F702:F716)</f>
        <v>10.200000000000001</v>
      </c>
      <c r="G717" s="153">
        <f t="shared" ref="G717:I717" si="9">SUM(G702:G716)</f>
        <v>12.610000000000001</v>
      </c>
      <c r="H717" s="153">
        <f t="shared" si="9"/>
        <v>39.49</v>
      </c>
      <c r="I717" s="153">
        <f t="shared" si="9"/>
        <v>299.15999999999997</v>
      </c>
      <c r="J717" s="364"/>
      <c r="K717" s="88"/>
      <c r="L717" s="88"/>
      <c r="M717" s="88"/>
      <c r="N717" s="88"/>
      <c r="O717" s="88"/>
      <c r="P717" s="88"/>
      <c r="Q717" s="88"/>
      <c r="R717" s="88"/>
      <c r="S717" s="88"/>
      <c r="T717" s="71"/>
      <c r="U717" s="71"/>
      <c r="V717" s="71"/>
      <c r="W717" s="71"/>
      <c r="X717" s="71"/>
      <c r="Y717" s="71"/>
      <c r="Z717" s="71"/>
      <c r="AA717" s="71"/>
      <c r="AB717" s="71"/>
      <c r="AC717" s="71"/>
      <c r="AD717" s="71"/>
      <c r="AE717" s="71"/>
      <c r="AF717" s="71"/>
      <c r="AG717" s="71"/>
      <c r="AH717" s="71"/>
      <c r="AI717" s="71"/>
      <c r="AJ717" s="71"/>
      <c r="AK717" s="71"/>
      <c r="AL717" s="71"/>
      <c r="AM717" s="71"/>
      <c r="AN717" s="71"/>
      <c r="AO717" s="71"/>
      <c r="AP717" s="71"/>
      <c r="AQ717" s="71"/>
      <c r="AR717" s="71"/>
      <c r="AS717" s="71"/>
      <c r="AT717" s="71"/>
      <c r="AU717" s="71"/>
      <c r="AV717" s="71"/>
      <c r="AW717" s="71"/>
      <c r="AX717" s="71"/>
      <c r="AY717" s="71"/>
      <c r="AZ717" s="71"/>
      <c r="BA717" s="71"/>
      <c r="BB717" s="71"/>
      <c r="BC717" s="71"/>
      <c r="BD717" s="71"/>
      <c r="BE717" s="71"/>
      <c r="BF717" s="71"/>
      <c r="BG717" s="71"/>
      <c r="BH717" s="71"/>
      <c r="BI717" s="71"/>
      <c r="BJ717" s="71"/>
      <c r="BK717" s="71"/>
      <c r="BL717" s="71"/>
      <c r="BM717" s="71"/>
      <c r="BN717" s="71"/>
      <c r="BO717" s="71"/>
      <c r="BP717" s="71"/>
      <c r="BQ717" s="71"/>
      <c r="BR717" s="71"/>
      <c r="BS717" s="71"/>
      <c r="BT717" s="71"/>
      <c r="BU717" s="71"/>
      <c r="BV717" s="71"/>
      <c r="BW717" s="71"/>
      <c r="BX717" s="71"/>
      <c r="BY717" s="71"/>
      <c r="BZ717" s="71"/>
      <c r="CA717" s="71"/>
      <c r="CB717" s="71"/>
      <c r="CC717" s="71"/>
      <c r="CD717" s="71"/>
      <c r="CE717" s="71"/>
      <c r="CF717" s="71"/>
      <c r="CG717" s="71"/>
      <c r="CH717" s="71"/>
      <c r="CI717" s="71"/>
      <c r="CJ717" s="71"/>
      <c r="CK717" s="71"/>
      <c r="CL717" s="71"/>
      <c r="CM717" s="71"/>
      <c r="CN717" s="71"/>
      <c r="CO717" s="71"/>
      <c r="CP717" s="71"/>
      <c r="CQ717" s="71"/>
      <c r="CR717" s="71"/>
      <c r="CS717" s="71"/>
      <c r="CT717" s="71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  <c r="FV717"/>
      <c r="FW717"/>
      <c r="FX717"/>
      <c r="FY717"/>
    </row>
    <row r="718" spans="1:181" x14ac:dyDescent="0.25">
      <c r="A718" s="366" t="s">
        <v>27</v>
      </c>
      <c r="C718" s="81">
        <v>125</v>
      </c>
      <c r="D718" s="86">
        <v>125</v>
      </c>
      <c r="E718" s="81">
        <v>125</v>
      </c>
      <c r="F718" s="157">
        <v>0.6</v>
      </c>
      <c r="G718" s="83">
        <v>0</v>
      </c>
      <c r="H718" s="82">
        <v>13.7</v>
      </c>
      <c r="I718" s="83">
        <v>57</v>
      </c>
      <c r="J718" s="363" t="s">
        <v>276</v>
      </c>
    </row>
    <row r="719" spans="1:181" ht="15.75" thickBot="1" x14ac:dyDescent="0.3">
      <c r="A719" s="366" t="s">
        <v>201</v>
      </c>
      <c r="C719" s="81"/>
      <c r="D719" s="86"/>
      <c r="E719" s="81"/>
      <c r="F719" s="157"/>
      <c r="G719" s="157"/>
      <c r="I719" s="157"/>
      <c r="J719" s="363"/>
    </row>
    <row r="720" spans="1:181" ht="15.75" thickBot="1" x14ac:dyDescent="0.3">
      <c r="A720" s="367" t="s">
        <v>26</v>
      </c>
      <c r="B720" s="169"/>
      <c r="C720" s="170">
        <v>125</v>
      </c>
      <c r="D720" s="223"/>
      <c r="E720" s="155"/>
      <c r="F720" s="154">
        <f>SUM(F718)</f>
        <v>0.6</v>
      </c>
      <c r="G720" s="154">
        <f>SUM(G718)</f>
        <v>0</v>
      </c>
      <c r="H720" s="154">
        <f>SUM(H718)</f>
        <v>13.7</v>
      </c>
      <c r="I720" s="154">
        <f>SUM(I718)</f>
        <v>57</v>
      </c>
      <c r="J720" s="364"/>
    </row>
    <row r="721" spans="1:180" ht="15.75" thickBot="1" x14ac:dyDescent="0.3">
      <c r="A721" s="365"/>
      <c r="B721" s="173"/>
      <c r="C721" s="174">
        <v>468</v>
      </c>
      <c r="D721" s="380"/>
      <c r="E721" s="139"/>
      <c r="F721" s="137">
        <f>F717+F720</f>
        <v>10.8</v>
      </c>
      <c r="G721" s="137">
        <v>12.3</v>
      </c>
      <c r="H721" s="137">
        <f>H717+H720</f>
        <v>53.19</v>
      </c>
      <c r="I721" s="137">
        <f>I717+I720</f>
        <v>356.15999999999997</v>
      </c>
      <c r="J721" s="362"/>
    </row>
    <row r="722" spans="1:180" x14ac:dyDescent="0.25">
      <c r="A722" s="365"/>
      <c r="B722" s="173" t="s">
        <v>28</v>
      </c>
      <c r="C722" s="376"/>
      <c r="D722" s="380"/>
      <c r="E722" s="377"/>
      <c r="F722" s="137"/>
      <c r="G722" s="138"/>
      <c r="H722" s="175"/>
      <c r="I722" s="137"/>
      <c r="J722" s="362"/>
    </row>
    <row r="723" spans="1:180" s="55" customFormat="1" ht="30" customHeight="1" x14ac:dyDescent="0.25">
      <c r="A723" s="366" t="s">
        <v>432</v>
      </c>
      <c r="B723" s="80"/>
      <c r="C723" s="81">
        <v>30</v>
      </c>
      <c r="D723" s="82"/>
      <c r="E723" s="83"/>
      <c r="F723" s="82">
        <v>0.42</v>
      </c>
      <c r="G723" s="83">
        <v>1.02</v>
      </c>
      <c r="H723" s="82">
        <v>1.1000000000000001</v>
      </c>
      <c r="I723" s="157">
        <v>15.3</v>
      </c>
      <c r="J723" s="149" t="s">
        <v>435</v>
      </c>
      <c r="K723" s="88"/>
      <c r="L723" s="88"/>
      <c r="M723" s="88"/>
      <c r="N723" s="88"/>
      <c r="O723" s="88"/>
      <c r="P723" s="88"/>
      <c r="Q723" s="88"/>
      <c r="R723" s="88"/>
      <c r="S723" s="88"/>
      <c r="T723" s="69"/>
      <c r="U723" s="69"/>
      <c r="V723" s="69"/>
      <c r="W723" s="69"/>
      <c r="X723" s="69"/>
      <c r="Y723" s="69"/>
      <c r="Z723" s="69"/>
      <c r="AA723" s="69"/>
      <c r="AB723" s="69"/>
      <c r="AC723" s="69"/>
      <c r="AD723" s="69"/>
      <c r="AE723" s="69"/>
      <c r="AF723" s="69"/>
      <c r="AG723" s="69"/>
      <c r="AH723" s="74"/>
      <c r="AI723" s="74"/>
      <c r="AJ723" s="74"/>
      <c r="AK723" s="74"/>
      <c r="AL723" s="74"/>
      <c r="AM723" s="74"/>
      <c r="AN723" s="74"/>
      <c r="AO723" s="74"/>
      <c r="AP723" s="74"/>
      <c r="AQ723" s="74"/>
      <c r="AR723" s="74"/>
      <c r="AS723" s="74"/>
      <c r="AT723" s="74"/>
      <c r="AU723" s="74"/>
      <c r="AV723" s="74"/>
      <c r="AW723" s="74"/>
      <c r="AX723" s="74"/>
      <c r="AY723" s="74"/>
      <c r="AZ723" s="74"/>
      <c r="BA723" s="74"/>
      <c r="BB723" s="74"/>
      <c r="BC723" s="74"/>
      <c r="BD723" s="74"/>
      <c r="BE723" s="74"/>
      <c r="BF723" s="74"/>
      <c r="BG723" s="74"/>
      <c r="BH723" s="74"/>
      <c r="BI723" s="74"/>
      <c r="BJ723" s="74"/>
      <c r="BK723" s="74"/>
      <c r="BL723" s="74"/>
      <c r="BM723" s="74"/>
      <c r="BN723" s="74"/>
      <c r="BO723" s="74"/>
      <c r="BP723" s="74"/>
      <c r="BQ723" s="74"/>
      <c r="BR723" s="74"/>
      <c r="BS723" s="74"/>
      <c r="BT723" s="74"/>
      <c r="BU723" s="74"/>
      <c r="BV723" s="74"/>
      <c r="BW723" s="74"/>
      <c r="BX723" s="74"/>
      <c r="BY723" s="74"/>
      <c r="BZ723" s="74"/>
      <c r="CA723" s="74"/>
      <c r="CB723" s="74"/>
      <c r="CC723" s="74"/>
      <c r="CD723" s="74"/>
      <c r="CE723" s="74"/>
      <c r="CF723" s="74"/>
      <c r="CG723" s="74"/>
      <c r="CH723" s="74"/>
      <c r="CI723" s="74"/>
      <c r="CJ723" s="74"/>
      <c r="CK723" s="74"/>
      <c r="CL723" s="74"/>
      <c r="CM723" s="74"/>
      <c r="CN723" s="74"/>
      <c r="CO723" s="74"/>
      <c r="CP723" s="74"/>
      <c r="CQ723" s="74"/>
      <c r="CR723" s="74"/>
      <c r="CS723" s="74"/>
      <c r="CT723" s="74"/>
      <c r="CU723" s="74"/>
      <c r="CV723" s="74"/>
      <c r="CW723" s="74"/>
      <c r="CX723" s="74"/>
      <c r="CY723" s="74"/>
      <c r="CZ723" s="74"/>
      <c r="DA723" s="74"/>
      <c r="DB723" s="74"/>
      <c r="DC723" s="74"/>
      <c r="DD723" s="74"/>
      <c r="DE723" s="74"/>
      <c r="DF723" s="74"/>
      <c r="DG723" s="74"/>
      <c r="DH723" s="74"/>
      <c r="DI723" s="74"/>
      <c r="DJ723" s="74"/>
      <c r="DK723" s="74"/>
      <c r="DL723" s="74"/>
      <c r="DM723" s="53"/>
      <c r="DN723" s="53"/>
      <c r="DO723" s="53"/>
      <c r="DP723" s="53"/>
      <c r="DQ723" s="53"/>
      <c r="DR723" s="53"/>
      <c r="DS723" s="53"/>
      <c r="DT723" s="53"/>
      <c r="DU723" s="53"/>
      <c r="DV723" s="53"/>
      <c r="DW723" s="53"/>
      <c r="DX723" s="53"/>
      <c r="DY723" s="53"/>
      <c r="DZ723" s="53"/>
      <c r="EA723" s="53"/>
      <c r="EB723" s="53"/>
      <c r="EC723" s="53"/>
      <c r="ED723" s="53"/>
      <c r="EE723" s="53"/>
      <c r="EF723" s="53"/>
      <c r="EG723" s="53"/>
      <c r="EH723" s="53"/>
      <c r="EI723" s="53"/>
      <c r="EJ723" s="53"/>
      <c r="EK723" s="53"/>
      <c r="EL723" s="53"/>
      <c r="EM723" s="53"/>
      <c r="EN723" s="53"/>
      <c r="EO723" s="53"/>
      <c r="EP723" s="53"/>
      <c r="EQ723" s="53"/>
      <c r="ER723" s="53"/>
      <c r="ES723" s="53"/>
      <c r="ET723" s="53"/>
      <c r="EU723" s="53"/>
      <c r="EV723" s="53"/>
      <c r="EW723" s="53"/>
      <c r="EX723" s="53"/>
      <c r="EY723" s="53"/>
      <c r="EZ723" s="53"/>
      <c r="FA723" s="53"/>
      <c r="FB723" s="53"/>
      <c r="FC723" s="53"/>
      <c r="FD723" s="53"/>
      <c r="FE723" s="53"/>
      <c r="FF723" s="53"/>
      <c r="FG723" s="53"/>
      <c r="FH723" s="53"/>
      <c r="FI723" s="53"/>
      <c r="FJ723" s="53"/>
      <c r="FK723" s="53"/>
      <c r="FL723" s="53"/>
      <c r="FM723" s="53"/>
      <c r="FN723" s="53"/>
      <c r="FO723" s="53"/>
      <c r="FP723" s="53"/>
      <c r="FQ723" s="53"/>
      <c r="FR723" s="53"/>
      <c r="FS723" s="53"/>
      <c r="FT723" s="53"/>
      <c r="FU723" s="53"/>
      <c r="FV723" s="53"/>
      <c r="FW723" s="53"/>
      <c r="FX723" s="53"/>
    </row>
    <row r="724" spans="1:180" s="55" customFormat="1" ht="30" customHeight="1" x14ac:dyDescent="0.25">
      <c r="A724" s="366"/>
      <c r="B724" s="237" t="s">
        <v>42</v>
      </c>
      <c r="C724" s="81"/>
      <c r="D724" s="82">
        <v>22.75</v>
      </c>
      <c r="E724" s="83">
        <v>18.2</v>
      </c>
      <c r="F724" s="82"/>
      <c r="G724" s="83"/>
      <c r="H724" s="82"/>
      <c r="I724" s="157"/>
      <c r="J724" s="159"/>
      <c r="K724" s="88"/>
      <c r="L724" s="88"/>
      <c r="M724" s="88"/>
      <c r="N724" s="88"/>
      <c r="O724" s="88"/>
      <c r="P724" s="88"/>
      <c r="Q724" s="88"/>
      <c r="R724" s="88"/>
      <c r="S724" s="88"/>
      <c r="T724" s="69"/>
      <c r="U724" s="69"/>
      <c r="V724" s="69"/>
      <c r="W724" s="69"/>
      <c r="X724" s="69"/>
      <c r="Y724" s="69"/>
      <c r="Z724" s="69"/>
      <c r="AA724" s="69"/>
      <c r="AB724" s="69"/>
      <c r="AC724" s="69"/>
      <c r="AD724" s="69"/>
      <c r="AE724" s="69"/>
      <c r="AF724" s="69"/>
      <c r="AG724" s="69"/>
      <c r="AH724" s="74"/>
      <c r="AI724" s="74"/>
      <c r="AJ724" s="74"/>
      <c r="AK724" s="74"/>
      <c r="AL724" s="74"/>
      <c r="AM724" s="74"/>
      <c r="AN724" s="74"/>
      <c r="AO724" s="74"/>
      <c r="AP724" s="74"/>
      <c r="AQ724" s="74"/>
      <c r="AR724" s="74"/>
      <c r="AS724" s="74"/>
      <c r="AT724" s="74"/>
      <c r="AU724" s="74"/>
      <c r="AV724" s="74"/>
      <c r="AW724" s="74"/>
      <c r="AX724" s="74"/>
      <c r="AY724" s="74"/>
      <c r="AZ724" s="74"/>
      <c r="BA724" s="74"/>
      <c r="BB724" s="74"/>
      <c r="BC724" s="74"/>
      <c r="BD724" s="74"/>
      <c r="BE724" s="74"/>
      <c r="BF724" s="74"/>
      <c r="BG724" s="74"/>
      <c r="BH724" s="74"/>
      <c r="BI724" s="74"/>
      <c r="BJ724" s="74"/>
      <c r="BK724" s="74"/>
      <c r="BL724" s="74"/>
      <c r="BM724" s="74"/>
      <c r="BN724" s="74"/>
      <c r="BO724" s="74"/>
      <c r="BP724" s="74"/>
      <c r="BQ724" s="74"/>
      <c r="BR724" s="74"/>
      <c r="BS724" s="74"/>
      <c r="BT724" s="74"/>
      <c r="BU724" s="74"/>
      <c r="BV724" s="74"/>
      <c r="BW724" s="74"/>
      <c r="BX724" s="74"/>
      <c r="BY724" s="74"/>
      <c r="BZ724" s="74"/>
      <c r="CA724" s="74"/>
      <c r="CB724" s="74"/>
      <c r="CC724" s="74"/>
      <c r="CD724" s="74"/>
      <c r="CE724" s="74"/>
      <c r="CF724" s="74"/>
      <c r="CG724" s="74"/>
      <c r="CH724" s="74"/>
      <c r="CI724" s="74"/>
      <c r="CJ724" s="74"/>
      <c r="CK724" s="74"/>
      <c r="CL724" s="74"/>
      <c r="CM724" s="74"/>
      <c r="CN724" s="74"/>
      <c r="CO724" s="74"/>
      <c r="CP724" s="74"/>
      <c r="CQ724" s="74"/>
      <c r="CR724" s="74"/>
      <c r="CS724" s="74"/>
      <c r="CT724" s="74"/>
      <c r="CU724" s="74"/>
      <c r="CV724" s="74"/>
      <c r="CW724" s="74"/>
      <c r="CX724" s="74"/>
      <c r="CY724" s="74"/>
      <c r="CZ724" s="74"/>
      <c r="DA724" s="74"/>
      <c r="DB724" s="74"/>
      <c r="DC724" s="74"/>
      <c r="DD724" s="74"/>
      <c r="DE724" s="74"/>
      <c r="DF724" s="74"/>
      <c r="DG724" s="74"/>
      <c r="DH724" s="74"/>
      <c r="DI724" s="74"/>
      <c r="DJ724" s="74"/>
      <c r="DK724" s="74"/>
      <c r="DL724" s="74"/>
      <c r="DM724" s="53"/>
      <c r="DN724" s="53"/>
      <c r="DO724" s="53"/>
      <c r="DP724" s="53"/>
      <c r="DQ724" s="53"/>
      <c r="DR724" s="53"/>
      <c r="DS724" s="53"/>
      <c r="DT724" s="53"/>
      <c r="DU724" s="53"/>
      <c r="DV724" s="53"/>
      <c r="DW724" s="53"/>
      <c r="DX724" s="53"/>
      <c r="DY724" s="53"/>
      <c r="DZ724" s="53"/>
      <c r="EA724" s="53"/>
      <c r="EB724" s="53"/>
      <c r="EC724" s="53"/>
      <c r="ED724" s="53"/>
      <c r="EE724" s="53"/>
      <c r="EF724" s="53"/>
      <c r="EG724" s="53"/>
      <c r="EH724" s="53"/>
      <c r="EI724" s="53"/>
      <c r="EJ724" s="53"/>
      <c r="EK724" s="53"/>
      <c r="EL724" s="53"/>
      <c r="EM724" s="53"/>
      <c r="EN724" s="53"/>
      <c r="EO724" s="53"/>
      <c r="EP724" s="53"/>
      <c r="EQ724" s="53"/>
      <c r="ER724" s="53"/>
      <c r="ES724" s="53"/>
      <c r="ET724" s="53"/>
      <c r="EU724" s="53"/>
      <c r="EV724" s="53"/>
      <c r="EW724" s="53"/>
      <c r="EX724" s="53"/>
      <c r="EY724" s="53"/>
      <c r="EZ724" s="53"/>
      <c r="FA724" s="53"/>
      <c r="FB724" s="53"/>
      <c r="FC724" s="53"/>
      <c r="FD724" s="53"/>
      <c r="FE724" s="53"/>
      <c r="FF724" s="53"/>
      <c r="FG724" s="53"/>
      <c r="FH724" s="53"/>
      <c r="FI724" s="53"/>
      <c r="FJ724" s="53"/>
      <c r="FK724" s="53"/>
      <c r="FL724" s="53"/>
      <c r="FM724" s="53"/>
      <c r="FN724" s="53"/>
      <c r="FO724" s="53"/>
      <c r="FP724" s="53"/>
      <c r="FQ724" s="53"/>
      <c r="FR724" s="53"/>
      <c r="FS724" s="53"/>
      <c r="FT724" s="53"/>
      <c r="FU724" s="53"/>
      <c r="FV724" s="53"/>
      <c r="FW724" s="53"/>
      <c r="FX724" s="53"/>
    </row>
    <row r="725" spans="1:180" s="55" customFormat="1" ht="30" customHeight="1" x14ac:dyDescent="0.25">
      <c r="A725" s="366"/>
      <c r="B725" s="212" t="s">
        <v>422</v>
      </c>
      <c r="C725" s="81"/>
      <c r="D725" s="82">
        <v>11.02</v>
      </c>
      <c r="E725" s="83">
        <v>10.8</v>
      </c>
      <c r="F725" s="82"/>
      <c r="G725" s="83"/>
      <c r="H725" s="82"/>
      <c r="I725" s="157"/>
      <c r="J725" s="159"/>
      <c r="K725" s="88"/>
      <c r="L725" s="88"/>
      <c r="M725" s="88"/>
      <c r="N725" s="88"/>
      <c r="O725" s="88"/>
      <c r="P725" s="88"/>
      <c r="Q725" s="88"/>
      <c r="R725" s="88"/>
      <c r="S725" s="88"/>
      <c r="T725" s="69"/>
      <c r="U725" s="69"/>
      <c r="V725" s="69"/>
      <c r="W725" s="69"/>
      <c r="X725" s="69"/>
      <c r="Y725" s="69"/>
      <c r="Z725" s="69"/>
      <c r="AA725" s="69"/>
      <c r="AB725" s="69"/>
      <c r="AC725" s="69"/>
      <c r="AD725" s="69"/>
      <c r="AE725" s="69"/>
      <c r="AF725" s="69"/>
      <c r="AG725" s="69"/>
      <c r="AH725" s="74"/>
      <c r="AI725" s="74"/>
      <c r="AJ725" s="74"/>
      <c r="AK725" s="74"/>
      <c r="AL725" s="74"/>
      <c r="AM725" s="74"/>
      <c r="AN725" s="74"/>
      <c r="AO725" s="74"/>
      <c r="AP725" s="74"/>
      <c r="AQ725" s="74"/>
      <c r="AR725" s="74"/>
      <c r="AS725" s="74"/>
      <c r="AT725" s="74"/>
      <c r="AU725" s="74"/>
      <c r="AV725" s="74"/>
      <c r="AW725" s="74"/>
      <c r="AX725" s="74"/>
      <c r="AY725" s="74"/>
      <c r="AZ725" s="74"/>
      <c r="BA725" s="74"/>
      <c r="BB725" s="74"/>
      <c r="BC725" s="74"/>
      <c r="BD725" s="74"/>
      <c r="BE725" s="74"/>
      <c r="BF725" s="74"/>
      <c r="BG725" s="74"/>
      <c r="BH725" s="74"/>
      <c r="BI725" s="74"/>
      <c r="BJ725" s="74"/>
      <c r="BK725" s="74"/>
      <c r="BL725" s="74"/>
      <c r="BM725" s="74"/>
      <c r="BN725" s="74"/>
      <c r="BO725" s="74"/>
      <c r="BP725" s="74"/>
      <c r="BQ725" s="74"/>
      <c r="BR725" s="74"/>
      <c r="BS725" s="74"/>
      <c r="BT725" s="74"/>
      <c r="BU725" s="74"/>
      <c r="BV725" s="74"/>
      <c r="BW725" s="74"/>
      <c r="BX725" s="74"/>
      <c r="BY725" s="74"/>
      <c r="BZ725" s="74"/>
      <c r="CA725" s="74"/>
      <c r="CB725" s="74"/>
      <c r="CC725" s="74"/>
      <c r="CD725" s="74"/>
      <c r="CE725" s="74"/>
      <c r="CF725" s="74"/>
      <c r="CG725" s="74"/>
      <c r="CH725" s="74"/>
      <c r="CI725" s="74"/>
      <c r="CJ725" s="74"/>
      <c r="CK725" s="74"/>
      <c r="CL725" s="74"/>
      <c r="CM725" s="74"/>
      <c r="CN725" s="74"/>
      <c r="CO725" s="74"/>
      <c r="CP725" s="74"/>
      <c r="CQ725" s="74"/>
      <c r="CR725" s="74"/>
      <c r="CS725" s="74"/>
      <c r="CT725" s="74"/>
      <c r="CU725" s="74"/>
      <c r="CV725" s="74"/>
      <c r="CW725" s="74"/>
      <c r="CX725" s="74"/>
      <c r="CY725" s="74"/>
      <c r="CZ725" s="74"/>
      <c r="DA725" s="74"/>
      <c r="DB725" s="74"/>
      <c r="DC725" s="74"/>
      <c r="DD725" s="74"/>
      <c r="DE725" s="74"/>
      <c r="DF725" s="74"/>
      <c r="DG725" s="74"/>
      <c r="DH725" s="74"/>
      <c r="DI725" s="74"/>
      <c r="DJ725" s="74"/>
      <c r="DK725" s="74"/>
      <c r="DL725" s="74"/>
      <c r="DM725" s="53"/>
      <c r="DN725" s="53"/>
      <c r="DO725" s="53"/>
      <c r="DP725" s="53"/>
      <c r="DQ725" s="53"/>
      <c r="DR725" s="53"/>
      <c r="DS725" s="53"/>
      <c r="DT725" s="53"/>
      <c r="DU725" s="53"/>
      <c r="DV725" s="53"/>
      <c r="DW725" s="53"/>
      <c r="DX725" s="53"/>
      <c r="DY725" s="53"/>
      <c r="DZ725" s="53"/>
      <c r="EA725" s="53"/>
      <c r="EB725" s="53"/>
      <c r="EC725" s="53"/>
      <c r="ED725" s="53"/>
      <c r="EE725" s="53"/>
      <c r="EF725" s="53"/>
      <c r="EG725" s="53"/>
      <c r="EH725" s="53"/>
      <c r="EI725" s="53"/>
      <c r="EJ725" s="53"/>
      <c r="EK725" s="53"/>
      <c r="EL725" s="53"/>
      <c r="EM725" s="53"/>
      <c r="EN725" s="53"/>
      <c r="EO725" s="53"/>
      <c r="EP725" s="53"/>
      <c r="EQ725" s="53"/>
      <c r="ER725" s="53"/>
      <c r="ES725" s="53"/>
      <c r="ET725" s="53"/>
      <c r="EU725" s="53"/>
      <c r="EV725" s="53"/>
      <c r="EW725" s="53"/>
      <c r="EX725" s="53"/>
      <c r="EY725" s="53"/>
      <c r="EZ725" s="53"/>
      <c r="FA725" s="53"/>
      <c r="FB725" s="53"/>
      <c r="FC725" s="53"/>
      <c r="FD725" s="53"/>
      <c r="FE725" s="53"/>
      <c r="FF725" s="53"/>
      <c r="FG725" s="53"/>
      <c r="FH725" s="53"/>
      <c r="FI725" s="53"/>
      <c r="FJ725" s="53"/>
      <c r="FK725" s="53"/>
      <c r="FL725" s="53"/>
      <c r="FM725" s="53"/>
      <c r="FN725" s="53"/>
      <c r="FO725" s="53"/>
      <c r="FP725" s="53"/>
      <c r="FQ725" s="53"/>
      <c r="FR725" s="53"/>
      <c r="FS725" s="53"/>
      <c r="FT725" s="53"/>
      <c r="FU725" s="53"/>
      <c r="FV725" s="53"/>
      <c r="FW725" s="53"/>
      <c r="FX725" s="53"/>
    </row>
    <row r="726" spans="1:180" s="55" customFormat="1" ht="30" customHeight="1" x14ac:dyDescent="0.25">
      <c r="A726" s="366"/>
      <c r="B726" s="80" t="s">
        <v>19</v>
      </c>
      <c r="C726" s="81"/>
      <c r="D726" s="82">
        <v>0.5</v>
      </c>
      <c r="E726" s="83">
        <v>0.5</v>
      </c>
      <c r="F726" s="82"/>
      <c r="G726" s="83"/>
      <c r="H726" s="82"/>
      <c r="I726" s="157"/>
      <c r="J726" s="159"/>
      <c r="K726" s="88"/>
      <c r="L726" s="88"/>
      <c r="M726" s="88"/>
      <c r="N726" s="88"/>
      <c r="O726" s="88"/>
      <c r="P726" s="88"/>
      <c r="Q726" s="88"/>
      <c r="R726" s="88"/>
      <c r="S726" s="88"/>
      <c r="T726" s="69"/>
      <c r="U726" s="69"/>
      <c r="V726" s="69"/>
      <c r="W726" s="69"/>
      <c r="X726" s="69"/>
      <c r="Y726" s="69"/>
      <c r="Z726" s="69"/>
      <c r="AA726" s="69"/>
      <c r="AB726" s="69"/>
      <c r="AC726" s="69"/>
      <c r="AD726" s="69"/>
      <c r="AE726" s="69"/>
      <c r="AF726" s="69"/>
      <c r="AG726" s="69"/>
      <c r="AH726" s="74"/>
      <c r="AI726" s="74"/>
      <c r="AJ726" s="74"/>
      <c r="AK726" s="74"/>
      <c r="AL726" s="74"/>
      <c r="AM726" s="74"/>
      <c r="AN726" s="74"/>
      <c r="AO726" s="74"/>
      <c r="AP726" s="74"/>
      <c r="AQ726" s="74"/>
      <c r="AR726" s="74"/>
      <c r="AS726" s="74"/>
      <c r="AT726" s="74"/>
      <c r="AU726" s="74"/>
      <c r="AV726" s="74"/>
      <c r="AW726" s="74"/>
      <c r="AX726" s="74"/>
      <c r="AY726" s="74"/>
      <c r="AZ726" s="74"/>
      <c r="BA726" s="74"/>
      <c r="BB726" s="74"/>
      <c r="BC726" s="74"/>
      <c r="BD726" s="74"/>
      <c r="BE726" s="74"/>
      <c r="BF726" s="74"/>
      <c r="BG726" s="74"/>
      <c r="BH726" s="74"/>
      <c r="BI726" s="74"/>
      <c r="BJ726" s="74"/>
      <c r="BK726" s="74"/>
      <c r="BL726" s="74"/>
      <c r="BM726" s="74"/>
      <c r="BN726" s="74"/>
      <c r="BO726" s="74"/>
      <c r="BP726" s="74"/>
      <c r="BQ726" s="74"/>
      <c r="BR726" s="74"/>
      <c r="BS726" s="74"/>
      <c r="BT726" s="74"/>
      <c r="BU726" s="74"/>
      <c r="BV726" s="74"/>
      <c r="BW726" s="74"/>
      <c r="BX726" s="74"/>
      <c r="BY726" s="74"/>
      <c r="BZ726" s="74"/>
      <c r="CA726" s="74"/>
      <c r="CB726" s="74"/>
      <c r="CC726" s="74"/>
      <c r="CD726" s="74"/>
      <c r="CE726" s="74"/>
      <c r="CF726" s="74"/>
      <c r="CG726" s="74"/>
      <c r="CH726" s="74"/>
      <c r="CI726" s="74"/>
      <c r="CJ726" s="74"/>
      <c r="CK726" s="74"/>
      <c r="CL726" s="74"/>
      <c r="CM726" s="74"/>
      <c r="CN726" s="74"/>
      <c r="CO726" s="74"/>
      <c r="CP726" s="74"/>
      <c r="CQ726" s="74"/>
      <c r="CR726" s="74"/>
      <c r="CS726" s="74"/>
      <c r="CT726" s="74"/>
      <c r="CU726" s="74"/>
      <c r="CV726" s="74"/>
      <c r="CW726" s="74"/>
      <c r="CX726" s="74"/>
      <c r="CY726" s="74"/>
      <c r="CZ726" s="74"/>
      <c r="DA726" s="74"/>
      <c r="DB726" s="74"/>
      <c r="DC726" s="74"/>
      <c r="DD726" s="74"/>
      <c r="DE726" s="74"/>
      <c r="DF726" s="74"/>
      <c r="DG726" s="74"/>
      <c r="DH726" s="74"/>
      <c r="DI726" s="74"/>
      <c r="DJ726" s="74"/>
      <c r="DK726" s="74"/>
      <c r="DL726" s="74"/>
      <c r="DM726" s="53"/>
      <c r="DN726" s="53"/>
      <c r="DO726" s="53"/>
      <c r="DP726" s="53"/>
      <c r="DQ726" s="53"/>
      <c r="DR726" s="53"/>
      <c r="DS726" s="53"/>
      <c r="DT726" s="53"/>
      <c r="DU726" s="53"/>
      <c r="DV726" s="53"/>
      <c r="DW726" s="53"/>
      <c r="DX726" s="53"/>
      <c r="DY726" s="53"/>
      <c r="DZ726" s="53"/>
      <c r="EA726" s="53"/>
      <c r="EB726" s="53"/>
      <c r="EC726" s="53"/>
      <c r="ED726" s="53"/>
      <c r="EE726" s="53"/>
      <c r="EF726" s="53"/>
      <c r="EG726" s="53"/>
      <c r="EH726" s="53"/>
      <c r="EI726" s="53"/>
      <c r="EJ726" s="53"/>
      <c r="EK726" s="53"/>
      <c r="EL726" s="53"/>
      <c r="EM726" s="53"/>
      <c r="EN726" s="53"/>
      <c r="EO726" s="53"/>
      <c r="EP726" s="53"/>
      <c r="EQ726" s="53"/>
      <c r="ER726" s="53"/>
      <c r="ES726" s="53"/>
      <c r="ET726" s="53"/>
      <c r="EU726" s="53"/>
      <c r="EV726" s="53"/>
      <c r="EW726" s="53"/>
      <c r="EX726" s="53"/>
      <c r="EY726" s="53"/>
      <c r="EZ726" s="53"/>
      <c r="FA726" s="53"/>
      <c r="FB726" s="53"/>
      <c r="FC726" s="53"/>
      <c r="FD726" s="53"/>
      <c r="FE726" s="53"/>
      <c r="FF726" s="53"/>
      <c r="FG726" s="53"/>
      <c r="FH726" s="53"/>
      <c r="FI726" s="53"/>
      <c r="FJ726" s="53"/>
      <c r="FK726" s="53"/>
      <c r="FL726" s="53"/>
      <c r="FM726" s="53"/>
      <c r="FN726" s="53"/>
      <c r="FO726" s="53"/>
      <c r="FP726" s="53"/>
      <c r="FQ726" s="53"/>
      <c r="FR726" s="53"/>
      <c r="FS726" s="53"/>
      <c r="FT726" s="53"/>
      <c r="FU726" s="53"/>
      <c r="FV726" s="53"/>
      <c r="FW726" s="53"/>
      <c r="FX726" s="53"/>
    </row>
    <row r="727" spans="1:180" s="55" customFormat="1" ht="30" customHeight="1" x14ac:dyDescent="0.25">
      <c r="A727" s="366"/>
      <c r="B727" s="80" t="s">
        <v>34</v>
      </c>
      <c r="C727" s="81"/>
      <c r="D727" s="82">
        <v>1</v>
      </c>
      <c r="E727" s="83">
        <v>1</v>
      </c>
      <c r="F727" s="82"/>
      <c r="G727" s="83"/>
      <c r="H727" s="82"/>
      <c r="I727" s="157"/>
      <c r="J727" s="159"/>
      <c r="K727" s="88"/>
      <c r="L727" s="88"/>
      <c r="M727" s="88"/>
      <c r="N727" s="88"/>
      <c r="O727" s="88"/>
      <c r="P727" s="88"/>
      <c r="Q727" s="88"/>
      <c r="R727" s="88"/>
      <c r="S727" s="88"/>
      <c r="T727" s="69"/>
      <c r="U727" s="69"/>
      <c r="V727" s="69"/>
      <c r="W727" s="69"/>
      <c r="X727" s="69"/>
      <c r="Y727" s="69"/>
      <c r="Z727" s="69"/>
      <c r="AA727" s="69"/>
      <c r="AB727" s="69"/>
      <c r="AC727" s="69"/>
      <c r="AD727" s="69"/>
      <c r="AE727" s="69"/>
      <c r="AF727" s="69"/>
      <c r="AG727" s="69"/>
      <c r="AH727" s="74"/>
      <c r="AI727" s="74"/>
      <c r="AJ727" s="74"/>
      <c r="AK727" s="74"/>
      <c r="AL727" s="74"/>
      <c r="AM727" s="74"/>
      <c r="AN727" s="74"/>
      <c r="AO727" s="74"/>
      <c r="AP727" s="74"/>
      <c r="AQ727" s="74"/>
      <c r="AR727" s="74"/>
      <c r="AS727" s="74"/>
      <c r="AT727" s="74"/>
      <c r="AU727" s="74"/>
      <c r="AV727" s="74"/>
      <c r="AW727" s="74"/>
      <c r="AX727" s="74"/>
      <c r="AY727" s="74"/>
      <c r="AZ727" s="74"/>
      <c r="BA727" s="74"/>
      <c r="BB727" s="74"/>
      <c r="BC727" s="74"/>
      <c r="BD727" s="74"/>
      <c r="BE727" s="74"/>
      <c r="BF727" s="74"/>
      <c r="BG727" s="74"/>
      <c r="BH727" s="74"/>
      <c r="BI727" s="74"/>
      <c r="BJ727" s="74"/>
      <c r="BK727" s="74"/>
      <c r="BL727" s="74"/>
      <c r="BM727" s="74"/>
      <c r="BN727" s="74"/>
      <c r="BO727" s="74"/>
      <c r="BP727" s="74"/>
      <c r="BQ727" s="74"/>
      <c r="BR727" s="74"/>
      <c r="BS727" s="74"/>
      <c r="BT727" s="74"/>
      <c r="BU727" s="74"/>
      <c r="BV727" s="74"/>
      <c r="BW727" s="74"/>
      <c r="BX727" s="74"/>
      <c r="BY727" s="74"/>
      <c r="BZ727" s="74"/>
      <c r="CA727" s="74"/>
      <c r="CB727" s="74"/>
      <c r="CC727" s="74"/>
      <c r="CD727" s="74"/>
      <c r="CE727" s="74"/>
      <c r="CF727" s="74"/>
      <c r="CG727" s="74"/>
      <c r="CH727" s="74"/>
      <c r="CI727" s="74"/>
      <c r="CJ727" s="74"/>
      <c r="CK727" s="74"/>
      <c r="CL727" s="74"/>
      <c r="CM727" s="74"/>
      <c r="CN727" s="74"/>
      <c r="CO727" s="74"/>
      <c r="CP727" s="74"/>
      <c r="CQ727" s="74"/>
      <c r="CR727" s="74"/>
      <c r="CS727" s="74"/>
      <c r="CT727" s="74"/>
      <c r="CU727" s="74"/>
      <c r="CV727" s="74"/>
      <c r="CW727" s="74"/>
      <c r="CX727" s="74"/>
      <c r="CY727" s="74"/>
      <c r="CZ727" s="74"/>
      <c r="DA727" s="74"/>
      <c r="DB727" s="74"/>
      <c r="DC727" s="74"/>
      <c r="DD727" s="74"/>
      <c r="DE727" s="74"/>
      <c r="DF727" s="74"/>
      <c r="DG727" s="74"/>
      <c r="DH727" s="74"/>
      <c r="DI727" s="74"/>
      <c r="DJ727" s="74"/>
      <c r="DK727" s="74"/>
      <c r="DL727" s="74"/>
      <c r="DM727" s="53"/>
      <c r="DN727" s="53"/>
      <c r="DO727" s="53"/>
      <c r="DP727" s="53"/>
      <c r="DQ727" s="53"/>
      <c r="DR727" s="53"/>
      <c r="DS727" s="53"/>
      <c r="DT727" s="53"/>
      <c r="DU727" s="53"/>
      <c r="DV727" s="53"/>
      <c r="DW727" s="53"/>
      <c r="DX727" s="53"/>
      <c r="DY727" s="53"/>
      <c r="DZ727" s="53"/>
      <c r="EA727" s="53"/>
      <c r="EB727" s="53"/>
      <c r="EC727" s="53"/>
      <c r="ED727" s="53"/>
      <c r="EE727" s="53"/>
      <c r="EF727" s="53"/>
      <c r="EG727" s="53"/>
      <c r="EH727" s="53"/>
      <c r="EI727" s="53"/>
      <c r="EJ727" s="53"/>
      <c r="EK727" s="53"/>
      <c r="EL727" s="53"/>
      <c r="EM727" s="53"/>
      <c r="EN727" s="53"/>
      <c r="EO727" s="53"/>
      <c r="EP727" s="53"/>
      <c r="EQ727" s="53"/>
      <c r="ER727" s="53"/>
      <c r="ES727" s="53"/>
      <c r="ET727" s="53"/>
      <c r="EU727" s="53"/>
      <c r="EV727" s="53"/>
      <c r="EW727" s="53"/>
      <c r="EX727" s="53"/>
      <c r="EY727" s="53"/>
      <c r="EZ727" s="53"/>
      <c r="FA727" s="53"/>
      <c r="FB727" s="53"/>
      <c r="FC727" s="53"/>
      <c r="FD727" s="53"/>
      <c r="FE727" s="53"/>
      <c r="FF727" s="53"/>
      <c r="FG727" s="53"/>
      <c r="FH727" s="53"/>
      <c r="FI727" s="53"/>
      <c r="FJ727" s="53"/>
      <c r="FK727" s="53"/>
      <c r="FL727" s="53"/>
      <c r="FM727" s="53"/>
      <c r="FN727" s="53"/>
      <c r="FO727" s="53"/>
      <c r="FP727" s="53"/>
      <c r="FQ727" s="53"/>
      <c r="FR727" s="53"/>
      <c r="FS727" s="53"/>
      <c r="FT727" s="53"/>
      <c r="FU727" s="53"/>
      <c r="FV727" s="53"/>
      <c r="FW727" s="53"/>
      <c r="FX727" s="53"/>
    </row>
    <row r="728" spans="1:180" ht="30" x14ac:dyDescent="0.25">
      <c r="A728" s="366" t="s">
        <v>411</v>
      </c>
      <c r="C728" s="81" t="s">
        <v>234</v>
      </c>
      <c r="D728" s="180"/>
      <c r="E728" s="180"/>
      <c r="F728" s="83">
        <v>2.9</v>
      </c>
      <c r="G728" s="83">
        <v>6.4</v>
      </c>
      <c r="H728" s="82">
        <v>10.27</v>
      </c>
      <c r="I728" s="83">
        <v>110.3</v>
      </c>
      <c r="J728" s="363" t="s">
        <v>215</v>
      </c>
    </row>
    <row r="729" spans="1:180" s="26" customFormat="1" x14ac:dyDescent="0.25">
      <c r="A729" s="366"/>
      <c r="B729" s="80" t="s">
        <v>206</v>
      </c>
      <c r="C729" s="166"/>
      <c r="D729" s="81">
        <v>22.61</v>
      </c>
      <c r="E729" s="86">
        <v>14.7</v>
      </c>
      <c r="F729" s="157"/>
      <c r="G729" s="157"/>
      <c r="H729" s="157"/>
      <c r="I729" s="157"/>
      <c r="J729" s="363"/>
      <c r="K729" s="88"/>
      <c r="L729" s="88"/>
      <c r="M729" s="88"/>
      <c r="N729" s="88"/>
      <c r="O729" s="88"/>
      <c r="P729" s="88"/>
      <c r="Q729" s="88"/>
      <c r="R729" s="88"/>
      <c r="S729" s="88"/>
      <c r="T729" s="71"/>
      <c r="U729" s="71"/>
      <c r="V729" s="71"/>
      <c r="W729" s="71"/>
      <c r="X729" s="71"/>
      <c r="Y729" s="71"/>
      <c r="Z729" s="71"/>
      <c r="AA729" s="71"/>
      <c r="AB729" s="71"/>
      <c r="AC729" s="71"/>
      <c r="AD729" s="71"/>
      <c r="AE729" s="71"/>
      <c r="AF729" s="71"/>
      <c r="AG729" s="71"/>
      <c r="AH729" s="71"/>
      <c r="AI729" s="71"/>
      <c r="AJ729" s="71"/>
      <c r="AK729" s="71"/>
      <c r="AL729" s="71"/>
      <c r="AM729" s="71"/>
      <c r="AN729" s="71"/>
      <c r="AO729" s="71"/>
      <c r="AP729" s="71"/>
      <c r="AQ729" s="71"/>
      <c r="AR729" s="71"/>
      <c r="AS729" s="71"/>
      <c r="AT729" s="71"/>
      <c r="AU729" s="71"/>
      <c r="AV729" s="71"/>
      <c r="AW729" s="71"/>
      <c r="AX729" s="71"/>
      <c r="AY729" s="71"/>
      <c r="AZ729" s="71"/>
      <c r="BA729" s="71"/>
      <c r="BB729" s="71"/>
      <c r="BC729" s="71"/>
      <c r="BD729" s="71"/>
      <c r="BE729" s="71"/>
      <c r="BF729" s="71"/>
      <c r="BG729" s="71"/>
      <c r="BH729" s="71"/>
      <c r="BI729" s="71"/>
      <c r="BJ729" s="71"/>
      <c r="BK729" s="71"/>
      <c r="BL729" s="71"/>
      <c r="BM729" s="71"/>
      <c r="BN729" s="71"/>
      <c r="BO729" s="71"/>
      <c r="BP729" s="71"/>
      <c r="BQ729" s="71"/>
      <c r="BR729" s="71"/>
      <c r="BS729" s="71"/>
      <c r="BT729" s="71"/>
      <c r="BU729" s="71"/>
      <c r="BV729" s="71"/>
      <c r="BW729" s="71"/>
      <c r="BX729" s="71"/>
      <c r="BY729" s="71"/>
      <c r="BZ729" s="71"/>
      <c r="CA729" s="71"/>
      <c r="CB729" s="71"/>
      <c r="CC729" s="71"/>
      <c r="CD729" s="71"/>
      <c r="CE729" s="71"/>
      <c r="CF729" s="71"/>
      <c r="CG729" s="71"/>
      <c r="CH729" s="71"/>
      <c r="CI729" s="71"/>
      <c r="CJ729" s="71"/>
      <c r="CK729" s="71"/>
      <c r="CL729" s="71"/>
      <c r="CM729" s="71"/>
      <c r="CN729" s="71"/>
      <c r="CO729" s="71"/>
      <c r="CP729" s="71"/>
      <c r="CQ729" s="71"/>
      <c r="CR729" s="71"/>
      <c r="CS729" s="71"/>
      <c r="CT729" s="71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</row>
    <row r="730" spans="1:180" s="26" customFormat="1" x14ac:dyDescent="0.25">
      <c r="A730" s="366"/>
      <c r="B730" s="80" t="s">
        <v>30</v>
      </c>
      <c r="C730" s="81"/>
      <c r="D730" s="180">
        <v>75.150000000000006</v>
      </c>
      <c r="E730" s="180">
        <v>45</v>
      </c>
      <c r="F730" s="157"/>
      <c r="G730" s="157"/>
      <c r="H730" s="157"/>
      <c r="I730" s="157"/>
      <c r="J730" s="363"/>
      <c r="K730" s="88"/>
      <c r="L730" s="88"/>
      <c r="M730" s="88"/>
      <c r="N730" s="88"/>
      <c r="O730" s="88"/>
      <c r="P730" s="88"/>
      <c r="Q730" s="88"/>
      <c r="R730" s="88"/>
      <c r="S730" s="88"/>
      <c r="T730" s="71"/>
      <c r="U730" s="71"/>
      <c r="V730" s="71"/>
      <c r="W730" s="71"/>
      <c r="X730" s="71"/>
      <c r="Y730" s="71"/>
      <c r="Z730" s="71"/>
      <c r="AA730" s="71"/>
      <c r="AB730" s="71"/>
      <c r="AC730" s="71"/>
      <c r="AD730" s="71"/>
      <c r="AE730" s="71"/>
      <c r="AF730" s="71"/>
      <c r="AG730" s="71"/>
      <c r="AH730" s="71"/>
      <c r="AI730" s="71"/>
      <c r="AJ730" s="71"/>
      <c r="AK730" s="71"/>
      <c r="AL730" s="71"/>
      <c r="AM730" s="71"/>
      <c r="AN730" s="71"/>
      <c r="AO730" s="71"/>
      <c r="AP730" s="71"/>
      <c r="AQ730" s="71"/>
      <c r="AR730" s="71"/>
      <c r="AS730" s="71"/>
      <c r="AT730" s="71"/>
      <c r="AU730" s="71"/>
      <c r="AV730" s="71"/>
      <c r="AW730" s="71"/>
      <c r="AX730" s="71"/>
      <c r="AY730" s="71"/>
      <c r="AZ730" s="71"/>
      <c r="BA730" s="71"/>
      <c r="BB730" s="71"/>
      <c r="BC730" s="71"/>
      <c r="BD730" s="71"/>
      <c r="BE730" s="71"/>
      <c r="BF730" s="71"/>
      <c r="BG730" s="71"/>
      <c r="BH730" s="71"/>
      <c r="BI730" s="71"/>
      <c r="BJ730" s="71"/>
      <c r="BK730" s="71"/>
      <c r="BL730" s="71"/>
      <c r="BM730" s="71"/>
      <c r="BN730" s="71"/>
      <c r="BO730" s="71"/>
      <c r="BP730" s="71"/>
      <c r="BQ730" s="71"/>
      <c r="BR730" s="71"/>
      <c r="BS730" s="71"/>
      <c r="BT730" s="71"/>
      <c r="BU730" s="71"/>
      <c r="BV730" s="71"/>
      <c r="BW730" s="71"/>
      <c r="BX730" s="71"/>
      <c r="BY730" s="71"/>
      <c r="BZ730" s="71"/>
      <c r="CA730" s="71"/>
      <c r="CB730" s="71"/>
      <c r="CC730" s="71"/>
      <c r="CD730" s="71"/>
      <c r="CE730" s="71"/>
      <c r="CF730" s="71"/>
      <c r="CG730" s="71"/>
      <c r="CH730" s="71"/>
      <c r="CI730" s="71"/>
      <c r="CJ730" s="71"/>
      <c r="CK730" s="71"/>
      <c r="CL730" s="71"/>
      <c r="CM730" s="71"/>
      <c r="CN730" s="71"/>
      <c r="CO730" s="71"/>
      <c r="CP730" s="71"/>
      <c r="CQ730" s="71"/>
      <c r="CR730" s="71"/>
      <c r="CS730" s="71"/>
      <c r="CT730" s="71"/>
    </row>
    <row r="731" spans="1:180" s="26" customFormat="1" x14ac:dyDescent="0.25">
      <c r="A731" s="366"/>
      <c r="B731" s="80" t="s">
        <v>32</v>
      </c>
      <c r="C731" s="81"/>
      <c r="D731" s="83">
        <v>7.98</v>
      </c>
      <c r="E731" s="180">
        <v>6</v>
      </c>
      <c r="F731" s="157"/>
      <c r="G731" s="83"/>
      <c r="H731" s="82"/>
      <c r="I731" s="83"/>
      <c r="J731" s="363"/>
      <c r="K731" s="88"/>
      <c r="L731" s="88"/>
      <c r="M731" s="88"/>
      <c r="N731" s="88"/>
      <c r="O731" s="88"/>
      <c r="P731" s="88"/>
      <c r="Q731" s="88"/>
      <c r="R731" s="88"/>
      <c r="S731" s="88"/>
      <c r="T731" s="71"/>
      <c r="U731" s="71"/>
      <c r="V731" s="71"/>
      <c r="W731" s="71"/>
      <c r="X731" s="71"/>
      <c r="Y731" s="71"/>
      <c r="Z731" s="71"/>
      <c r="AA731" s="71"/>
      <c r="AB731" s="71"/>
      <c r="AC731" s="71"/>
      <c r="AD731" s="71"/>
      <c r="AE731" s="71"/>
      <c r="AF731" s="71"/>
      <c r="AG731" s="71"/>
      <c r="AH731" s="71"/>
      <c r="AI731" s="71"/>
      <c r="AJ731" s="71"/>
      <c r="AK731" s="71"/>
      <c r="AL731" s="71"/>
      <c r="AM731" s="71"/>
      <c r="AN731" s="71"/>
      <c r="AO731" s="71"/>
      <c r="AP731" s="71"/>
      <c r="AQ731" s="71"/>
      <c r="AR731" s="71"/>
      <c r="AS731" s="71"/>
      <c r="AT731" s="71"/>
      <c r="AU731" s="71"/>
      <c r="AV731" s="71"/>
      <c r="AW731" s="71"/>
      <c r="AX731" s="71"/>
      <c r="AY731" s="71"/>
      <c r="AZ731" s="71"/>
      <c r="BA731" s="71"/>
      <c r="BB731" s="71"/>
      <c r="BC731" s="71"/>
      <c r="BD731" s="71"/>
      <c r="BE731" s="71"/>
      <c r="BF731" s="71"/>
      <c r="BG731" s="71"/>
      <c r="BH731" s="71"/>
      <c r="BI731" s="71"/>
      <c r="BJ731" s="71"/>
      <c r="BK731" s="71"/>
      <c r="BL731" s="71"/>
      <c r="BM731" s="71"/>
      <c r="BN731" s="71"/>
      <c r="BO731" s="71"/>
      <c r="BP731" s="71"/>
      <c r="BQ731" s="71"/>
      <c r="BR731" s="71"/>
      <c r="BS731" s="71"/>
      <c r="BT731" s="71"/>
      <c r="BU731" s="71"/>
      <c r="BV731" s="71"/>
      <c r="BW731" s="71"/>
      <c r="BX731" s="71"/>
      <c r="BY731" s="71"/>
      <c r="BZ731" s="71"/>
      <c r="CA731" s="71"/>
      <c r="CB731" s="71"/>
      <c r="CC731" s="71"/>
      <c r="CD731" s="71"/>
      <c r="CE731" s="71"/>
      <c r="CF731" s="71"/>
      <c r="CG731" s="71"/>
      <c r="CH731" s="71"/>
      <c r="CI731" s="71"/>
      <c r="CJ731" s="71"/>
      <c r="CK731" s="71"/>
      <c r="CL731" s="71"/>
      <c r="CM731" s="71"/>
      <c r="CN731" s="71"/>
      <c r="CO731" s="71"/>
      <c r="CP731" s="71"/>
      <c r="CQ731" s="71"/>
      <c r="CR731" s="71"/>
      <c r="CS731" s="71"/>
      <c r="CT731" s="71"/>
    </row>
    <row r="732" spans="1:180" s="26" customFormat="1" x14ac:dyDescent="0.25">
      <c r="A732" s="366"/>
      <c r="B732" s="80" t="s">
        <v>33</v>
      </c>
      <c r="C732" s="81"/>
      <c r="D732" s="180">
        <v>7.14</v>
      </c>
      <c r="E732" s="180">
        <v>6</v>
      </c>
      <c r="F732" s="157"/>
      <c r="G732" s="83"/>
      <c r="H732" s="82"/>
      <c r="I732" s="83"/>
      <c r="J732" s="363"/>
      <c r="K732" s="88"/>
      <c r="L732" s="88"/>
      <c r="M732" s="88"/>
      <c r="N732" s="88"/>
      <c r="O732" s="88"/>
      <c r="P732" s="88"/>
      <c r="Q732" s="88"/>
      <c r="R732" s="88"/>
      <c r="S732" s="88"/>
      <c r="T732" s="71"/>
      <c r="U732" s="71"/>
      <c r="V732" s="71"/>
      <c r="W732" s="71"/>
      <c r="X732" s="71"/>
      <c r="Y732" s="71"/>
      <c r="Z732" s="71"/>
      <c r="AA732" s="71"/>
      <c r="AB732" s="71"/>
      <c r="AC732" s="71"/>
      <c r="AD732" s="71"/>
      <c r="AE732" s="71"/>
      <c r="AF732" s="71"/>
      <c r="AG732" s="71"/>
      <c r="AH732" s="71"/>
      <c r="AI732" s="71"/>
      <c r="AJ732" s="71"/>
      <c r="AK732" s="71"/>
      <c r="AL732" s="71"/>
      <c r="AM732" s="71"/>
      <c r="AN732" s="71"/>
      <c r="AO732" s="71"/>
      <c r="AP732" s="71"/>
      <c r="AQ732" s="71"/>
      <c r="AR732" s="71"/>
      <c r="AS732" s="71"/>
      <c r="AT732" s="71"/>
      <c r="AU732" s="71"/>
      <c r="AV732" s="71"/>
      <c r="AW732" s="71"/>
      <c r="AX732" s="71"/>
      <c r="AY732" s="71"/>
      <c r="AZ732" s="71"/>
      <c r="BA732" s="71"/>
      <c r="BB732" s="71"/>
      <c r="BC732" s="71"/>
      <c r="BD732" s="71"/>
      <c r="BE732" s="71"/>
      <c r="BF732" s="71"/>
      <c r="BG732" s="71"/>
      <c r="BH732" s="71"/>
      <c r="BI732" s="71"/>
      <c r="BJ732" s="71"/>
      <c r="BK732" s="71"/>
      <c r="BL732" s="71"/>
      <c r="BM732" s="71"/>
      <c r="BN732" s="71"/>
      <c r="BO732" s="71"/>
      <c r="BP732" s="71"/>
      <c r="BQ732" s="71"/>
      <c r="BR732" s="71"/>
      <c r="BS732" s="71"/>
      <c r="BT732" s="71"/>
      <c r="BU732" s="71"/>
      <c r="BV732" s="71"/>
      <c r="BW732" s="71"/>
      <c r="BX732" s="71"/>
      <c r="BY732" s="71"/>
      <c r="BZ732" s="71"/>
      <c r="CA732" s="71"/>
      <c r="CB732" s="71"/>
      <c r="CC732" s="71"/>
      <c r="CD732" s="71"/>
      <c r="CE732" s="71"/>
      <c r="CF732" s="71"/>
      <c r="CG732" s="71"/>
      <c r="CH732" s="71"/>
      <c r="CI732" s="71"/>
      <c r="CJ732" s="71"/>
      <c r="CK732" s="71"/>
      <c r="CL732" s="71"/>
      <c r="CM732" s="71"/>
      <c r="CN732" s="71"/>
      <c r="CO732" s="71"/>
      <c r="CP732" s="71"/>
      <c r="CQ732" s="71"/>
      <c r="CR732" s="71"/>
      <c r="CS732" s="71"/>
      <c r="CT732" s="71"/>
    </row>
    <row r="733" spans="1:180" s="26" customFormat="1" x14ac:dyDescent="0.25">
      <c r="A733" s="366"/>
      <c r="B733" s="80" t="s">
        <v>121</v>
      </c>
      <c r="C733" s="81"/>
      <c r="D733" s="180">
        <v>9</v>
      </c>
      <c r="E733" s="180">
        <v>9</v>
      </c>
      <c r="F733" s="157"/>
      <c r="G733" s="83"/>
      <c r="H733" s="82"/>
      <c r="I733" s="83"/>
      <c r="J733" s="363"/>
      <c r="K733" s="88"/>
      <c r="L733" s="88"/>
      <c r="M733" s="88"/>
      <c r="N733" s="88"/>
      <c r="O733" s="88"/>
      <c r="P733" s="88"/>
      <c r="Q733" s="88"/>
      <c r="R733" s="88"/>
      <c r="S733" s="88"/>
      <c r="T733" s="71"/>
      <c r="U733" s="71"/>
      <c r="V733" s="71"/>
      <c r="W733" s="71"/>
      <c r="X733" s="71"/>
      <c r="Y733" s="71"/>
      <c r="Z733" s="71"/>
      <c r="AA733" s="71"/>
      <c r="AB733" s="71"/>
      <c r="AC733" s="71"/>
      <c r="AD733" s="71"/>
      <c r="AE733" s="71"/>
      <c r="AF733" s="71"/>
      <c r="AG733" s="71"/>
      <c r="AH733" s="71"/>
      <c r="AI733" s="71"/>
      <c r="AJ733" s="71"/>
      <c r="AK733" s="71"/>
      <c r="AL733" s="71"/>
      <c r="AM733" s="71"/>
      <c r="AN733" s="71"/>
      <c r="AO733" s="71"/>
      <c r="AP733" s="71"/>
      <c r="AQ733" s="71"/>
      <c r="AR733" s="71"/>
      <c r="AS733" s="71"/>
      <c r="AT733" s="71"/>
      <c r="AU733" s="71"/>
      <c r="AV733" s="71"/>
      <c r="AW733" s="71"/>
      <c r="AX733" s="71"/>
      <c r="AY733" s="71"/>
      <c r="AZ733" s="71"/>
      <c r="BA733" s="71"/>
      <c r="BB733" s="71"/>
      <c r="BC733" s="71"/>
      <c r="BD733" s="71"/>
      <c r="BE733" s="71"/>
      <c r="BF733" s="71"/>
      <c r="BG733" s="71"/>
      <c r="BH733" s="71"/>
      <c r="BI733" s="71"/>
      <c r="BJ733" s="71"/>
      <c r="BK733" s="71"/>
      <c r="BL733" s="71"/>
      <c r="BM733" s="71"/>
      <c r="BN733" s="71"/>
      <c r="BO733" s="71"/>
      <c r="BP733" s="71"/>
      <c r="BQ733" s="71"/>
      <c r="BR733" s="71"/>
      <c r="BS733" s="71"/>
      <c r="BT733" s="71"/>
      <c r="BU733" s="71"/>
      <c r="BV733" s="71"/>
      <c r="BW733" s="71"/>
      <c r="BX733" s="71"/>
      <c r="BY733" s="71"/>
      <c r="BZ733" s="71"/>
      <c r="CA733" s="71"/>
      <c r="CB733" s="71"/>
      <c r="CC733" s="71"/>
      <c r="CD733" s="71"/>
      <c r="CE733" s="71"/>
      <c r="CF733" s="71"/>
      <c r="CG733" s="71"/>
      <c r="CH733" s="71"/>
      <c r="CI733" s="71"/>
      <c r="CJ733" s="71"/>
      <c r="CK733" s="71"/>
      <c r="CL733" s="71"/>
      <c r="CM733" s="71"/>
      <c r="CN733" s="71"/>
      <c r="CO733" s="71"/>
      <c r="CP733" s="71"/>
      <c r="CQ733" s="71"/>
      <c r="CR733" s="71"/>
      <c r="CS733" s="71"/>
      <c r="CT733" s="71"/>
    </row>
    <row r="734" spans="1:180" s="54" customFormat="1" ht="15.75" x14ac:dyDescent="0.25">
      <c r="A734" s="366"/>
      <c r="B734" s="80" t="s">
        <v>34</v>
      </c>
      <c r="C734" s="81"/>
      <c r="D734" s="180">
        <v>1.5</v>
      </c>
      <c r="E734" s="180">
        <v>1.5</v>
      </c>
      <c r="F734" s="157"/>
      <c r="G734" s="83"/>
      <c r="H734" s="82"/>
      <c r="I734" s="83"/>
      <c r="J734" s="363"/>
      <c r="K734" s="88"/>
      <c r="L734" s="88"/>
      <c r="M734" s="88"/>
      <c r="N734" s="88"/>
      <c r="O734" s="88"/>
      <c r="P734" s="88"/>
      <c r="Q734" s="88"/>
      <c r="R734" s="88"/>
      <c r="S734" s="88"/>
      <c r="T734" s="70"/>
      <c r="U734" s="70"/>
      <c r="V734" s="70"/>
      <c r="W734" s="70"/>
      <c r="X734" s="70"/>
      <c r="Y734" s="70"/>
      <c r="Z734" s="70"/>
      <c r="AA734" s="70"/>
      <c r="AB734" s="70"/>
      <c r="AC734" s="70"/>
      <c r="AD734" s="70"/>
      <c r="AE734" s="70"/>
      <c r="AF734" s="70"/>
      <c r="AG734" s="70"/>
      <c r="AH734" s="70"/>
      <c r="AI734" s="70"/>
      <c r="AJ734" s="70"/>
      <c r="AK734" s="70"/>
      <c r="AL734" s="70"/>
      <c r="AM734" s="70"/>
      <c r="AN734" s="70"/>
      <c r="AO734" s="70"/>
      <c r="AP734" s="70"/>
      <c r="AQ734" s="70"/>
      <c r="AR734" s="70"/>
      <c r="AS734" s="70"/>
      <c r="AT734" s="70"/>
      <c r="AU734" s="70"/>
      <c r="AV734" s="70"/>
      <c r="AW734" s="70"/>
      <c r="AX734" s="70"/>
      <c r="AY734" s="70"/>
      <c r="AZ734" s="70"/>
      <c r="BA734" s="70"/>
      <c r="BB734" s="70"/>
      <c r="BC734" s="70"/>
      <c r="BD734" s="70"/>
      <c r="BE734" s="70"/>
      <c r="BF734" s="70"/>
      <c r="BG734" s="70"/>
      <c r="BH734" s="70"/>
      <c r="BI734" s="70"/>
      <c r="BJ734" s="70"/>
      <c r="BK734" s="70"/>
      <c r="BL734" s="70"/>
      <c r="BM734" s="70"/>
      <c r="BN734" s="70"/>
      <c r="BO734" s="70"/>
      <c r="BP734" s="70"/>
      <c r="BQ734" s="70"/>
      <c r="BR734" s="70"/>
      <c r="BS734" s="70"/>
      <c r="BT734" s="70"/>
      <c r="BU734" s="70"/>
      <c r="BV734" s="70"/>
      <c r="BW734" s="70"/>
      <c r="BX734" s="70"/>
      <c r="BY734" s="70"/>
      <c r="BZ734" s="70"/>
      <c r="CA734" s="70"/>
      <c r="CB734" s="70"/>
      <c r="CC734" s="70"/>
      <c r="CD734" s="70"/>
      <c r="CE734" s="70"/>
      <c r="CF734" s="70"/>
      <c r="CG734" s="70"/>
      <c r="CH734" s="70"/>
      <c r="CI734" s="70"/>
      <c r="CJ734" s="70"/>
      <c r="CK734" s="70"/>
      <c r="CL734" s="70"/>
      <c r="CM734" s="70"/>
      <c r="CN734" s="70"/>
      <c r="CO734" s="70"/>
      <c r="CP734" s="70"/>
      <c r="CQ734" s="70"/>
      <c r="CR734" s="70"/>
      <c r="CS734" s="70"/>
      <c r="CT734" s="70"/>
    </row>
    <row r="735" spans="1:180" s="54" customFormat="1" ht="15.75" x14ac:dyDescent="0.25">
      <c r="A735" s="366"/>
      <c r="B735" s="80" t="s">
        <v>19</v>
      </c>
      <c r="C735" s="81"/>
      <c r="D735" s="81">
        <v>0.5</v>
      </c>
      <c r="E735" s="81">
        <v>0.5</v>
      </c>
      <c r="F735" s="157"/>
      <c r="G735" s="83"/>
      <c r="H735" s="82"/>
      <c r="I735" s="83"/>
      <c r="J735" s="363"/>
      <c r="K735" s="88"/>
      <c r="L735" s="88"/>
      <c r="M735" s="88"/>
      <c r="N735" s="88"/>
      <c r="O735" s="88"/>
      <c r="P735" s="88"/>
      <c r="Q735" s="88"/>
      <c r="R735" s="88"/>
      <c r="S735" s="88"/>
      <c r="T735" s="70"/>
      <c r="U735" s="70"/>
      <c r="V735" s="70"/>
      <c r="W735" s="70"/>
      <c r="X735" s="70"/>
      <c r="Y735" s="70"/>
      <c r="Z735" s="70"/>
      <c r="AA735" s="70"/>
      <c r="AB735" s="70"/>
      <c r="AC735" s="70"/>
      <c r="AD735" s="70"/>
      <c r="AE735" s="70"/>
      <c r="AF735" s="70"/>
      <c r="AG735" s="70"/>
      <c r="AH735" s="70"/>
      <c r="AI735" s="70"/>
      <c r="AJ735" s="70"/>
      <c r="AK735" s="70"/>
      <c r="AL735" s="70"/>
      <c r="AM735" s="70"/>
      <c r="AN735" s="70"/>
      <c r="AO735" s="70"/>
      <c r="AP735" s="70"/>
      <c r="AQ735" s="70"/>
      <c r="AR735" s="70"/>
      <c r="AS735" s="70"/>
      <c r="AT735" s="70"/>
      <c r="AU735" s="70"/>
      <c r="AV735" s="70"/>
      <c r="AW735" s="70"/>
      <c r="AX735" s="70"/>
      <c r="AY735" s="70"/>
      <c r="AZ735" s="70"/>
      <c r="BA735" s="70"/>
      <c r="BB735" s="70"/>
      <c r="BC735" s="70"/>
      <c r="BD735" s="70"/>
      <c r="BE735" s="70"/>
      <c r="BF735" s="70"/>
      <c r="BG735" s="70"/>
      <c r="BH735" s="70"/>
      <c r="BI735" s="70"/>
      <c r="BJ735" s="70"/>
      <c r="BK735" s="70"/>
      <c r="BL735" s="70"/>
      <c r="BM735" s="70"/>
      <c r="BN735" s="70"/>
      <c r="BO735" s="70"/>
      <c r="BP735" s="70"/>
      <c r="BQ735" s="70"/>
      <c r="BR735" s="70"/>
      <c r="BS735" s="70"/>
      <c r="BT735" s="70"/>
      <c r="BU735" s="70"/>
      <c r="BV735" s="70"/>
      <c r="BW735" s="70"/>
      <c r="BX735" s="70"/>
      <c r="BY735" s="70"/>
      <c r="BZ735" s="70"/>
      <c r="CA735" s="70"/>
      <c r="CB735" s="70"/>
      <c r="CC735" s="70"/>
      <c r="CD735" s="70"/>
      <c r="CE735" s="70"/>
      <c r="CF735" s="70"/>
      <c r="CG735" s="70"/>
      <c r="CH735" s="70"/>
      <c r="CI735" s="70"/>
      <c r="CJ735" s="70"/>
      <c r="CK735" s="70"/>
      <c r="CL735" s="70"/>
      <c r="CM735" s="70"/>
      <c r="CN735" s="70"/>
      <c r="CO735" s="70"/>
      <c r="CP735" s="70"/>
      <c r="CQ735" s="70"/>
      <c r="CR735" s="70"/>
      <c r="CS735" s="70"/>
      <c r="CT735" s="70"/>
    </row>
    <row r="736" spans="1:180" s="54" customFormat="1" ht="15.75" x14ac:dyDescent="0.25">
      <c r="A736" s="366"/>
      <c r="B736" s="80" t="s">
        <v>17</v>
      </c>
      <c r="C736" s="81"/>
      <c r="D736" s="180">
        <v>108</v>
      </c>
      <c r="E736" s="180">
        <v>108</v>
      </c>
      <c r="F736" s="157"/>
      <c r="G736" s="83"/>
      <c r="H736" s="82"/>
      <c r="I736" s="83"/>
      <c r="J736" s="363"/>
      <c r="K736" s="88"/>
      <c r="L736" s="88"/>
      <c r="M736" s="88"/>
      <c r="N736" s="88"/>
      <c r="O736" s="88"/>
      <c r="P736" s="88"/>
      <c r="Q736" s="88"/>
      <c r="R736" s="88"/>
      <c r="S736" s="88"/>
      <c r="T736" s="70"/>
      <c r="U736" s="70"/>
      <c r="V736" s="70"/>
      <c r="W736" s="70"/>
      <c r="X736" s="70"/>
      <c r="Y736" s="70"/>
      <c r="Z736" s="70"/>
      <c r="AA736" s="70"/>
      <c r="AB736" s="70"/>
      <c r="AC736" s="70"/>
      <c r="AD736" s="70"/>
      <c r="AE736" s="70"/>
      <c r="AF736" s="70"/>
      <c r="AG736" s="70"/>
      <c r="AH736" s="70"/>
      <c r="AI736" s="70"/>
      <c r="AJ736" s="70"/>
      <c r="AK736" s="70"/>
      <c r="AL736" s="70"/>
      <c r="AM736" s="70"/>
      <c r="AN736" s="70"/>
      <c r="AO736" s="70"/>
      <c r="AP736" s="70"/>
      <c r="AQ736" s="70"/>
      <c r="AR736" s="70"/>
      <c r="AS736" s="70"/>
      <c r="AT736" s="70"/>
      <c r="AU736" s="70"/>
      <c r="AV736" s="70"/>
      <c r="AW736" s="70"/>
      <c r="AX736" s="70"/>
      <c r="AY736" s="70"/>
      <c r="AZ736" s="70"/>
      <c r="BA736" s="70"/>
      <c r="BB736" s="70"/>
      <c r="BC736" s="70"/>
      <c r="BD736" s="70"/>
      <c r="BE736" s="70"/>
      <c r="BF736" s="70"/>
      <c r="BG736" s="70"/>
      <c r="BH736" s="70"/>
      <c r="BI736" s="70"/>
      <c r="BJ736" s="70"/>
      <c r="BK736" s="70"/>
      <c r="BL736" s="70"/>
      <c r="BM736" s="70"/>
      <c r="BN736" s="70"/>
      <c r="BO736" s="70"/>
      <c r="BP736" s="70"/>
      <c r="BQ736" s="70"/>
      <c r="BR736" s="70"/>
      <c r="BS736" s="70"/>
      <c r="BT736" s="70"/>
      <c r="BU736" s="70"/>
      <c r="BV736" s="70"/>
      <c r="BW736" s="70"/>
      <c r="BX736" s="70"/>
      <c r="BY736" s="70"/>
      <c r="BZ736" s="70"/>
      <c r="CA736" s="70"/>
      <c r="CB736" s="70"/>
      <c r="CC736" s="70"/>
      <c r="CD736" s="70"/>
      <c r="CE736" s="70"/>
      <c r="CF736" s="70"/>
      <c r="CG736" s="70"/>
      <c r="CH736" s="70"/>
      <c r="CI736" s="70"/>
      <c r="CJ736" s="70"/>
      <c r="CK736" s="70"/>
      <c r="CL736" s="70"/>
      <c r="CM736" s="70"/>
      <c r="CN736" s="70"/>
      <c r="CO736" s="70"/>
      <c r="CP736" s="70"/>
      <c r="CQ736" s="70"/>
      <c r="CR736" s="70"/>
      <c r="CS736" s="70"/>
      <c r="CT736" s="70"/>
    </row>
    <row r="737" spans="1:117" s="55" customFormat="1" ht="15.75" x14ac:dyDescent="0.25">
      <c r="A737" s="366" t="s">
        <v>109</v>
      </c>
      <c r="B737" s="159"/>
      <c r="C737" s="160">
        <v>50</v>
      </c>
      <c r="D737" s="161"/>
      <c r="E737" s="83"/>
      <c r="F737" s="157">
        <v>6.3</v>
      </c>
      <c r="G737" s="83">
        <v>5.9</v>
      </c>
      <c r="H737" s="161">
        <v>22</v>
      </c>
      <c r="I737" s="157">
        <v>166</v>
      </c>
      <c r="J737" s="149" t="s">
        <v>434</v>
      </c>
      <c r="K737" s="88"/>
      <c r="L737" s="88"/>
      <c r="M737" s="88"/>
      <c r="N737" s="88"/>
      <c r="O737" s="88"/>
      <c r="P737" s="88"/>
      <c r="Q737" s="88"/>
      <c r="R737" s="88"/>
      <c r="S737" s="88"/>
      <c r="T737" s="74"/>
      <c r="U737" s="74"/>
      <c r="V737" s="74"/>
      <c r="W737" s="74"/>
      <c r="X737" s="59"/>
      <c r="Y737" s="59"/>
      <c r="Z737" s="59"/>
      <c r="AA737" s="59"/>
      <c r="AB737" s="59"/>
      <c r="AC737" s="59"/>
      <c r="AD737" s="59"/>
      <c r="AE737" s="59"/>
      <c r="AF737" s="59"/>
      <c r="AG737" s="59"/>
      <c r="AH737" s="59"/>
      <c r="AI737" s="59"/>
      <c r="AJ737" s="59"/>
      <c r="AK737" s="59"/>
      <c r="AL737" s="59"/>
      <c r="AM737" s="59"/>
      <c r="AN737" s="59"/>
      <c r="AO737" s="59"/>
      <c r="AP737" s="59"/>
      <c r="AQ737" s="59"/>
      <c r="AR737" s="59"/>
      <c r="AS737" s="59"/>
      <c r="AT737" s="59"/>
      <c r="AU737" s="59"/>
      <c r="AV737" s="59"/>
      <c r="AW737" s="59"/>
      <c r="AX737" s="59"/>
      <c r="AY737" s="59"/>
      <c r="AZ737" s="59"/>
      <c r="BA737" s="59"/>
      <c r="BB737" s="59"/>
      <c r="BC737" s="59"/>
      <c r="BD737" s="59"/>
      <c r="BE737" s="59"/>
      <c r="BF737" s="59"/>
      <c r="BG737" s="59"/>
      <c r="BH737" s="59"/>
      <c r="BI737" s="59"/>
      <c r="BJ737" s="59"/>
      <c r="BK737" s="59"/>
      <c r="BL737" s="59"/>
      <c r="BM737" s="59"/>
      <c r="BN737" s="59"/>
      <c r="BO737" s="59"/>
      <c r="BP737" s="59"/>
      <c r="BQ737" s="59"/>
      <c r="BR737" s="59"/>
      <c r="BS737" s="59"/>
      <c r="BT737" s="59"/>
      <c r="BU737" s="59"/>
      <c r="BV737" s="59"/>
      <c r="BW737" s="59"/>
      <c r="BX737" s="59"/>
      <c r="BY737" s="59"/>
      <c r="BZ737" s="59"/>
      <c r="CA737" s="59"/>
      <c r="CB737" s="59"/>
      <c r="CC737" s="59"/>
      <c r="CD737" s="59"/>
      <c r="CE737" s="59"/>
      <c r="CF737" s="59"/>
      <c r="CG737" s="59"/>
      <c r="CH737" s="59"/>
      <c r="CI737" s="59"/>
      <c r="CJ737" s="59"/>
      <c r="CK737" s="59"/>
      <c r="CL737" s="59"/>
      <c r="CM737" s="59"/>
      <c r="CN737" s="59"/>
      <c r="CO737" s="59"/>
      <c r="CP737" s="59"/>
      <c r="CQ737" s="59"/>
      <c r="CR737" s="59"/>
      <c r="CS737" s="59"/>
      <c r="CT737" s="59"/>
      <c r="CU737" s="59"/>
      <c r="CV737" s="59"/>
      <c r="CW737" s="59"/>
      <c r="CX737" s="59"/>
      <c r="CY737" s="59"/>
      <c r="CZ737" s="59"/>
      <c r="DA737" s="59"/>
      <c r="DB737" s="59"/>
      <c r="DC737" s="59"/>
      <c r="DD737" s="59"/>
      <c r="DE737" s="59"/>
      <c r="DF737" s="59"/>
      <c r="DG737" s="59"/>
      <c r="DH737" s="59"/>
      <c r="DI737" s="59"/>
      <c r="DJ737" s="59"/>
      <c r="DK737" s="59"/>
      <c r="DL737" s="59"/>
      <c r="DM737" s="59"/>
    </row>
    <row r="738" spans="1:117" s="55" customFormat="1" ht="15.75" x14ac:dyDescent="0.25">
      <c r="A738" s="366"/>
      <c r="B738" s="159" t="s">
        <v>436</v>
      </c>
      <c r="C738" s="160"/>
      <c r="D738" s="161">
        <v>39.06</v>
      </c>
      <c r="E738" s="83">
        <v>37.5</v>
      </c>
      <c r="F738" s="157"/>
      <c r="G738" s="83"/>
      <c r="H738" s="161"/>
      <c r="I738" s="157"/>
      <c r="J738" s="149"/>
      <c r="K738" s="88"/>
      <c r="L738" s="88"/>
      <c r="M738" s="88"/>
      <c r="N738" s="88"/>
      <c r="O738" s="88"/>
      <c r="P738" s="88"/>
      <c r="Q738" s="88"/>
      <c r="R738" s="88"/>
      <c r="S738" s="88"/>
      <c r="T738" s="74"/>
      <c r="U738" s="74"/>
      <c r="V738" s="74"/>
      <c r="W738" s="74"/>
      <c r="X738" s="59"/>
      <c r="Y738" s="59"/>
      <c r="Z738" s="59"/>
      <c r="AA738" s="59"/>
      <c r="AB738" s="59"/>
      <c r="AC738" s="59"/>
      <c r="AD738" s="59"/>
      <c r="AE738" s="59"/>
      <c r="AF738" s="59"/>
      <c r="AG738" s="59"/>
      <c r="AH738" s="59"/>
      <c r="AI738" s="59"/>
      <c r="AJ738" s="59"/>
      <c r="AK738" s="59"/>
      <c r="AL738" s="59"/>
      <c r="AM738" s="59"/>
      <c r="AN738" s="59"/>
      <c r="AO738" s="59"/>
      <c r="AP738" s="59"/>
      <c r="AQ738" s="59"/>
      <c r="AR738" s="59"/>
      <c r="AS738" s="59"/>
      <c r="AT738" s="59"/>
      <c r="AU738" s="59"/>
      <c r="AV738" s="59"/>
      <c r="AW738" s="59"/>
      <c r="AX738" s="59"/>
      <c r="AY738" s="59"/>
      <c r="AZ738" s="59"/>
      <c r="BA738" s="59"/>
      <c r="BB738" s="59"/>
      <c r="BC738" s="59"/>
      <c r="BD738" s="59"/>
      <c r="BE738" s="59"/>
      <c r="BF738" s="59"/>
      <c r="BG738" s="59"/>
      <c r="BH738" s="59"/>
      <c r="BI738" s="59"/>
      <c r="BJ738" s="59"/>
      <c r="BK738" s="59"/>
      <c r="BL738" s="59"/>
      <c r="BM738" s="59"/>
      <c r="BN738" s="59"/>
      <c r="BO738" s="59"/>
      <c r="BP738" s="59"/>
      <c r="BQ738" s="59"/>
      <c r="BR738" s="59"/>
      <c r="BS738" s="59"/>
      <c r="BT738" s="59"/>
      <c r="BU738" s="59"/>
      <c r="BV738" s="59"/>
      <c r="BW738" s="59"/>
      <c r="BX738" s="59"/>
      <c r="BY738" s="59"/>
      <c r="BZ738" s="59"/>
      <c r="CA738" s="59"/>
      <c r="CB738" s="59"/>
      <c r="CC738" s="59"/>
      <c r="CD738" s="59"/>
      <c r="CE738" s="59"/>
      <c r="CF738" s="59"/>
      <c r="CG738" s="59"/>
      <c r="CH738" s="59"/>
      <c r="CI738" s="59"/>
      <c r="CJ738" s="59"/>
      <c r="CK738" s="59"/>
      <c r="CL738" s="59"/>
      <c r="CM738" s="59"/>
      <c r="CN738" s="59"/>
      <c r="CO738" s="59"/>
      <c r="CP738" s="59"/>
      <c r="CQ738" s="59"/>
      <c r="CR738" s="59"/>
      <c r="CS738" s="59"/>
      <c r="CT738" s="59"/>
      <c r="CU738" s="59"/>
      <c r="CV738" s="59"/>
      <c r="CW738" s="59"/>
      <c r="CX738" s="59"/>
      <c r="CY738" s="59"/>
      <c r="CZ738" s="59"/>
      <c r="DA738" s="59"/>
      <c r="DB738" s="59"/>
      <c r="DC738" s="59"/>
      <c r="DD738" s="59"/>
      <c r="DE738" s="59"/>
      <c r="DF738" s="59"/>
      <c r="DG738" s="59"/>
      <c r="DH738" s="59"/>
      <c r="DI738" s="59"/>
      <c r="DJ738" s="59"/>
      <c r="DK738" s="59"/>
      <c r="DL738" s="59"/>
      <c r="DM738" s="59"/>
    </row>
    <row r="739" spans="1:117" s="55" customFormat="1" ht="15.75" x14ac:dyDescent="0.25">
      <c r="A739" s="366"/>
      <c r="B739" s="159" t="s">
        <v>51</v>
      </c>
      <c r="C739" s="160"/>
      <c r="D739" s="161">
        <v>7.5</v>
      </c>
      <c r="E739" s="83">
        <v>7.5</v>
      </c>
      <c r="F739" s="157"/>
      <c r="G739" s="157"/>
      <c r="H739" s="157"/>
      <c r="I739" s="157"/>
      <c r="J739" s="149"/>
      <c r="K739" s="88"/>
      <c r="L739" s="88"/>
      <c r="M739" s="88"/>
      <c r="N739" s="88"/>
      <c r="O739" s="88"/>
      <c r="P739" s="88"/>
      <c r="Q739" s="88"/>
      <c r="R739" s="88"/>
      <c r="S739" s="88"/>
      <c r="T739" s="74"/>
      <c r="U739" s="74"/>
      <c r="V739" s="74"/>
      <c r="W739" s="74"/>
      <c r="X739" s="59"/>
      <c r="Y739" s="59"/>
      <c r="Z739" s="59"/>
      <c r="AA739" s="59"/>
      <c r="AB739" s="59"/>
      <c r="AC739" s="59"/>
      <c r="AD739" s="59"/>
      <c r="AE739" s="59"/>
      <c r="AF739" s="59"/>
      <c r="AG739" s="59"/>
      <c r="AH739" s="59"/>
      <c r="AI739" s="59"/>
      <c r="AJ739" s="59"/>
      <c r="AK739" s="59"/>
      <c r="AL739" s="59"/>
      <c r="AM739" s="59"/>
      <c r="AN739" s="59"/>
      <c r="AO739" s="59"/>
      <c r="AP739" s="59"/>
      <c r="AQ739" s="59"/>
      <c r="AR739" s="59"/>
      <c r="AS739" s="59"/>
      <c r="AT739" s="59"/>
      <c r="AU739" s="59"/>
      <c r="AV739" s="59"/>
      <c r="AW739" s="59"/>
      <c r="AX739" s="59"/>
      <c r="AY739" s="59"/>
      <c r="AZ739" s="59"/>
      <c r="BA739" s="59"/>
      <c r="BB739" s="59"/>
      <c r="BC739" s="59"/>
      <c r="BD739" s="59"/>
      <c r="BE739" s="59"/>
      <c r="BF739" s="59"/>
      <c r="BG739" s="59"/>
      <c r="BH739" s="59"/>
      <c r="BI739" s="59"/>
      <c r="BJ739" s="59"/>
      <c r="BK739" s="59"/>
      <c r="BL739" s="59"/>
      <c r="BM739" s="59"/>
      <c r="BN739" s="59"/>
      <c r="BO739" s="59"/>
      <c r="BP739" s="59"/>
      <c r="BQ739" s="59"/>
      <c r="BR739" s="59"/>
      <c r="BS739" s="59"/>
      <c r="BT739" s="59"/>
      <c r="BU739" s="59"/>
      <c r="BV739" s="59"/>
      <c r="BW739" s="59"/>
      <c r="BX739" s="59"/>
      <c r="BY739" s="59"/>
      <c r="BZ739" s="59"/>
      <c r="CA739" s="59"/>
      <c r="CB739" s="59"/>
      <c r="CC739" s="59"/>
      <c r="CD739" s="59"/>
      <c r="CE739" s="59"/>
      <c r="CF739" s="59"/>
      <c r="CG739" s="59"/>
      <c r="CH739" s="59"/>
      <c r="CI739" s="59"/>
      <c r="CJ739" s="59"/>
      <c r="CK739" s="59"/>
      <c r="CL739" s="59"/>
      <c r="CM739" s="59"/>
      <c r="CN739" s="59"/>
      <c r="CO739" s="59"/>
      <c r="CP739" s="59"/>
      <c r="CQ739" s="59"/>
      <c r="CR739" s="59"/>
      <c r="CS739" s="59"/>
      <c r="CT739" s="59"/>
      <c r="CU739" s="59"/>
      <c r="CV739" s="59"/>
      <c r="CW739" s="59"/>
      <c r="CX739" s="59"/>
      <c r="CY739" s="59"/>
      <c r="CZ739" s="59"/>
      <c r="DA739" s="59"/>
      <c r="DB739" s="59"/>
      <c r="DC739" s="59"/>
      <c r="DD739" s="59"/>
      <c r="DE739" s="59"/>
      <c r="DF739" s="59"/>
      <c r="DG739" s="59"/>
      <c r="DH739" s="59"/>
      <c r="DI739" s="59"/>
      <c r="DJ739" s="59"/>
      <c r="DK739" s="59"/>
      <c r="DL739" s="59"/>
      <c r="DM739" s="59"/>
    </row>
    <row r="740" spans="1:117" s="55" customFormat="1" ht="15.75" x14ac:dyDescent="0.25">
      <c r="A740" s="366"/>
      <c r="B740" s="159" t="s">
        <v>182</v>
      </c>
      <c r="C740" s="160"/>
      <c r="D740" s="161">
        <v>1.25</v>
      </c>
      <c r="E740" s="83">
        <v>1.25</v>
      </c>
      <c r="F740" s="157"/>
      <c r="G740" s="83"/>
      <c r="H740" s="161"/>
      <c r="I740" s="157"/>
      <c r="J740" s="149"/>
      <c r="K740" s="88"/>
      <c r="L740" s="88"/>
      <c r="M740" s="88"/>
      <c r="N740" s="88"/>
      <c r="O740" s="88"/>
      <c r="P740" s="88"/>
      <c r="Q740" s="88"/>
      <c r="R740" s="88"/>
      <c r="S740" s="88"/>
      <c r="T740" s="74"/>
      <c r="U740" s="74"/>
      <c r="V740" s="74"/>
      <c r="W740" s="74"/>
      <c r="X740" s="59"/>
      <c r="Y740" s="59"/>
      <c r="Z740" s="59"/>
      <c r="AA740" s="59"/>
      <c r="AB740" s="59"/>
      <c r="AC740" s="59"/>
      <c r="AD740" s="59"/>
      <c r="AE740" s="59"/>
      <c r="AF740" s="59"/>
      <c r="AG740" s="59"/>
      <c r="AH740" s="59"/>
      <c r="AI740" s="59"/>
      <c r="AJ740" s="59"/>
      <c r="AK740" s="59"/>
      <c r="AL740" s="59"/>
      <c r="AM740" s="59"/>
      <c r="AN740" s="59"/>
      <c r="AO740" s="59"/>
      <c r="AP740" s="59"/>
      <c r="AQ740" s="59"/>
      <c r="AR740" s="59"/>
      <c r="AS740" s="59"/>
      <c r="AT740" s="59"/>
      <c r="AU740" s="59"/>
      <c r="AV740" s="59"/>
      <c r="AW740" s="59"/>
      <c r="AX740" s="59"/>
      <c r="AY740" s="59"/>
      <c r="AZ740" s="59"/>
      <c r="BA740" s="59"/>
      <c r="BB740" s="59"/>
      <c r="BC740" s="59"/>
      <c r="BD740" s="59"/>
      <c r="BE740" s="59"/>
      <c r="BF740" s="59"/>
      <c r="BG740" s="59"/>
      <c r="BH740" s="59"/>
      <c r="BI740" s="59"/>
      <c r="BJ740" s="59"/>
      <c r="BK740" s="59"/>
      <c r="BL740" s="59"/>
      <c r="BM740" s="59"/>
      <c r="BN740" s="59"/>
      <c r="BO740" s="59"/>
      <c r="BP740" s="59"/>
      <c r="BQ740" s="59"/>
      <c r="BR740" s="59"/>
      <c r="BS740" s="59"/>
      <c r="BT740" s="59"/>
      <c r="BU740" s="59"/>
      <c r="BV740" s="59"/>
      <c r="BW740" s="59"/>
      <c r="BX740" s="59"/>
      <c r="BY740" s="59"/>
      <c r="BZ740" s="59"/>
      <c r="CA740" s="59"/>
      <c r="CB740" s="59"/>
      <c r="CC740" s="59"/>
      <c r="CD740" s="59"/>
      <c r="CE740" s="59"/>
      <c r="CF740" s="59"/>
      <c r="CG740" s="59"/>
      <c r="CH740" s="59"/>
      <c r="CI740" s="59"/>
      <c r="CJ740" s="59"/>
      <c r="CK740" s="59"/>
      <c r="CL740" s="59"/>
      <c r="CM740" s="59"/>
      <c r="CN740" s="59"/>
      <c r="CO740" s="59"/>
      <c r="CP740" s="59"/>
      <c r="CQ740" s="59"/>
      <c r="CR740" s="59"/>
      <c r="CS740" s="59"/>
      <c r="CT740" s="59"/>
      <c r="CU740" s="59"/>
      <c r="CV740" s="59"/>
      <c r="CW740" s="59"/>
      <c r="CX740" s="59"/>
      <c r="CY740" s="59"/>
      <c r="CZ740" s="59"/>
      <c r="DA740" s="59"/>
      <c r="DB740" s="59"/>
      <c r="DC740" s="59"/>
      <c r="DD740" s="59"/>
      <c r="DE740" s="59"/>
      <c r="DF740" s="59"/>
      <c r="DG740" s="59"/>
      <c r="DH740" s="59"/>
      <c r="DI740" s="59"/>
      <c r="DJ740" s="59"/>
      <c r="DK740" s="59"/>
      <c r="DL740" s="59"/>
      <c r="DM740" s="59"/>
    </row>
    <row r="741" spans="1:117" s="55" customFormat="1" ht="15.75" x14ac:dyDescent="0.25">
      <c r="A741" s="366"/>
      <c r="B741" s="159" t="s">
        <v>33</v>
      </c>
      <c r="C741" s="160"/>
      <c r="D741" s="161">
        <v>11</v>
      </c>
      <c r="E741" s="83">
        <v>9.25</v>
      </c>
      <c r="F741" s="157"/>
      <c r="G741" s="83"/>
      <c r="H741" s="161"/>
      <c r="I741" s="157"/>
      <c r="J741" s="149"/>
      <c r="K741" s="88"/>
      <c r="L741" s="88"/>
      <c r="M741" s="88"/>
      <c r="N741" s="88"/>
      <c r="O741" s="88"/>
      <c r="P741" s="88"/>
      <c r="Q741" s="88"/>
      <c r="R741" s="88"/>
      <c r="S741" s="88"/>
      <c r="T741" s="74"/>
      <c r="U741" s="74"/>
      <c r="V741" s="74"/>
      <c r="W741" s="74"/>
      <c r="X741" s="59"/>
      <c r="Y741" s="59"/>
      <c r="Z741" s="59"/>
      <c r="AA741" s="59"/>
      <c r="AB741" s="59"/>
      <c r="AC741" s="59"/>
      <c r="AD741" s="59"/>
      <c r="AE741" s="59"/>
      <c r="AF741" s="59"/>
      <c r="AG741" s="59"/>
      <c r="AH741" s="59"/>
      <c r="AI741" s="59"/>
      <c r="AJ741" s="59"/>
      <c r="AK741" s="59"/>
      <c r="AL741" s="59"/>
      <c r="AM741" s="59"/>
      <c r="AN741" s="59"/>
      <c r="AO741" s="59"/>
      <c r="AP741" s="59"/>
      <c r="AQ741" s="59"/>
      <c r="AR741" s="59"/>
      <c r="AS741" s="59"/>
      <c r="AT741" s="59"/>
      <c r="AU741" s="59"/>
      <c r="AV741" s="59"/>
      <c r="AW741" s="59"/>
      <c r="AX741" s="59"/>
      <c r="AY741" s="59"/>
      <c r="AZ741" s="59"/>
      <c r="BA741" s="59"/>
      <c r="BB741" s="59"/>
      <c r="BC741" s="59"/>
      <c r="BD741" s="59"/>
      <c r="BE741" s="59"/>
      <c r="BF741" s="59"/>
      <c r="BG741" s="59"/>
      <c r="BH741" s="59"/>
      <c r="BI741" s="59"/>
      <c r="BJ741" s="59"/>
      <c r="BK741" s="59"/>
      <c r="BL741" s="59"/>
      <c r="BM741" s="59"/>
      <c r="BN741" s="59"/>
      <c r="BO741" s="59"/>
      <c r="BP741" s="59"/>
      <c r="BQ741" s="59"/>
      <c r="BR741" s="59"/>
      <c r="BS741" s="59"/>
      <c r="BT741" s="59"/>
      <c r="BU741" s="59"/>
      <c r="BV741" s="59"/>
      <c r="BW741" s="59"/>
      <c r="BX741" s="59"/>
      <c r="BY741" s="59"/>
      <c r="BZ741" s="59"/>
      <c r="CA741" s="59"/>
      <c r="CB741" s="59"/>
      <c r="CC741" s="59"/>
      <c r="CD741" s="59"/>
      <c r="CE741" s="59"/>
      <c r="CF741" s="59"/>
      <c r="CG741" s="59"/>
      <c r="CH741" s="59"/>
      <c r="CI741" s="59"/>
      <c r="CJ741" s="59"/>
      <c r="CK741" s="59"/>
      <c r="CL741" s="59"/>
      <c r="CM741" s="59"/>
      <c r="CN741" s="59"/>
      <c r="CO741" s="59"/>
      <c r="CP741" s="59"/>
      <c r="CQ741" s="59"/>
      <c r="CR741" s="59"/>
      <c r="CS741" s="59"/>
      <c r="CT741" s="59"/>
      <c r="CU741" s="59"/>
      <c r="CV741" s="59"/>
      <c r="CW741" s="59"/>
      <c r="CX741" s="59"/>
      <c r="CY741" s="59"/>
      <c r="CZ741" s="59"/>
      <c r="DA741" s="59"/>
      <c r="DB741" s="59"/>
      <c r="DC741" s="59"/>
      <c r="DD741" s="59"/>
      <c r="DE741" s="59"/>
      <c r="DF741" s="59"/>
      <c r="DG741" s="59"/>
      <c r="DH741" s="59"/>
      <c r="DI741" s="59"/>
      <c r="DJ741" s="59"/>
      <c r="DK741" s="59"/>
      <c r="DL741" s="59"/>
      <c r="DM741" s="59"/>
    </row>
    <row r="742" spans="1:117" s="55" customFormat="1" ht="15.75" x14ac:dyDescent="0.25">
      <c r="A742" s="366"/>
      <c r="B742" s="159" t="s">
        <v>52</v>
      </c>
      <c r="C742" s="160"/>
      <c r="D742" s="161">
        <v>3.75</v>
      </c>
      <c r="E742" s="83">
        <v>3.75</v>
      </c>
      <c r="F742" s="157"/>
      <c r="G742" s="83"/>
      <c r="H742" s="161"/>
      <c r="I742" s="157"/>
      <c r="J742" s="192"/>
      <c r="K742" s="88"/>
      <c r="L742" s="88"/>
      <c r="M742" s="88"/>
      <c r="N742" s="88"/>
      <c r="O742" s="88"/>
      <c r="P742" s="88"/>
      <c r="Q742" s="88"/>
      <c r="R742" s="88"/>
      <c r="S742" s="88"/>
      <c r="T742" s="74"/>
      <c r="U742" s="74"/>
      <c r="V742" s="74"/>
      <c r="W742" s="74"/>
      <c r="X742" s="59"/>
      <c r="Y742" s="59"/>
      <c r="Z742" s="59"/>
      <c r="AA742" s="59"/>
      <c r="AB742" s="59"/>
      <c r="AC742" s="59"/>
      <c r="AD742" s="59"/>
      <c r="AE742" s="59"/>
      <c r="AF742" s="59"/>
      <c r="AG742" s="59"/>
      <c r="AH742" s="59"/>
      <c r="AI742" s="59"/>
      <c r="AJ742" s="59"/>
      <c r="AK742" s="59"/>
      <c r="AL742" s="59"/>
      <c r="AM742" s="59"/>
      <c r="AN742" s="59"/>
      <c r="AO742" s="59"/>
      <c r="AP742" s="59"/>
      <c r="AQ742" s="59"/>
      <c r="AR742" s="59"/>
      <c r="AS742" s="59"/>
      <c r="AT742" s="59"/>
      <c r="AU742" s="59"/>
      <c r="AV742" s="59"/>
      <c r="AW742" s="59"/>
      <c r="AX742" s="59"/>
      <c r="AY742" s="59"/>
      <c r="AZ742" s="59"/>
      <c r="BA742" s="59"/>
      <c r="BB742" s="59"/>
      <c r="BC742" s="59"/>
      <c r="BD742" s="59"/>
      <c r="BE742" s="59"/>
      <c r="BF742" s="59"/>
      <c r="BG742" s="59"/>
      <c r="BH742" s="59"/>
      <c r="BI742" s="59"/>
      <c r="BJ742" s="59"/>
      <c r="BK742" s="59"/>
      <c r="BL742" s="59"/>
      <c r="BM742" s="59"/>
      <c r="BN742" s="59"/>
      <c r="BO742" s="59"/>
      <c r="BP742" s="59"/>
      <c r="BQ742" s="59"/>
      <c r="BR742" s="59"/>
      <c r="BS742" s="59"/>
      <c r="BT742" s="59"/>
      <c r="BU742" s="59"/>
      <c r="BV742" s="59"/>
      <c r="BW742" s="59"/>
      <c r="BX742" s="59"/>
      <c r="BY742" s="59"/>
      <c r="BZ742" s="59"/>
      <c r="CA742" s="59"/>
      <c r="CB742" s="59"/>
      <c r="CC742" s="59"/>
      <c r="CD742" s="59"/>
      <c r="CE742" s="59"/>
      <c r="CF742" s="59"/>
      <c r="CG742" s="59"/>
      <c r="CH742" s="59"/>
      <c r="CI742" s="59"/>
      <c r="CJ742" s="59"/>
      <c r="CK742" s="59"/>
      <c r="CL742" s="59"/>
      <c r="CM742" s="59"/>
      <c r="CN742" s="59"/>
      <c r="CO742" s="59"/>
      <c r="CP742" s="59"/>
      <c r="CQ742" s="59"/>
      <c r="CR742" s="59"/>
      <c r="CS742" s="59"/>
      <c r="CT742" s="59"/>
      <c r="CU742" s="59"/>
      <c r="CV742" s="59"/>
      <c r="CW742" s="59"/>
      <c r="CX742" s="59"/>
      <c r="CY742" s="59"/>
      <c r="CZ742" s="59"/>
      <c r="DA742" s="59"/>
      <c r="DB742" s="59"/>
      <c r="DC742" s="59"/>
      <c r="DD742" s="59"/>
      <c r="DE742" s="59"/>
      <c r="DF742" s="59"/>
      <c r="DG742" s="59"/>
      <c r="DH742" s="59"/>
      <c r="DI742" s="59"/>
      <c r="DJ742" s="59"/>
      <c r="DK742" s="59"/>
      <c r="DL742" s="59"/>
      <c r="DM742" s="59"/>
    </row>
    <row r="743" spans="1:117" s="55" customFormat="1" ht="15.75" x14ac:dyDescent="0.25">
      <c r="A743" s="366"/>
      <c r="B743" s="159" t="s">
        <v>19</v>
      </c>
      <c r="C743" s="160"/>
      <c r="D743" s="161">
        <v>0.33</v>
      </c>
      <c r="E743" s="83">
        <v>0.33</v>
      </c>
      <c r="F743" s="161"/>
      <c r="G743" s="83"/>
      <c r="H743" s="161"/>
      <c r="I743" s="157"/>
      <c r="J743" s="192"/>
      <c r="K743" s="88"/>
      <c r="L743" s="88"/>
      <c r="M743" s="88"/>
      <c r="N743" s="88"/>
      <c r="O743" s="88"/>
      <c r="P743" s="88"/>
      <c r="Q743" s="88"/>
      <c r="R743" s="88"/>
      <c r="S743" s="88"/>
      <c r="T743" s="74"/>
      <c r="U743" s="74"/>
      <c r="V743" s="74"/>
      <c r="W743" s="74"/>
      <c r="X743" s="59"/>
      <c r="Y743" s="59"/>
      <c r="Z743" s="59"/>
      <c r="AA743" s="59"/>
      <c r="AB743" s="59"/>
      <c r="AC743" s="59"/>
      <c r="AD743" s="59"/>
      <c r="AE743" s="59"/>
      <c r="AF743" s="59"/>
      <c r="AG743" s="59"/>
      <c r="AH743" s="59"/>
      <c r="AI743" s="59"/>
      <c r="AJ743" s="59"/>
      <c r="AK743" s="59"/>
      <c r="AL743" s="59"/>
      <c r="AM743" s="59"/>
      <c r="AN743" s="59"/>
      <c r="AO743" s="59"/>
      <c r="AP743" s="59"/>
      <c r="AQ743" s="59"/>
      <c r="AR743" s="59"/>
      <c r="AS743" s="59"/>
      <c r="AT743" s="59"/>
      <c r="AU743" s="59"/>
      <c r="AV743" s="59"/>
      <c r="AW743" s="59"/>
      <c r="AX743" s="59"/>
      <c r="AY743" s="59"/>
      <c r="AZ743" s="59"/>
      <c r="BA743" s="59"/>
      <c r="BB743" s="59"/>
      <c r="BC743" s="59"/>
      <c r="BD743" s="59"/>
      <c r="BE743" s="59"/>
      <c r="BF743" s="59"/>
      <c r="BG743" s="59"/>
      <c r="BH743" s="59"/>
      <c r="BI743" s="59"/>
      <c r="BJ743" s="59"/>
      <c r="BK743" s="59"/>
      <c r="BL743" s="59"/>
      <c r="BM743" s="59"/>
      <c r="BN743" s="59"/>
      <c r="BO743" s="59"/>
      <c r="BP743" s="59"/>
      <c r="BQ743" s="59"/>
      <c r="BR743" s="59"/>
      <c r="BS743" s="59"/>
      <c r="BT743" s="59"/>
      <c r="BU743" s="59"/>
      <c r="BV743" s="59"/>
      <c r="BW743" s="59"/>
      <c r="BX743" s="59"/>
      <c r="BY743" s="59"/>
      <c r="BZ743" s="59"/>
      <c r="CA743" s="59"/>
      <c r="CB743" s="59"/>
      <c r="CC743" s="59"/>
      <c r="CD743" s="59"/>
      <c r="CE743" s="59"/>
      <c r="CF743" s="59"/>
      <c r="CG743" s="59"/>
      <c r="CH743" s="59"/>
      <c r="CI743" s="59"/>
      <c r="CJ743" s="59"/>
      <c r="CK743" s="59"/>
      <c r="CL743" s="59"/>
      <c r="CM743" s="59"/>
      <c r="CN743" s="59"/>
      <c r="CO743" s="59"/>
      <c r="CP743" s="59"/>
      <c r="CQ743" s="59"/>
      <c r="CR743" s="59"/>
      <c r="CS743" s="59"/>
      <c r="CT743" s="59"/>
      <c r="CU743" s="59"/>
      <c r="CV743" s="59"/>
      <c r="CW743" s="59"/>
      <c r="CX743" s="59"/>
      <c r="CY743" s="59"/>
      <c r="CZ743" s="59"/>
      <c r="DA743" s="59"/>
      <c r="DB743" s="59"/>
      <c r="DC743" s="59"/>
      <c r="DD743" s="59"/>
      <c r="DE743" s="59"/>
      <c r="DF743" s="59"/>
      <c r="DG743" s="59"/>
      <c r="DH743" s="59"/>
      <c r="DI743" s="59"/>
      <c r="DJ743" s="59"/>
      <c r="DK743" s="59"/>
      <c r="DL743" s="59"/>
      <c r="DM743" s="59"/>
    </row>
    <row r="744" spans="1:117" s="55" customFormat="1" ht="15.75" x14ac:dyDescent="0.25">
      <c r="A744" s="366"/>
      <c r="B744" s="159" t="s">
        <v>40</v>
      </c>
      <c r="C744" s="160"/>
      <c r="D744" s="161">
        <v>3.75</v>
      </c>
      <c r="E744" s="83">
        <v>3.75</v>
      </c>
      <c r="F744" s="161"/>
      <c r="G744" s="83"/>
      <c r="H744" s="161"/>
      <c r="I744" s="157"/>
      <c r="J744" s="192"/>
      <c r="K744" s="88"/>
      <c r="L744" s="88"/>
      <c r="M744" s="88"/>
      <c r="N744" s="88"/>
      <c r="O744" s="88"/>
      <c r="P744" s="88"/>
      <c r="Q744" s="88"/>
      <c r="R744" s="88"/>
      <c r="S744" s="88"/>
      <c r="T744" s="74"/>
      <c r="U744" s="74"/>
      <c r="V744" s="74"/>
      <c r="W744" s="74"/>
      <c r="X744" s="59"/>
      <c r="Y744" s="59"/>
      <c r="Z744" s="59"/>
      <c r="AA744" s="59"/>
      <c r="AB744" s="59"/>
      <c r="AC744" s="59"/>
      <c r="AD744" s="59"/>
      <c r="AE744" s="59"/>
      <c r="AF744" s="59"/>
      <c r="AG744" s="59"/>
      <c r="AH744" s="59"/>
      <c r="AI744" s="59"/>
      <c r="AJ744" s="59"/>
      <c r="AK744" s="59"/>
      <c r="AL744" s="59"/>
      <c r="AM744" s="59"/>
      <c r="AN744" s="59"/>
      <c r="AO744" s="59"/>
      <c r="AP744" s="59"/>
      <c r="AQ744" s="59"/>
      <c r="AR744" s="59"/>
      <c r="AS744" s="59"/>
      <c r="AT744" s="59"/>
      <c r="AU744" s="59"/>
      <c r="AV744" s="59"/>
      <c r="AW744" s="59"/>
      <c r="AX744" s="59"/>
      <c r="AY744" s="59"/>
      <c r="AZ744" s="59"/>
      <c r="BA744" s="59"/>
      <c r="BB744" s="59"/>
      <c r="BC744" s="59"/>
      <c r="BD744" s="59"/>
      <c r="BE744" s="59"/>
      <c r="BF744" s="59"/>
      <c r="BG744" s="59"/>
      <c r="BH744" s="59"/>
      <c r="BI744" s="59"/>
      <c r="BJ744" s="59"/>
      <c r="BK744" s="59"/>
      <c r="BL744" s="59"/>
      <c r="BM744" s="59"/>
      <c r="BN744" s="59"/>
      <c r="BO744" s="59"/>
      <c r="BP744" s="59"/>
      <c r="BQ744" s="59"/>
      <c r="BR744" s="59"/>
      <c r="BS744" s="59"/>
      <c r="BT744" s="59"/>
      <c r="BU744" s="59"/>
      <c r="BV744" s="59"/>
      <c r="BW744" s="59"/>
      <c r="BX744" s="59"/>
      <c r="BY744" s="59"/>
      <c r="BZ744" s="59"/>
      <c r="CA744" s="59"/>
      <c r="CB744" s="59"/>
      <c r="CC744" s="59"/>
      <c r="CD744" s="59"/>
      <c r="CE744" s="59"/>
      <c r="CF744" s="59"/>
      <c r="CG744" s="59"/>
      <c r="CH744" s="59"/>
      <c r="CI744" s="59"/>
      <c r="CJ744" s="59"/>
      <c r="CK744" s="59"/>
      <c r="CL744" s="59"/>
      <c r="CM744" s="59"/>
      <c r="CN744" s="59"/>
      <c r="CO744" s="59"/>
      <c r="CP744" s="59"/>
      <c r="CQ744" s="59"/>
      <c r="CR744" s="59"/>
      <c r="CS744" s="59"/>
      <c r="CT744" s="59"/>
      <c r="CU744" s="59"/>
      <c r="CV744" s="59"/>
      <c r="CW744" s="59"/>
      <c r="CX744" s="59"/>
      <c r="CY744" s="59"/>
      <c r="CZ744" s="59"/>
      <c r="DA744" s="59"/>
      <c r="DB744" s="59"/>
      <c r="DC744" s="59"/>
      <c r="DD744" s="59"/>
      <c r="DE744" s="59"/>
      <c r="DF744" s="59"/>
      <c r="DG744" s="59"/>
      <c r="DH744" s="59"/>
      <c r="DI744" s="59"/>
      <c r="DJ744" s="59"/>
      <c r="DK744" s="59"/>
      <c r="DL744" s="59"/>
      <c r="DM744" s="59"/>
    </row>
    <row r="745" spans="1:117" s="55" customFormat="1" ht="15.75" x14ac:dyDescent="0.25">
      <c r="A745" s="366"/>
      <c r="B745" s="159" t="s">
        <v>34</v>
      </c>
      <c r="C745" s="160"/>
      <c r="D745" s="161">
        <v>1.25</v>
      </c>
      <c r="E745" s="83">
        <v>1.25</v>
      </c>
      <c r="F745" s="161"/>
      <c r="G745" s="83"/>
      <c r="H745" s="161"/>
      <c r="I745" s="157"/>
      <c r="J745" s="192"/>
      <c r="K745" s="88"/>
      <c r="L745" s="88"/>
      <c r="M745" s="88"/>
      <c r="N745" s="88"/>
      <c r="O745" s="88"/>
      <c r="P745" s="88"/>
      <c r="Q745" s="88"/>
      <c r="R745" s="88"/>
      <c r="S745" s="88"/>
      <c r="T745" s="74"/>
      <c r="U745" s="74"/>
      <c r="V745" s="74"/>
      <c r="W745" s="74"/>
      <c r="X745" s="59"/>
      <c r="Y745" s="59"/>
      <c r="Z745" s="59"/>
      <c r="AA745" s="59"/>
      <c r="AB745" s="59"/>
      <c r="AC745" s="59"/>
      <c r="AD745" s="59"/>
      <c r="AE745" s="59"/>
      <c r="AF745" s="59"/>
      <c r="AG745" s="59"/>
      <c r="AH745" s="59"/>
      <c r="AI745" s="59"/>
      <c r="AJ745" s="59"/>
      <c r="AK745" s="59"/>
      <c r="AL745" s="59"/>
      <c r="AM745" s="59"/>
      <c r="AN745" s="59"/>
      <c r="AO745" s="59"/>
      <c r="AP745" s="59"/>
      <c r="AQ745" s="59"/>
      <c r="AR745" s="59"/>
      <c r="AS745" s="59"/>
      <c r="AT745" s="59"/>
      <c r="AU745" s="59"/>
      <c r="AV745" s="59"/>
      <c r="AW745" s="59"/>
      <c r="AX745" s="59"/>
      <c r="AY745" s="59"/>
      <c r="AZ745" s="59"/>
      <c r="BA745" s="59"/>
      <c r="BB745" s="59"/>
      <c r="BC745" s="59"/>
      <c r="BD745" s="59"/>
      <c r="BE745" s="59"/>
      <c r="BF745" s="59"/>
      <c r="BG745" s="59"/>
      <c r="BH745" s="59"/>
      <c r="BI745" s="59"/>
      <c r="BJ745" s="59"/>
      <c r="BK745" s="59"/>
      <c r="BL745" s="59"/>
      <c r="BM745" s="59"/>
      <c r="BN745" s="59"/>
      <c r="BO745" s="59"/>
      <c r="BP745" s="59"/>
      <c r="BQ745" s="59"/>
      <c r="BR745" s="59"/>
      <c r="BS745" s="59"/>
      <c r="BT745" s="59"/>
      <c r="BU745" s="59"/>
      <c r="BV745" s="59"/>
      <c r="BW745" s="59"/>
      <c r="BX745" s="59"/>
      <c r="BY745" s="59"/>
      <c r="BZ745" s="59"/>
      <c r="CA745" s="59"/>
      <c r="CB745" s="59"/>
      <c r="CC745" s="59"/>
      <c r="CD745" s="59"/>
      <c r="CE745" s="59"/>
      <c r="CF745" s="59"/>
      <c r="CG745" s="59"/>
      <c r="CH745" s="59"/>
      <c r="CI745" s="59"/>
      <c r="CJ745" s="59"/>
      <c r="CK745" s="59"/>
      <c r="CL745" s="59"/>
      <c r="CM745" s="59"/>
      <c r="CN745" s="59"/>
      <c r="CO745" s="59"/>
      <c r="CP745" s="59"/>
      <c r="CQ745" s="59"/>
      <c r="CR745" s="59"/>
      <c r="CS745" s="59"/>
      <c r="CT745" s="59"/>
      <c r="CU745" s="59"/>
      <c r="CV745" s="59"/>
      <c r="CW745" s="59"/>
      <c r="CX745" s="59"/>
      <c r="CY745" s="59"/>
      <c r="CZ745" s="59"/>
      <c r="DA745" s="59"/>
      <c r="DB745" s="59"/>
      <c r="DC745" s="59"/>
      <c r="DD745" s="59"/>
      <c r="DE745" s="59"/>
      <c r="DF745" s="59"/>
      <c r="DG745" s="59"/>
      <c r="DH745" s="59"/>
      <c r="DI745" s="59"/>
      <c r="DJ745" s="59"/>
      <c r="DK745" s="59"/>
      <c r="DL745" s="59"/>
      <c r="DM745" s="59"/>
    </row>
    <row r="746" spans="1:117" s="55" customFormat="1" ht="15.75" x14ac:dyDescent="0.25">
      <c r="A746" s="366"/>
      <c r="B746" s="159" t="s">
        <v>18</v>
      </c>
      <c r="C746" s="160"/>
      <c r="D746" s="161">
        <v>0.14000000000000001</v>
      </c>
      <c r="E746" s="83">
        <v>0.14000000000000001</v>
      </c>
      <c r="F746" s="161"/>
      <c r="G746" s="83"/>
      <c r="H746" s="161"/>
      <c r="I746" s="157"/>
      <c r="J746" s="192"/>
      <c r="K746" s="88"/>
      <c r="L746" s="88"/>
      <c r="M746" s="88"/>
      <c r="N746" s="88"/>
      <c r="O746" s="88"/>
      <c r="P746" s="88"/>
      <c r="Q746" s="88"/>
      <c r="R746" s="88"/>
      <c r="S746" s="88"/>
      <c r="T746" s="74"/>
      <c r="U746" s="74"/>
      <c r="V746" s="74"/>
      <c r="W746" s="74"/>
      <c r="X746" s="59"/>
      <c r="Y746" s="59"/>
      <c r="Z746" s="59"/>
      <c r="AA746" s="59"/>
      <c r="AB746" s="59"/>
      <c r="AC746" s="59"/>
      <c r="AD746" s="59"/>
      <c r="AE746" s="59"/>
      <c r="AF746" s="59"/>
      <c r="AG746" s="59"/>
      <c r="AH746" s="59"/>
      <c r="AI746" s="59"/>
      <c r="AJ746" s="59"/>
      <c r="AK746" s="59"/>
      <c r="AL746" s="59"/>
      <c r="AM746" s="59"/>
      <c r="AN746" s="59"/>
      <c r="AO746" s="59"/>
      <c r="AP746" s="59"/>
      <c r="AQ746" s="59"/>
      <c r="AR746" s="59"/>
      <c r="AS746" s="59"/>
      <c r="AT746" s="59"/>
      <c r="AU746" s="59"/>
      <c r="AV746" s="59"/>
      <c r="AW746" s="59"/>
      <c r="AX746" s="59"/>
      <c r="AY746" s="59"/>
      <c r="AZ746" s="59"/>
      <c r="BA746" s="59"/>
      <c r="BB746" s="59"/>
      <c r="BC746" s="59"/>
      <c r="BD746" s="59"/>
      <c r="BE746" s="59"/>
      <c r="BF746" s="59"/>
      <c r="BG746" s="59"/>
      <c r="BH746" s="59"/>
      <c r="BI746" s="59"/>
      <c r="BJ746" s="59"/>
      <c r="BK746" s="59"/>
      <c r="BL746" s="59"/>
      <c r="BM746" s="59"/>
      <c r="BN746" s="59"/>
      <c r="BO746" s="59"/>
      <c r="BP746" s="59"/>
      <c r="BQ746" s="59"/>
      <c r="BR746" s="59"/>
      <c r="BS746" s="59"/>
      <c r="BT746" s="59"/>
      <c r="BU746" s="59"/>
      <c r="BV746" s="59"/>
      <c r="BW746" s="59"/>
      <c r="BX746" s="59"/>
      <c r="BY746" s="59"/>
      <c r="BZ746" s="59"/>
      <c r="CA746" s="59"/>
      <c r="CB746" s="59"/>
      <c r="CC746" s="59"/>
      <c r="CD746" s="59"/>
      <c r="CE746" s="59"/>
      <c r="CF746" s="59"/>
      <c r="CG746" s="59"/>
      <c r="CH746" s="59"/>
      <c r="CI746" s="59"/>
      <c r="CJ746" s="59"/>
      <c r="CK746" s="59"/>
      <c r="CL746" s="59"/>
      <c r="CM746" s="59"/>
      <c r="CN746" s="59"/>
      <c r="CO746" s="59"/>
      <c r="CP746" s="59"/>
      <c r="CQ746" s="59"/>
      <c r="CR746" s="59"/>
      <c r="CS746" s="59"/>
      <c r="CT746" s="59"/>
      <c r="CU746" s="59"/>
      <c r="CV746" s="59"/>
      <c r="CW746" s="59"/>
      <c r="CX746" s="59"/>
      <c r="CY746" s="59"/>
      <c r="CZ746" s="59"/>
      <c r="DA746" s="59"/>
      <c r="DB746" s="59"/>
      <c r="DC746" s="59"/>
      <c r="DD746" s="59"/>
      <c r="DE746" s="59"/>
      <c r="DF746" s="59"/>
      <c r="DG746" s="59"/>
      <c r="DH746" s="59"/>
      <c r="DI746" s="59"/>
      <c r="DJ746" s="59"/>
      <c r="DK746" s="59"/>
      <c r="DL746" s="59"/>
      <c r="DM746" s="59"/>
    </row>
    <row r="747" spans="1:117" s="55" customFormat="1" ht="27" customHeight="1" x14ac:dyDescent="0.25">
      <c r="A747" s="366"/>
      <c r="B747" s="159" t="s">
        <v>80</v>
      </c>
      <c r="C747" s="160"/>
      <c r="D747" s="161"/>
      <c r="E747" s="83">
        <v>60</v>
      </c>
      <c r="F747" s="161"/>
      <c r="G747" s="83"/>
      <c r="H747" s="161"/>
      <c r="I747" s="157"/>
      <c r="J747" s="192"/>
      <c r="K747" s="88"/>
      <c r="L747" s="88"/>
      <c r="M747" s="88"/>
      <c r="N747" s="88"/>
      <c r="O747" s="88"/>
      <c r="P747" s="88"/>
      <c r="Q747" s="88"/>
      <c r="R747" s="88"/>
      <c r="S747" s="88"/>
      <c r="T747" s="74"/>
      <c r="U747" s="74"/>
      <c r="V747" s="74"/>
      <c r="W747" s="74"/>
      <c r="X747" s="59"/>
      <c r="Y747" s="59"/>
      <c r="Z747" s="59"/>
      <c r="AA747" s="59"/>
      <c r="AB747" s="59"/>
      <c r="AC747" s="59"/>
      <c r="AD747" s="59"/>
      <c r="AE747" s="59"/>
      <c r="AF747" s="59"/>
      <c r="AG747" s="59"/>
      <c r="AH747" s="59"/>
      <c r="AI747" s="59"/>
      <c r="AJ747" s="59"/>
      <c r="AK747" s="59"/>
      <c r="AL747" s="59"/>
      <c r="AM747" s="59"/>
      <c r="AN747" s="59"/>
      <c r="AO747" s="59"/>
      <c r="AP747" s="59"/>
      <c r="AQ747" s="59"/>
      <c r="AR747" s="59"/>
      <c r="AS747" s="59"/>
      <c r="AT747" s="59"/>
      <c r="AU747" s="59"/>
      <c r="AV747" s="59"/>
      <c r="AW747" s="59"/>
      <c r="AX747" s="59"/>
      <c r="AY747" s="59"/>
      <c r="AZ747" s="59"/>
      <c r="BA747" s="59"/>
      <c r="BB747" s="59"/>
      <c r="BC747" s="59"/>
      <c r="BD747" s="59"/>
      <c r="BE747" s="59"/>
      <c r="BF747" s="59"/>
      <c r="BG747" s="59"/>
      <c r="BH747" s="59"/>
      <c r="BI747" s="59"/>
      <c r="BJ747" s="59"/>
      <c r="BK747" s="59"/>
      <c r="BL747" s="59"/>
      <c r="BM747" s="59"/>
      <c r="BN747" s="59"/>
      <c r="BO747" s="59"/>
      <c r="BP747" s="59"/>
      <c r="BQ747" s="59"/>
      <c r="BR747" s="59"/>
      <c r="BS747" s="59"/>
      <c r="BT747" s="59"/>
      <c r="BU747" s="59"/>
      <c r="BV747" s="59"/>
      <c r="BW747" s="59"/>
      <c r="BX747" s="59"/>
      <c r="BY747" s="59"/>
      <c r="BZ747" s="59"/>
      <c r="CA747" s="59"/>
      <c r="CB747" s="59"/>
      <c r="CC747" s="59"/>
      <c r="CD747" s="59"/>
      <c r="CE747" s="59"/>
      <c r="CF747" s="59"/>
      <c r="CG747" s="59"/>
      <c r="CH747" s="59"/>
      <c r="CI747" s="59"/>
      <c r="CJ747" s="59"/>
      <c r="CK747" s="59"/>
      <c r="CL747" s="59"/>
      <c r="CM747" s="59"/>
      <c r="CN747" s="59"/>
      <c r="CO747" s="59"/>
      <c r="CP747" s="59"/>
      <c r="CQ747" s="59"/>
      <c r="CR747" s="59"/>
      <c r="CS747" s="59"/>
      <c r="CT747" s="59"/>
      <c r="CU747" s="59"/>
      <c r="CV747" s="59"/>
      <c r="CW747" s="59"/>
      <c r="CX747" s="59"/>
      <c r="CY747" s="59"/>
      <c r="CZ747" s="59"/>
      <c r="DA747" s="59"/>
      <c r="DB747" s="59"/>
      <c r="DC747" s="59"/>
      <c r="DD747" s="59"/>
      <c r="DE747" s="59"/>
      <c r="DF747" s="59"/>
      <c r="DG747" s="59"/>
      <c r="DH747" s="59"/>
      <c r="DI747" s="59"/>
      <c r="DJ747" s="59"/>
      <c r="DK747" s="59"/>
      <c r="DL747" s="59"/>
      <c r="DM747" s="59"/>
    </row>
    <row r="748" spans="1:117" s="35" customFormat="1" x14ac:dyDescent="0.25">
      <c r="A748" s="366" t="s">
        <v>89</v>
      </c>
      <c r="B748" s="80"/>
      <c r="C748" s="81">
        <v>110</v>
      </c>
      <c r="D748" s="82"/>
      <c r="E748" s="83"/>
      <c r="F748" s="82">
        <v>3.13</v>
      </c>
      <c r="G748" s="83">
        <v>3.76</v>
      </c>
      <c r="H748" s="82">
        <v>13.03</v>
      </c>
      <c r="I748" s="157">
        <v>131.15</v>
      </c>
      <c r="J748" s="363" t="s">
        <v>219</v>
      </c>
      <c r="K748" s="88"/>
      <c r="L748" s="88"/>
      <c r="M748" s="88"/>
      <c r="N748" s="88"/>
      <c r="O748" s="88"/>
      <c r="P748" s="88"/>
      <c r="Q748" s="88"/>
      <c r="R748" s="88"/>
      <c r="S748" s="88"/>
      <c r="T748" s="73"/>
      <c r="U748" s="73"/>
      <c r="V748" s="73"/>
      <c r="W748" s="73"/>
      <c r="X748" s="73"/>
      <c r="Y748" s="73"/>
      <c r="Z748" s="73"/>
      <c r="AA748" s="73"/>
      <c r="AB748" s="73"/>
      <c r="AC748" s="73"/>
      <c r="AD748" s="73"/>
      <c r="AE748" s="73"/>
      <c r="AF748" s="73"/>
      <c r="AG748" s="73"/>
      <c r="AH748" s="73"/>
      <c r="AI748" s="73"/>
      <c r="AJ748" s="73"/>
      <c r="AK748" s="73"/>
      <c r="AL748" s="73"/>
      <c r="AM748" s="73"/>
      <c r="AN748" s="73"/>
      <c r="AO748" s="73"/>
      <c r="AP748" s="73"/>
      <c r="AQ748" s="73"/>
      <c r="AR748" s="73"/>
      <c r="AS748" s="73"/>
      <c r="AT748" s="73"/>
      <c r="AU748" s="73"/>
      <c r="AV748" s="73"/>
      <c r="AW748" s="73"/>
      <c r="AX748" s="73"/>
      <c r="AY748" s="73"/>
      <c r="AZ748" s="73"/>
      <c r="BA748" s="73"/>
      <c r="BB748" s="73"/>
      <c r="BC748" s="73"/>
      <c r="BD748" s="73"/>
      <c r="BE748" s="73"/>
      <c r="BF748" s="73"/>
      <c r="BG748" s="73"/>
      <c r="BH748" s="73"/>
      <c r="BI748" s="73"/>
      <c r="BJ748" s="73"/>
      <c r="BK748" s="73"/>
      <c r="BL748" s="73"/>
      <c r="BM748" s="73"/>
      <c r="BN748" s="73"/>
      <c r="BO748" s="73"/>
      <c r="BP748" s="73"/>
      <c r="BQ748" s="73"/>
      <c r="BR748" s="73"/>
      <c r="BS748" s="73"/>
      <c r="BT748" s="73"/>
      <c r="BU748" s="73"/>
      <c r="BV748" s="73"/>
      <c r="BW748" s="73"/>
      <c r="BX748" s="73"/>
      <c r="BY748" s="73"/>
      <c r="BZ748" s="73"/>
      <c r="CA748" s="73"/>
      <c r="CB748" s="73"/>
      <c r="CC748" s="73"/>
      <c r="CD748" s="73"/>
      <c r="CE748" s="73"/>
      <c r="CF748" s="73"/>
      <c r="CG748" s="73"/>
      <c r="CH748" s="73"/>
      <c r="CI748" s="73"/>
      <c r="CJ748" s="73"/>
      <c r="CK748" s="73"/>
      <c r="CL748" s="73"/>
      <c r="CM748" s="73"/>
      <c r="CN748" s="73"/>
      <c r="CO748" s="73"/>
      <c r="CP748" s="73"/>
      <c r="CQ748" s="73"/>
      <c r="CR748" s="73"/>
      <c r="CS748" s="73"/>
      <c r="CT748" s="73"/>
    </row>
    <row r="749" spans="1:117" s="35" customFormat="1" x14ac:dyDescent="0.25">
      <c r="A749" s="366"/>
      <c r="B749" s="80" t="s">
        <v>30</v>
      </c>
      <c r="C749" s="81"/>
      <c r="D749" s="82">
        <v>157.69</v>
      </c>
      <c r="E749" s="83">
        <v>94.43</v>
      </c>
      <c r="F749" s="82"/>
      <c r="G749" s="83"/>
      <c r="H749" s="82"/>
      <c r="I749" s="157"/>
      <c r="J749" s="363"/>
      <c r="K749" s="88"/>
      <c r="L749" s="88"/>
      <c r="M749" s="88"/>
      <c r="N749" s="88"/>
      <c r="O749" s="88"/>
      <c r="P749" s="88"/>
      <c r="Q749" s="88"/>
      <c r="R749" s="88"/>
      <c r="S749" s="88"/>
      <c r="T749" s="73"/>
      <c r="U749" s="73"/>
      <c r="V749" s="73"/>
      <c r="W749" s="73"/>
      <c r="X749" s="73"/>
      <c r="Y749" s="73"/>
      <c r="Z749" s="73"/>
      <c r="AA749" s="73"/>
      <c r="AB749" s="73"/>
      <c r="AC749" s="73"/>
      <c r="AD749" s="73"/>
      <c r="AE749" s="73"/>
      <c r="AF749" s="73"/>
      <c r="AG749" s="73"/>
      <c r="AH749" s="73"/>
      <c r="AI749" s="73"/>
      <c r="AJ749" s="73"/>
      <c r="AK749" s="73"/>
      <c r="AL749" s="73"/>
      <c r="AM749" s="73"/>
      <c r="AN749" s="73"/>
      <c r="AO749" s="73"/>
      <c r="AP749" s="73"/>
      <c r="AQ749" s="73"/>
      <c r="AR749" s="73"/>
      <c r="AS749" s="73"/>
      <c r="AT749" s="73"/>
      <c r="AU749" s="73"/>
      <c r="AV749" s="73"/>
      <c r="AW749" s="73"/>
      <c r="AX749" s="73"/>
      <c r="AY749" s="73"/>
      <c r="AZ749" s="73"/>
      <c r="BA749" s="73"/>
      <c r="BB749" s="73"/>
      <c r="BC749" s="73"/>
      <c r="BD749" s="73"/>
      <c r="BE749" s="73"/>
      <c r="BF749" s="73"/>
      <c r="BG749" s="73"/>
      <c r="BH749" s="73"/>
      <c r="BI749" s="73"/>
      <c r="BJ749" s="73"/>
      <c r="BK749" s="73"/>
      <c r="BL749" s="73"/>
      <c r="BM749" s="73"/>
      <c r="BN749" s="73"/>
      <c r="BO749" s="73"/>
      <c r="BP749" s="73"/>
      <c r="BQ749" s="73"/>
      <c r="BR749" s="73"/>
      <c r="BS749" s="73"/>
      <c r="BT749" s="73"/>
      <c r="BU749" s="73"/>
      <c r="BV749" s="73"/>
      <c r="BW749" s="73"/>
      <c r="BX749" s="73"/>
      <c r="BY749" s="73"/>
      <c r="BZ749" s="73"/>
      <c r="CA749" s="73"/>
      <c r="CB749" s="73"/>
      <c r="CC749" s="73"/>
      <c r="CD749" s="73"/>
      <c r="CE749" s="73"/>
      <c r="CF749" s="73"/>
      <c r="CG749" s="73"/>
      <c r="CH749" s="73"/>
      <c r="CI749" s="73"/>
      <c r="CJ749" s="73"/>
      <c r="CK749" s="73"/>
      <c r="CL749" s="73"/>
      <c r="CM749" s="73"/>
      <c r="CN749" s="73"/>
      <c r="CO749" s="73"/>
      <c r="CP749" s="73"/>
      <c r="CQ749" s="73"/>
      <c r="CR749" s="73"/>
      <c r="CS749" s="73"/>
      <c r="CT749" s="73"/>
    </row>
    <row r="750" spans="1:117" s="35" customFormat="1" x14ac:dyDescent="0.25">
      <c r="A750" s="366"/>
      <c r="B750" s="80" t="s">
        <v>16</v>
      </c>
      <c r="C750" s="81"/>
      <c r="D750" s="82">
        <v>17.38</v>
      </c>
      <c r="E750" s="83">
        <v>16.5</v>
      </c>
      <c r="F750" s="82"/>
      <c r="G750" s="83"/>
      <c r="H750" s="82"/>
      <c r="I750" s="157"/>
      <c r="J750" s="363"/>
      <c r="K750" s="88"/>
      <c r="L750" s="88"/>
      <c r="M750" s="88"/>
      <c r="N750" s="88"/>
      <c r="O750" s="88"/>
      <c r="P750" s="88"/>
      <c r="Q750" s="88"/>
      <c r="R750" s="88"/>
      <c r="S750" s="88"/>
      <c r="T750" s="73"/>
      <c r="U750" s="73"/>
      <c r="V750" s="73"/>
      <c r="W750" s="73"/>
      <c r="X750" s="73"/>
      <c r="Y750" s="73"/>
      <c r="Z750" s="73"/>
      <c r="AA750" s="73"/>
      <c r="AB750" s="73"/>
      <c r="AC750" s="73"/>
      <c r="AD750" s="73"/>
      <c r="AE750" s="73"/>
      <c r="AF750" s="73"/>
      <c r="AG750" s="73"/>
      <c r="AH750" s="73"/>
      <c r="AI750" s="73"/>
      <c r="AJ750" s="73"/>
      <c r="AK750" s="73"/>
      <c r="AL750" s="73"/>
      <c r="AM750" s="73"/>
      <c r="AN750" s="73"/>
      <c r="AO750" s="73"/>
      <c r="AP750" s="73"/>
      <c r="AQ750" s="73"/>
      <c r="AR750" s="73"/>
      <c r="AS750" s="73"/>
      <c r="AT750" s="73"/>
      <c r="AU750" s="73"/>
      <c r="AV750" s="73"/>
      <c r="AW750" s="73"/>
      <c r="AX750" s="73"/>
      <c r="AY750" s="73"/>
      <c r="AZ750" s="73"/>
      <c r="BA750" s="73"/>
      <c r="BB750" s="73"/>
      <c r="BC750" s="73"/>
      <c r="BD750" s="73"/>
      <c r="BE750" s="73"/>
      <c r="BF750" s="73"/>
      <c r="BG750" s="73"/>
      <c r="BH750" s="73"/>
      <c r="BI750" s="73"/>
      <c r="BJ750" s="73"/>
      <c r="BK750" s="73"/>
      <c r="BL750" s="73"/>
      <c r="BM750" s="73"/>
      <c r="BN750" s="73"/>
      <c r="BO750" s="73"/>
      <c r="BP750" s="73"/>
      <c r="BQ750" s="73"/>
      <c r="BR750" s="73"/>
      <c r="BS750" s="73"/>
      <c r="BT750" s="73"/>
      <c r="BU750" s="73"/>
      <c r="BV750" s="73"/>
      <c r="BW750" s="73"/>
      <c r="BX750" s="73"/>
      <c r="BY750" s="73"/>
      <c r="BZ750" s="73"/>
      <c r="CA750" s="73"/>
      <c r="CB750" s="73"/>
      <c r="CC750" s="73"/>
      <c r="CD750" s="73"/>
      <c r="CE750" s="73"/>
      <c r="CF750" s="73"/>
      <c r="CG750" s="73"/>
      <c r="CH750" s="73"/>
      <c r="CI750" s="73"/>
      <c r="CJ750" s="73"/>
      <c r="CK750" s="73"/>
      <c r="CL750" s="73"/>
      <c r="CM750" s="73"/>
      <c r="CN750" s="73"/>
      <c r="CO750" s="73"/>
      <c r="CP750" s="73"/>
      <c r="CQ750" s="73"/>
      <c r="CR750" s="73"/>
      <c r="CS750" s="73"/>
      <c r="CT750" s="73"/>
    </row>
    <row r="751" spans="1:117" s="35" customFormat="1" x14ac:dyDescent="0.25">
      <c r="A751" s="366"/>
      <c r="B751" s="80" t="s">
        <v>20</v>
      </c>
      <c r="C751" s="81"/>
      <c r="D751" s="82">
        <v>3</v>
      </c>
      <c r="E751" s="83">
        <v>3</v>
      </c>
      <c r="F751" s="82"/>
      <c r="G751" s="83"/>
      <c r="H751" s="82"/>
      <c r="I751" s="157"/>
      <c r="J751" s="363"/>
      <c r="K751" s="88"/>
      <c r="L751" s="88"/>
      <c r="M751" s="88"/>
      <c r="N751" s="88"/>
      <c r="O751" s="88"/>
      <c r="P751" s="88"/>
      <c r="Q751" s="88"/>
      <c r="R751" s="88"/>
      <c r="S751" s="88"/>
      <c r="T751" s="73"/>
      <c r="U751" s="73"/>
      <c r="V751" s="73"/>
      <c r="W751" s="73"/>
      <c r="X751" s="73"/>
      <c r="Y751" s="73"/>
      <c r="Z751" s="73"/>
      <c r="AA751" s="73"/>
      <c r="AB751" s="73"/>
      <c r="AC751" s="73"/>
      <c r="AD751" s="73"/>
      <c r="AE751" s="73"/>
      <c r="AF751" s="73"/>
      <c r="AG751" s="73"/>
      <c r="AH751" s="73"/>
      <c r="AI751" s="73"/>
      <c r="AJ751" s="73"/>
      <c r="AK751" s="73"/>
      <c r="AL751" s="73"/>
      <c r="AM751" s="73"/>
      <c r="AN751" s="73"/>
      <c r="AO751" s="73"/>
      <c r="AP751" s="73"/>
      <c r="AQ751" s="73"/>
      <c r="AR751" s="73"/>
      <c r="AS751" s="73"/>
      <c r="AT751" s="73"/>
      <c r="AU751" s="73"/>
      <c r="AV751" s="73"/>
      <c r="AW751" s="73"/>
      <c r="AX751" s="73"/>
      <c r="AY751" s="73"/>
      <c r="AZ751" s="73"/>
      <c r="BA751" s="73"/>
      <c r="BB751" s="73"/>
      <c r="BC751" s="73"/>
      <c r="BD751" s="73"/>
      <c r="BE751" s="73"/>
      <c r="BF751" s="73"/>
      <c r="BG751" s="73"/>
      <c r="BH751" s="73"/>
      <c r="BI751" s="73"/>
      <c r="BJ751" s="73"/>
      <c r="BK751" s="73"/>
      <c r="BL751" s="73"/>
      <c r="BM751" s="73"/>
      <c r="BN751" s="73"/>
      <c r="BO751" s="73"/>
      <c r="BP751" s="73"/>
      <c r="BQ751" s="73"/>
      <c r="BR751" s="73"/>
      <c r="BS751" s="73"/>
      <c r="BT751" s="73"/>
      <c r="BU751" s="73"/>
      <c r="BV751" s="73"/>
      <c r="BW751" s="73"/>
      <c r="BX751" s="73"/>
      <c r="BY751" s="73"/>
      <c r="BZ751" s="73"/>
      <c r="CA751" s="73"/>
      <c r="CB751" s="73"/>
      <c r="CC751" s="73"/>
      <c r="CD751" s="73"/>
      <c r="CE751" s="73"/>
      <c r="CF751" s="73"/>
      <c r="CG751" s="73"/>
      <c r="CH751" s="73"/>
      <c r="CI751" s="73"/>
      <c r="CJ751" s="73"/>
      <c r="CK751" s="73"/>
      <c r="CL751" s="73"/>
      <c r="CM751" s="73"/>
      <c r="CN751" s="73"/>
      <c r="CO751" s="73"/>
      <c r="CP751" s="73"/>
      <c r="CQ751" s="73"/>
      <c r="CR751" s="73"/>
      <c r="CS751" s="73"/>
      <c r="CT751" s="73"/>
    </row>
    <row r="752" spans="1:117" s="35" customFormat="1" x14ac:dyDescent="0.25">
      <c r="A752" s="366"/>
      <c r="B752" s="80" t="s">
        <v>19</v>
      </c>
      <c r="C752" s="81"/>
      <c r="D752" s="82">
        <v>0.9</v>
      </c>
      <c r="E752" s="83">
        <v>0.9</v>
      </c>
      <c r="F752" s="82"/>
      <c r="G752" s="83"/>
      <c r="H752" s="82"/>
      <c r="I752" s="157"/>
      <c r="J752" s="363"/>
      <c r="K752" s="88"/>
      <c r="L752" s="88"/>
      <c r="M752" s="88"/>
      <c r="N752" s="88"/>
      <c r="O752" s="88"/>
      <c r="P752" s="88"/>
      <c r="Q752" s="88"/>
      <c r="R752" s="88"/>
      <c r="S752" s="88"/>
      <c r="T752" s="73"/>
      <c r="U752" s="73"/>
      <c r="V752" s="73"/>
      <c r="W752" s="73"/>
      <c r="X752" s="73"/>
      <c r="Y752" s="73"/>
      <c r="Z752" s="73"/>
      <c r="AA752" s="73"/>
      <c r="AB752" s="73"/>
      <c r="AC752" s="73"/>
      <c r="AD752" s="73"/>
      <c r="AE752" s="73"/>
      <c r="AF752" s="73"/>
      <c r="AG752" s="73"/>
      <c r="AH752" s="73"/>
      <c r="AI752" s="73"/>
      <c r="AJ752" s="73"/>
      <c r="AK752" s="73"/>
      <c r="AL752" s="73"/>
      <c r="AM752" s="73"/>
      <c r="AN752" s="73"/>
      <c r="AO752" s="73"/>
      <c r="AP752" s="73"/>
      <c r="AQ752" s="73"/>
      <c r="AR752" s="73"/>
      <c r="AS752" s="73"/>
      <c r="AT752" s="73"/>
      <c r="AU752" s="73"/>
      <c r="AV752" s="73"/>
      <c r="AW752" s="73"/>
      <c r="AX752" s="73"/>
      <c r="AY752" s="73"/>
      <c r="AZ752" s="73"/>
      <c r="BA752" s="73"/>
      <c r="BB752" s="73"/>
      <c r="BC752" s="73"/>
      <c r="BD752" s="73"/>
      <c r="BE752" s="73"/>
      <c r="BF752" s="73"/>
      <c r="BG752" s="73"/>
      <c r="BH752" s="73"/>
      <c r="BI752" s="73"/>
      <c r="BJ752" s="73"/>
      <c r="BK752" s="73"/>
      <c r="BL752" s="73"/>
      <c r="BM752" s="73"/>
      <c r="BN752" s="73"/>
      <c r="BO752" s="73"/>
      <c r="BP752" s="73"/>
      <c r="BQ752" s="73"/>
      <c r="BR752" s="73"/>
      <c r="BS752" s="73"/>
      <c r="BT752" s="73"/>
      <c r="BU752" s="73"/>
      <c r="BV752" s="73"/>
      <c r="BW752" s="73"/>
      <c r="BX752" s="73"/>
      <c r="BY752" s="73"/>
      <c r="BZ752" s="73"/>
      <c r="CA752" s="73"/>
      <c r="CB752" s="73"/>
      <c r="CC752" s="73"/>
      <c r="CD752" s="73"/>
      <c r="CE752" s="73"/>
      <c r="CF752" s="73"/>
      <c r="CG752" s="73"/>
      <c r="CH752" s="73"/>
      <c r="CI752" s="73"/>
      <c r="CJ752" s="73"/>
      <c r="CK752" s="73"/>
      <c r="CL752" s="73"/>
      <c r="CM752" s="73"/>
      <c r="CN752" s="73"/>
      <c r="CO752" s="73"/>
      <c r="CP752" s="73"/>
      <c r="CQ752" s="73"/>
      <c r="CR752" s="73"/>
      <c r="CS752" s="73"/>
      <c r="CT752" s="73"/>
    </row>
    <row r="753" spans="1:98" s="35" customFormat="1" ht="15" customHeight="1" x14ac:dyDescent="0.25">
      <c r="A753" s="366" t="s">
        <v>345</v>
      </c>
      <c r="B753" s="80"/>
      <c r="C753" s="81">
        <v>150</v>
      </c>
      <c r="D753" s="82"/>
      <c r="E753" s="83"/>
      <c r="F753" s="157"/>
      <c r="G753" s="83"/>
      <c r="H753" s="82">
        <v>8.34</v>
      </c>
      <c r="I753" s="157">
        <v>33.340000000000003</v>
      </c>
      <c r="J753" s="363" t="s">
        <v>350</v>
      </c>
      <c r="K753" s="88"/>
      <c r="L753" s="88"/>
      <c r="M753" s="88"/>
      <c r="N753" s="88"/>
      <c r="O753" s="88"/>
      <c r="P753" s="88"/>
      <c r="Q753" s="88"/>
      <c r="R753" s="88"/>
      <c r="S753" s="88"/>
      <c r="T753" s="73"/>
      <c r="U753" s="73"/>
      <c r="V753" s="73"/>
      <c r="W753" s="73"/>
      <c r="X753" s="73"/>
      <c r="Y753" s="73"/>
      <c r="Z753" s="73"/>
      <c r="AA753" s="73"/>
      <c r="AB753" s="73"/>
      <c r="AC753" s="73"/>
      <c r="AD753" s="73"/>
      <c r="AE753" s="73"/>
      <c r="AF753" s="73"/>
      <c r="AG753" s="73"/>
      <c r="AH753" s="73"/>
      <c r="AI753" s="73"/>
      <c r="AJ753" s="73"/>
      <c r="AK753" s="73"/>
      <c r="AL753" s="73"/>
      <c r="AM753" s="73"/>
      <c r="AN753" s="73"/>
      <c r="AO753" s="73"/>
      <c r="AP753" s="73"/>
      <c r="AQ753" s="73"/>
      <c r="AR753" s="73"/>
      <c r="AS753" s="73"/>
      <c r="AT753" s="73"/>
      <c r="AU753" s="73"/>
      <c r="AV753" s="73"/>
      <c r="AW753" s="73"/>
      <c r="AX753" s="73"/>
      <c r="AY753" s="73"/>
      <c r="AZ753" s="73"/>
      <c r="BA753" s="73"/>
      <c r="BB753" s="73"/>
      <c r="BC753" s="73"/>
      <c r="BD753" s="73"/>
      <c r="BE753" s="73"/>
      <c r="BF753" s="73"/>
      <c r="BG753" s="73"/>
      <c r="BH753" s="73"/>
      <c r="BI753" s="73"/>
      <c r="BJ753" s="73"/>
      <c r="BK753" s="73"/>
      <c r="BL753" s="73"/>
      <c r="BM753" s="73"/>
      <c r="BN753" s="73"/>
      <c r="BO753" s="73"/>
      <c r="BP753" s="73"/>
      <c r="BQ753" s="73"/>
      <c r="BR753" s="73"/>
      <c r="BS753" s="73"/>
      <c r="BT753" s="73"/>
      <c r="BU753" s="73"/>
      <c r="BV753" s="73"/>
      <c r="BW753" s="73"/>
      <c r="BX753" s="73"/>
      <c r="BY753" s="73"/>
      <c r="BZ753" s="73"/>
      <c r="CA753" s="73"/>
      <c r="CB753" s="73"/>
      <c r="CC753" s="73"/>
      <c r="CD753" s="73"/>
      <c r="CE753" s="73"/>
      <c r="CF753" s="73"/>
      <c r="CG753" s="73"/>
      <c r="CH753" s="73"/>
      <c r="CI753" s="73"/>
      <c r="CJ753" s="73"/>
      <c r="CK753" s="73"/>
      <c r="CL753" s="73"/>
      <c r="CM753" s="73"/>
      <c r="CN753" s="73"/>
      <c r="CO753" s="73"/>
      <c r="CP753" s="73"/>
      <c r="CQ753" s="73"/>
      <c r="CR753" s="73"/>
      <c r="CS753" s="73"/>
      <c r="CT753" s="73"/>
    </row>
    <row r="754" spans="1:98" s="35" customFormat="1" ht="15" customHeight="1" x14ac:dyDescent="0.25">
      <c r="A754" s="366"/>
      <c r="B754" s="80" t="s">
        <v>70</v>
      </c>
      <c r="C754" s="81"/>
      <c r="D754" s="82">
        <v>17.5</v>
      </c>
      <c r="E754" s="83">
        <v>17.5</v>
      </c>
      <c r="F754" s="157"/>
      <c r="G754" s="83"/>
      <c r="H754" s="82"/>
      <c r="I754" s="157"/>
      <c r="J754" s="363"/>
      <c r="K754" s="88"/>
      <c r="L754" s="88"/>
      <c r="M754" s="88"/>
      <c r="N754" s="88"/>
      <c r="O754" s="88"/>
      <c r="P754" s="88"/>
      <c r="Q754" s="88"/>
      <c r="R754" s="88"/>
      <c r="S754" s="88"/>
      <c r="T754" s="73"/>
      <c r="U754" s="73"/>
      <c r="V754" s="73"/>
      <c r="W754" s="73"/>
      <c r="X754" s="73"/>
      <c r="Y754" s="73"/>
      <c r="Z754" s="73"/>
      <c r="AA754" s="73"/>
      <c r="AB754" s="73"/>
      <c r="AC754" s="73"/>
      <c r="AD754" s="73"/>
      <c r="AE754" s="73"/>
      <c r="AF754" s="73"/>
      <c r="AG754" s="73"/>
      <c r="AH754" s="73"/>
      <c r="AI754" s="73"/>
      <c r="AJ754" s="73"/>
      <c r="AK754" s="73"/>
      <c r="AL754" s="73"/>
      <c r="AM754" s="73"/>
      <c r="AN754" s="73"/>
      <c r="AO754" s="73"/>
      <c r="AP754" s="73"/>
      <c r="AQ754" s="73"/>
      <c r="AR754" s="73"/>
      <c r="AS754" s="73"/>
      <c r="AT754" s="73"/>
      <c r="AU754" s="73"/>
      <c r="AV754" s="73"/>
      <c r="AW754" s="73"/>
      <c r="AX754" s="73"/>
      <c r="AY754" s="73"/>
      <c r="AZ754" s="73"/>
      <c r="BA754" s="73"/>
      <c r="BB754" s="73"/>
      <c r="BC754" s="73"/>
      <c r="BD754" s="73"/>
      <c r="BE754" s="73"/>
      <c r="BF754" s="73"/>
      <c r="BG754" s="73"/>
      <c r="BH754" s="73"/>
      <c r="BI754" s="73"/>
      <c r="BJ754" s="73"/>
      <c r="BK754" s="73"/>
      <c r="BL754" s="73"/>
      <c r="BM754" s="73"/>
      <c r="BN754" s="73"/>
      <c r="BO754" s="73"/>
      <c r="BP754" s="73"/>
      <c r="BQ754" s="73"/>
      <c r="BR754" s="73"/>
      <c r="BS754" s="73"/>
      <c r="BT754" s="73"/>
      <c r="BU754" s="73"/>
      <c r="BV754" s="73"/>
      <c r="BW754" s="73"/>
      <c r="BX754" s="73"/>
      <c r="BY754" s="73"/>
      <c r="BZ754" s="73"/>
      <c r="CA754" s="73"/>
      <c r="CB754" s="73"/>
      <c r="CC754" s="73"/>
      <c r="CD754" s="73"/>
      <c r="CE754" s="73"/>
      <c r="CF754" s="73"/>
      <c r="CG754" s="73"/>
      <c r="CH754" s="73"/>
      <c r="CI754" s="73"/>
      <c r="CJ754" s="73"/>
      <c r="CK754" s="73"/>
      <c r="CL754" s="73"/>
      <c r="CM754" s="73"/>
      <c r="CN754" s="73"/>
      <c r="CO754" s="73"/>
      <c r="CP754" s="73"/>
      <c r="CQ754" s="73"/>
      <c r="CR754" s="73"/>
      <c r="CS754" s="73"/>
      <c r="CT754" s="73"/>
    </row>
    <row r="755" spans="1:98" s="35" customFormat="1" ht="15" customHeight="1" x14ac:dyDescent="0.25">
      <c r="A755" s="366"/>
      <c r="B755" s="80" t="s">
        <v>18</v>
      </c>
      <c r="C755" s="81"/>
      <c r="D755" s="82">
        <v>4</v>
      </c>
      <c r="E755" s="83">
        <v>4</v>
      </c>
      <c r="F755" s="157"/>
      <c r="G755" s="83"/>
      <c r="H755" s="82"/>
      <c r="I755" s="157"/>
      <c r="J755" s="363"/>
      <c r="K755" s="88"/>
      <c r="L755" s="88"/>
      <c r="M755" s="88"/>
      <c r="N755" s="88"/>
      <c r="O755" s="88"/>
      <c r="P755" s="88"/>
      <c r="Q755" s="88"/>
      <c r="R755" s="88"/>
      <c r="S755" s="88"/>
      <c r="T755" s="73"/>
      <c r="U755" s="73"/>
      <c r="V755" s="73"/>
      <c r="W755" s="73"/>
      <c r="X755" s="73"/>
      <c r="Y755" s="73"/>
      <c r="Z755" s="73"/>
      <c r="AA755" s="73"/>
      <c r="AB755" s="73"/>
      <c r="AC755" s="73"/>
      <c r="AD755" s="73"/>
      <c r="AE755" s="73"/>
      <c r="AF755" s="73"/>
      <c r="AG755" s="73"/>
      <c r="AH755" s="73"/>
      <c r="AI755" s="73"/>
      <c r="AJ755" s="73"/>
      <c r="AK755" s="73"/>
      <c r="AL755" s="73"/>
      <c r="AM755" s="73"/>
      <c r="AN755" s="73"/>
      <c r="AO755" s="73"/>
      <c r="AP755" s="73"/>
      <c r="AQ755" s="73"/>
      <c r="AR755" s="73"/>
      <c r="AS755" s="73"/>
      <c r="AT755" s="73"/>
      <c r="AU755" s="73"/>
      <c r="AV755" s="73"/>
      <c r="AW755" s="73"/>
      <c r="AX755" s="73"/>
      <c r="AY755" s="73"/>
      <c r="AZ755" s="73"/>
      <c r="BA755" s="73"/>
      <c r="BB755" s="73"/>
      <c r="BC755" s="73"/>
      <c r="BD755" s="73"/>
      <c r="BE755" s="73"/>
      <c r="BF755" s="73"/>
      <c r="BG755" s="73"/>
      <c r="BH755" s="73"/>
      <c r="BI755" s="73"/>
      <c r="BJ755" s="73"/>
      <c r="BK755" s="73"/>
      <c r="BL755" s="73"/>
      <c r="BM755" s="73"/>
      <c r="BN755" s="73"/>
      <c r="BO755" s="73"/>
      <c r="BP755" s="73"/>
      <c r="BQ755" s="73"/>
      <c r="BR755" s="73"/>
      <c r="BS755" s="73"/>
      <c r="BT755" s="73"/>
      <c r="BU755" s="73"/>
      <c r="BV755" s="73"/>
      <c r="BW755" s="73"/>
      <c r="BX755" s="73"/>
      <c r="BY755" s="73"/>
      <c r="BZ755" s="73"/>
      <c r="CA755" s="73"/>
      <c r="CB755" s="73"/>
      <c r="CC755" s="73"/>
      <c r="CD755" s="73"/>
      <c r="CE755" s="73"/>
      <c r="CF755" s="73"/>
      <c r="CG755" s="73"/>
      <c r="CH755" s="73"/>
      <c r="CI755" s="73"/>
      <c r="CJ755" s="73"/>
      <c r="CK755" s="73"/>
      <c r="CL755" s="73"/>
      <c r="CM755" s="73"/>
      <c r="CN755" s="73"/>
      <c r="CO755" s="73"/>
      <c r="CP755" s="73"/>
      <c r="CQ755" s="73"/>
      <c r="CR755" s="73"/>
      <c r="CS755" s="73"/>
      <c r="CT755" s="73"/>
    </row>
    <row r="756" spans="1:98" s="35" customFormat="1" ht="15.75" customHeight="1" x14ac:dyDescent="0.25">
      <c r="A756" s="366"/>
      <c r="B756" s="80" t="s">
        <v>52</v>
      </c>
      <c r="C756" s="81"/>
      <c r="D756" s="83">
        <v>150</v>
      </c>
      <c r="E756" s="83">
        <v>150</v>
      </c>
      <c r="F756" s="83"/>
      <c r="G756" s="83"/>
      <c r="H756" s="83"/>
      <c r="I756" s="83"/>
      <c r="J756" s="363"/>
      <c r="K756" s="88"/>
      <c r="L756" s="88"/>
      <c r="M756" s="88"/>
      <c r="N756" s="88"/>
      <c r="O756" s="88"/>
      <c r="P756" s="88"/>
      <c r="Q756" s="88"/>
      <c r="R756" s="88"/>
      <c r="S756" s="88"/>
      <c r="T756" s="73"/>
      <c r="U756" s="73"/>
      <c r="V756" s="73"/>
      <c r="W756" s="73"/>
      <c r="X756" s="73"/>
      <c r="Y756" s="73"/>
      <c r="Z756" s="73"/>
      <c r="AA756" s="73"/>
      <c r="AB756" s="73"/>
      <c r="AC756" s="73"/>
      <c r="AD756" s="73"/>
      <c r="AE756" s="73"/>
      <c r="AF756" s="73"/>
      <c r="AG756" s="73"/>
      <c r="AH756" s="73"/>
      <c r="AI756" s="73"/>
      <c r="AJ756" s="73"/>
      <c r="AK756" s="73"/>
      <c r="AL756" s="73"/>
      <c r="AM756" s="73"/>
      <c r="AN756" s="73"/>
      <c r="AO756" s="73"/>
      <c r="AP756" s="73"/>
      <c r="AQ756" s="73"/>
      <c r="AR756" s="73"/>
      <c r="AS756" s="73"/>
      <c r="AT756" s="73"/>
      <c r="AU756" s="73"/>
      <c r="AV756" s="73"/>
      <c r="AW756" s="73"/>
      <c r="AX756" s="73"/>
      <c r="AY756" s="73"/>
      <c r="AZ756" s="73"/>
      <c r="BA756" s="73"/>
      <c r="BB756" s="73"/>
      <c r="BC756" s="73"/>
      <c r="BD756" s="73"/>
      <c r="BE756" s="73"/>
      <c r="BF756" s="73"/>
      <c r="BG756" s="73"/>
      <c r="BH756" s="73"/>
      <c r="BI756" s="73"/>
      <c r="BJ756" s="73"/>
      <c r="BK756" s="73"/>
      <c r="BL756" s="73"/>
      <c r="BM756" s="73"/>
      <c r="BN756" s="73"/>
      <c r="BO756" s="73"/>
      <c r="BP756" s="73"/>
      <c r="BQ756" s="73"/>
      <c r="BR756" s="73"/>
      <c r="BS756" s="73"/>
      <c r="BT756" s="73"/>
      <c r="BU756" s="73"/>
      <c r="BV756" s="73"/>
      <c r="BW756" s="73"/>
      <c r="BX756" s="73"/>
      <c r="BY756" s="73"/>
      <c r="BZ756" s="73"/>
      <c r="CA756" s="73"/>
      <c r="CB756" s="73"/>
      <c r="CC756" s="73"/>
      <c r="CD756" s="73"/>
      <c r="CE756" s="73"/>
      <c r="CF756" s="73"/>
      <c r="CG756" s="73"/>
      <c r="CH756" s="73"/>
      <c r="CI756" s="73"/>
      <c r="CJ756" s="73"/>
      <c r="CK756" s="73"/>
      <c r="CL756" s="73"/>
      <c r="CM756" s="73"/>
      <c r="CN756" s="73"/>
      <c r="CO756" s="73"/>
      <c r="CP756" s="73"/>
      <c r="CQ756" s="73"/>
      <c r="CR756" s="73"/>
      <c r="CS756" s="73"/>
      <c r="CT756" s="73"/>
    </row>
    <row r="757" spans="1:98" s="54" customFormat="1" ht="16.5" thickBot="1" x14ac:dyDescent="0.3">
      <c r="A757" s="366" t="s">
        <v>46</v>
      </c>
      <c r="B757" s="80"/>
      <c r="C757" s="81">
        <v>30</v>
      </c>
      <c r="D757" s="81">
        <v>30</v>
      </c>
      <c r="E757" s="86">
        <v>30</v>
      </c>
      <c r="F757" s="81">
        <v>1.5</v>
      </c>
      <c r="G757" s="86">
        <v>0.3</v>
      </c>
      <c r="H757" s="81">
        <v>14.3</v>
      </c>
      <c r="I757" s="86">
        <v>66</v>
      </c>
      <c r="J757" s="363"/>
      <c r="K757" s="88"/>
      <c r="L757" s="88"/>
      <c r="M757" s="88"/>
      <c r="N757" s="88"/>
      <c r="O757" s="88"/>
      <c r="P757" s="88"/>
      <c r="Q757" s="88"/>
      <c r="R757" s="88"/>
      <c r="S757" s="88"/>
      <c r="T757" s="70"/>
      <c r="U757" s="70"/>
      <c r="V757" s="70"/>
      <c r="W757" s="70"/>
      <c r="X757" s="70"/>
      <c r="Y757" s="70"/>
      <c r="Z757" s="70"/>
      <c r="AA757" s="70"/>
      <c r="AB757" s="70"/>
      <c r="AC757" s="70"/>
      <c r="AD757" s="70"/>
      <c r="AE757" s="70"/>
      <c r="AF757" s="70"/>
      <c r="AG757" s="70"/>
      <c r="AH757" s="70"/>
      <c r="AI757" s="70"/>
      <c r="AJ757" s="70"/>
      <c r="AK757" s="70"/>
      <c r="AL757" s="70"/>
      <c r="AM757" s="70"/>
      <c r="AN757" s="70"/>
      <c r="AO757" s="70"/>
      <c r="AP757" s="70"/>
      <c r="AQ757" s="70"/>
      <c r="AR757" s="70"/>
      <c r="AS757" s="70"/>
      <c r="AT757" s="70"/>
      <c r="AU757" s="70"/>
      <c r="AV757" s="70"/>
      <c r="AW757" s="70"/>
      <c r="AX757" s="70"/>
      <c r="AY757" s="70"/>
      <c r="AZ757" s="70"/>
      <c r="BA757" s="70"/>
      <c r="BB757" s="70"/>
      <c r="BC757" s="70"/>
      <c r="BD757" s="70"/>
      <c r="BE757" s="70"/>
      <c r="BF757" s="70"/>
      <c r="BG757" s="70"/>
      <c r="BH757" s="70"/>
      <c r="BI757" s="70"/>
      <c r="BJ757" s="70"/>
      <c r="BK757" s="70"/>
      <c r="BL757" s="70"/>
      <c r="BM757" s="70"/>
      <c r="BN757" s="70"/>
      <c r="BO757" s="70"/>
      <c r="BP757" s="70"/>
      <c r="BQ757" s="70"/>
      <c r="BR757" s="70"/>
      <c r="BS757" s="70"/>
      <c r="BT757" s="70"/>
      <c r="BU757" s="70"/>
      <c r="BV757" s="70"/>
      <c r="BW757" s="70"/>
      <c r="BX757" s="70"/>
      <c r="BY757" s="70"/>
      <c r="BZ757" s="70"/>
      <c r="CA757" s="70"/>
      <c r="CB757" s="70"/>
      <c r="CC757" s="70"/>
      <c r="CD757" s="70"/>
      <c r="CE757" s="70"/>
      <c r="CF757" s="70"/>
      <c r="CG757" s="70"/>
      <c r="CH757" s="70"/>
      <c r="CI757" s="70"/>
      <c r="CJ757" s="70"/>
      <c r="CK757" s="70"/>
      <c r="CL757" s="70"/>
      <c r="CM757" s="70"/>
      <c r="CN757" s="70"/>
      <c r="CO757" s="70"/>
      <c r="CP757" s="70"/>
      <c r="CQ757" s="70"/>
      <c r="CR757" s="70"/>
      <c r="CS757" s="70"/>
      <c r="CT757" s="70"/>
    </row>
    <row r="758" spans="1:98" s="54" customFormat="1" ht="16.5" thickBot="1" x14ac:dyDescent="0.3">
      <c r="A758" s="367" t="s">
        <v>26</v>
      </c>
      <c r="B758" s="169"/>
      <c r="C758" s="170">
        <v>530</v>
      </c>
      <c r="D758" s="223"/>
      <c r="E758" s="170"/>
      <c r="F758" s="153">
        <f>SUM(F723:F757)</f>
        <v>14.25</v>
      </c>
      <c r="G758" s="153">
        <f t="shared" ref="G758:I758" si="10">SUM(G723:G757)</f>
        <v>17.38</v>
      </c>
      <c r="H758" s="153">
        <f t="shared" si="10"/>
        <v>69.039999999999992</v>
      </c>
      <c r="I758" s="153">
        <f t="shared" si="10"/>
        <v>522.09</v>
      </c>
      <c r="J758" s="364"/>
      <c r="K758" s="88"/>
      <c r="L758" s="88"/>
      <c r="M758" s="88"/>
      <c r="N758" s="88"/>
      <c r="O758" s="88"/>
      <c r="P758" s="88"/>
      <c r="Q758" s="88"/>
      <c r="R758" s="88"/>
      <c r="S758" s="88"/>
      <c r="T758" s="70"/>
      <c r="U758" s="70"/>
      <c r="V758" s="70"/>
      <c r="W758" s="70"/>
      <c r="X758" s="70"/>
      <c r="Y758" s="70"/>
      <c r="Z758" s="70"/>
      <c r="AA758" s="70"/>
      <c r="AB758" s="70"/>
      <c r="AC758" s="70"/>
      <c r="AD758" s="70"/>
      <c r="AE758" s="70"/>
      <c r="AF758" s="70"/>
      <c r="AG758" s="70"/>
      <c r="AH758" s="70"/>
      <c r="AI758" s="70"/>
      <c r="AJ758" s="70"/>
      <c r="AK758" s="70"/>
      <c r="AL758" s="70"/>
      <c r="AM758" s="70"/>
      <c r="AN758" s="70"/>
      <c r="AO758" s="70"/>
      <c r="AP758" s="70"/>
      <c r="AQ758" s="70"/>
      <c r="AR758" s="70"/>
      <c r="AS758" s="70"/>
      <c r="AT758" s="70"/>
      <c r="AU758" s="70"/>
      <c r="AV758" s="70"/>
      <c r="AW758" s="70"/>
      <c r="AX758" s="70"/>
      <c r="AY758" s="70"/>
      <c r="AZ758" s="70"/>
      <c r="BA758" s="70"/>
      <c r="BB758" s="70"/>
      <c r="BC758" s="70"/>
      <c r="BD758" s="70"/>
      <c r="BE758" s="70"/>
      <c r="BF758" s="70"/>
      <c r="BG758" s="70"/>
      <c r="BH758" s="70"/>
      <c r="BI758" s="70"/>
      <c r="BJ758" s="70"/>
      <c r="BK758" s="70"/>
      <c r="BL758" s="70"/>
      <c r="BM758" s="70"/>
      <c r="BN758" s="70"/>
      <c r="BO758" s="70"/>
      <c r="BP758" s="70"/>
      <c r="BQ758" s="70"/>
      <c r="BR758" s="70"/>
      <c r="BS758" s="70"/>
      <c r="BT758" s="70"/>
      <c r="BU758" s="70"/>
      <c r="BV758" s="70"/>
      <c r="BW758" s="70"/>
      <c r="BX758" s="70"/>
      <c r="BY758" s="70"/>
      <c r="BZ758" s="70"/>
      <c r="CA758" s="70"/>
      <c r="CB758" s="70"/>
      <c r="CC758" s="70"/>
      <c r="CD758" s="70"/>
      <c r="CE758" s="70"/>
      <c r="CF758" s="70"/>
      <c r="CG758" s="70"/>
      <c r="CH758" s="70"/>
      <c r="CI758" s="70"/>
      <c r="CJ758" s="70"/>
      <c r="CK758" s="70"/>
      <c r="CL758" s="70"/>
      <c r="CM758" s="70"/>
      <c r="CN758" s="70"/>
      <c r="CO758" s="70"/>
      <c r="CP758" s="70"/>
      <c r="CQ758" s="70"/>
      <c r="CR758" s="70"/>
      <c r="CS758" s="70"/>
      <c r="CT758" s="70"/>
    </row>
    <row r="759" spans="1:98" s="54" customFormat="1" ht="15.75" x14ac:dyDescent="0.25">
      <c r="A759" s="365"/>
      <c r="B759" s="173" t="s">
        <v>47</v>
      </c>
      <c r="C759" s="376"/>
      <c r="D759" s="380"/>
      <c r="E759" s="174"/>
      <c r="F759" s="138"/>
      <c r="G759" s="175"/>
      <c r="H759" s="138"/>
      <c r="I759" s="175"/>
      <c r="J759" s="362"/>
      <c r="K759" s="88"/>
      <c r="L759" s="88"/>
      <c r="M759" s="88"/>
      <c r="N759" s="88"/>
      <c r="O759" s="88"/>
      <c r="P759" s="88"/>
      <c r="Q759" s="88"/>
      <c r="R759" s="88"/>
      <c r="S759" s="88"/>
      <c r="T759" s="70"/>
      <c r="U759" s="70"/>
      <c r="V759" s="70"/>
      <c r="W759" s="70"/>
      <c r="X759" s="70"/>
      <c r="Y759" s="70"/>
      <c r="Z759" s="70"/>
      <c r="AA759" s="70"/>
      <c r="AB759" s="70"/>
      <c r="AC759" s="70"/>
      <c r="AD759" s="70"/>
      <c r="AE759" s="70"/>
      <c r="AF759" s="70"/>
      <c r="AG759" s="70"/>
      <c r="AH759" s="70"/>
      <c r="AI759" s="70"/>
      <c r="AJ759" s="70"/>
      <c r="AK759" s="70"/>
      <c r="AL759" s="70"/>
      <c r="AM759" s="70"/>
      <c r="AN759" s="70"/>
      <c r="AO759" s="70"/>
      <c r="AP759" s="70"/>
      <c r="AQ759" s="70"/>
      <c r="AR759" s="70"/>
      <c r="AS759" s="70"/>
      <c r="AT759" s="70"/>
      <c r="AU759" s="70"/>
      <c r="AV759" s="70"/>
      <c r="AW759" s="70"/>
      <c r="AX759" s="70"/>
      <c r="AY759" s="70"/>
      <c r="AZ759" s="70"/>
      <c r="BA759" s="70"/>
      <c r="BB759" s="70"/>
      <c r="BC759" s="70"/>
      <c r="BD759" s="70"/>
      <c r="BE759" s="70"/>
      <c r="BF759" s="70"/>
      <c r="BG759" s="70"/>
      <c r="BH759" s="70"/>
      <c r="BI759" s="70"/>
      <c r="BJ759" s="70"/>
      <c r="BK759" s="70"/>
      <c r="BL759" s="70"/>
      <c r="BM759" s="70"/>
      <c r="BN759" s="70"/>
      <c r="BO759" s="70"/>
      <c r="BP759" s="70"/>
      <c r="BQ759" s="70"/>
      <c r="BR759" s="70"/>
      <c r="BS759" s="70"/>
      <c r="BT759" s="70"/>
      <c r="BU759" s="70"/>
      <c r="BV759" s="70"/>
      <c r="BW759" s="70"/>
      <c r="BX759" s="70"/>
      <c r="BY759" s="70"/>
      <c r="BZ759" s="70"/>
      <c r="CA759" s="70"/>
      <c r="CB759" s="70"/>
      <c r="CC759" s="70"/>
      <c r="CD759" s="70"/>
      <c r="CE759" s="70"/>
      <c r="CF759" s="70"/>
      <c r="CG759" s="70"/>
      <c r="CH759" s="70"/>
      <c r="CI759" s="70"/>
      <c r="CJ759" s="70"/>
      <c r="CK759" s="70"/>
      <c r="CL759" s="70"/>
      <c r="CM759" s="70"/>
      <c r="CN759" s="70"/>
      <c r="CO759" s="70"/>
      <c r="CP759" s="70"/>
      <c r="CQ759" s="70"/>
      <c r="CR759" s="70"/>
      <c r="CS759" s="70"/>
      <c r="CT759" s="70"/>
    </row>
    <row r="760" spans="1:98" s="54" customFormat="1" ht="15.75" x14ac:dyDescent="0.25">
      <c r="A760" s="107" t="s">
        <v>71</v>
      </c>
      <c r="B760" s="88"/>
      <c r="C760" s="90">
        <v>10</v>
      </c>
      <c r="D760" s="89"/>
      <c r="E760" s="90"/>
      <c r="F760" s="165">
        <v>1.1000000000000001</v>
      </c>
      <c r="G760" s="165">
        <v>3</v>
      </c>
      <c r="H760" s="165">
        <v>23.6</v>
      </c>
      <c r="I760" s="132">
        <v>120</v>
      </c>
      <c r="J760" s="385"/>
      <c r="K760" s="88"/>
      <c r="L760" s="88"/>
      <c r="M760" s="88"/>
      <c r="N760" s="88"/>
      <c r="O760" s="88"/>
      <c r="P760" s="88"/>
      <c r="Q760" s="88"/>
      <c r="R760" s="88"/>
      <c r="S760" s="88"/>
      <c r="T760" s="70"/>
      <c r="U760" s="70"/>
      <c r="V760" s="70"/>
      <c r="W760" s="70"/>
      <c r="X760" s="70"/>
      <c r="Y760" s="70"/>
      <c r="Z760" s="70"/>
      <c r="AA760" s="70"/>
      <c r="AB760" s="70"/>
      <c r="AC760" s="70"/>
      <c r="AD760" s="70"/>
      <c r="AE760" s="70"/>
      <c r="AF760" s="70"/>
      <c r="AG760" s="70"/>
      <c r="AH760" s="70"/>
      <c r="AI760" s="70"/>
      <c r="AJ760" s="70"/>
      <c r="AK760" s="70"/>
      <c r="AL760" s="70"/>
      <c r="AM760" s="70"/>
      <c r="AN760" s="70"/>
      <c r="AO760" s="70"/>
      <c r="AP760" s="70"/>
      <c r="AQ760" s="70"/>
      <c r="AR760" s="70"/>
      <c r="AS760" s="70"/>
      <c r="AT760" s="70"/>
      <c r="AU760" s="70"/>
      <c r="AV760" s="70"/>
      <c r="AW760" s="70"/>
      <c r="AX760" s="70"/>
      <c r="AY760" s="70"/>
      <c r="AZ760" s="70"/>
      <c r="BA760" s="70"/>
      <c r="BB760" s="70"/>
      <c r="BC760" s="70"/>
      <c r="BD760" s="70"/>
      <c r="BE760" s="70"/>
      <c r="BF760" s="70"/>
      <c r="BG760" s="70"/>
      <c r="BH760" s="70"/>
      <c r="BI760" s="70"/>
      <c r="BJ760" s="70"/>
      <c r="BK760" s="70"/>
      <c r="BL760" s="70"/>
      <c r="BM760" s="70"/>
      <c r="BN760" s="70"/>
      <c r="BO760" s="70"/>
      <c r="BP760" s="70"/>
      <c r="BQ760" s="70"/>
      <c r="BR760" s="70"/>
      <c r="BS760" s="70"/>
      <c r="BT760" s="70"/>
      <c r="BU760" s="70"/>
      <c r="BV760" s="70"/>
      <c r="BW760" s="70"/>
      <c r="BX760" s="70"/>
      <c r="BY760" s="70"/>
      <c r="BZ760" s="70"/>
      <c r="CA760" s="70"/>
      <c r="CB760" s="70"/>
      <c r="CC760" s="70"/>
      <c r="CD760" s="70"/>
      <c r="CE760" s="70"/>
      <c r="CF760" s="70"/>
      <c r="CG760" s="70"/>
      <c r="CH760" s="70"/>
      <c r="CI760" s="70"/>
      <c r="CJ760" s="70"/>
      <c r="CK760" s="70"/>
      <c r="CL760" s="70"/>
      <c r="CM760" s="70"/>
      <c r="CN760" s="70"/>
      <c r="CO760" s="70"/>
      <c r="CP760" s="70"/>
      <c r="CQ760" s="70"/>
      <c r="CR760" s="70"/>
      <c r="CS760" s="70"/>
      <c r="CT760" s="70"/>
    </row>
    <row r="761" spans="1:98" x14ac:dyDescent="0.25">
      <c r="A761" s="107" t="s">
        <v>323</v>
      </c>
      <c r="B761" s="88"/>
      <c r="C761" s="90"/>
      <c r="D761" s="89">
        <v>10</v>
      </c>
      <c r="E761" s="90">
        <v>10</v>
      </c>
      <c r="F761" s="165"/>
      <c r="G761" s="165"/>
      <c r="H761" s="165"/>
      <c r="I761" s="132"/>
      <c r="J761" s="385"/>
    </row>
    <row r="762" spans="1:98" ht="15.75" thickBot="1" x14ac:dyDescent="0.3">
      <c r="A762" s="107" t="s">
        <v>54</v>
      </c>
      <c r="B762" s="88"/>
      <c r="C762" s="90">
        <v>100</v>
      </c>
      <c r="D762" s="211"/>
      <c r="E762" s="90"/>
      <c r="F762" s="184">
        <v>3.36</v>
      </c>
      <c r="G762" s="81">
        <v>2.5</v>
      </c>
      <c r="H762" s="86">
        <v>4.5999999999999996</v>
      </c>
      <c r="I762" s="81">
        <v>61.8</v>
      </c>
      <c r="J762" s="363" t="s">
        <v>160</v>
      </c>
    </row>
    <row r="763" spans="1:98" x14ac:dyDescent="0.25">
      <c r="A763" s="107"/>
      <c r="B763" s="88" t="s">
        <v>322</v>
      </c>
      <c r="C763" s="90"/>
      <c r="D763" s="211">
        <v>103.5</v>
      </c>
      <c r="E763" s="90">
        <v>100</v>
      </c>
      <c r="F763" s="165"/>
      <c r="G763" s="132"/>
      <c r="H763" s="165"/>
      <c r="I763" s="132"/>
      <c r="J763" s="363"/>
    </row>
    <row r="764" spans="1:98" s="26" customFormat="1" ht="47.25" customHeight="1" x14ac:dyDescent="0.25">
      <c r="A764" s="366" t="s">
        <v>409</v>
      </c>
      <c r="B764" s="80"/>
      <c r="C764" s="81" t="s">
        <v>380</v>
      </c>
      <c r="D764" s="82"/>
      <c r="E764" s="83"/>
      <c r="F764" s="132">
        <v>5.82</v>
      </c>
      <c r="G764" s="165">
        <v>8.1</v>
      </c>
      <c r="H764" s="132">
        <v>15.53</v>
      </c>
      <c r="I764" s="165">
        <v>158</v>
      </c>
      <c r="J764" s="363" t="s">
        <v>333</v>
      </c>
      <c r="K764" s="88"/>
      <c r="L764" s="88"/>
      <c r="M764" s="88"/>
      <c r="N764" s="88"/>
      <c r="O764" s="88"/>
      <c r="P764" s="88"/>
      <c r="Q764" s="88"/>
      <c r="R764" s="88"/>
      <c r="S764" s="88"/>
      <c r="T764" s="71"/>
      <c r="U764" s="71"/>
      <c r="V764" s="71"/>
      <c r="W764" s="71"/>
      <c r="X764" s="71"/>
      <c r="Y764" s="71"/>
      <c r="Z764" s="71"/>
      <c r="AA764" s="71"/>
      <c r="AB764" s="71"/>
      <c r="AC764" s="71"/>
      <c r="AD764" s="71"/>
      <c r="AE764" s="71"/>
      <c r="AF764" s="71"/>
      <c r="AG764" s="71"/>
      <c r="AH764" s="71"/>
      <c r="AI764" s="71"/>
      <c r="AJ764" s="71"/>
      <c r="AK764" s="71"/>
      <c r="AL764" s="71"/>
      <c r="AM764" s="71"/>
      <c r="AN764" s="71"/>
      <c r="AO764" s="71"/>
      <c r="AP764" s="71"/>
      <c r="AQ764" s="71"/>
      <c r="AR764" s="71"/>
      <c r="AS764" s="71"/>
      <c r="AT764" s="71"/>
      <c r="AU764" s="71"/>
      <c r="AV764" s="71"/>
      <c r="AW764" s="71"/>
      <c r="AX764" s="71"/>
      <c r="AY764" s="71"/>
      <c r="AZ764" s="71"/>
      <c r="BA764" s="71"/>
      <c r="BB764" s="71"/>
      <c r="BC764" s="71"/>
      <c r="BD764" s="71"/>
      <c r="BE764" s="71"/>
      <c r="BF764" s="71"/>
      <c r="BG764" s="71"/>
      <c r="BH764" s="71"/>
      <c r="BI764" s="71"/>
      <c r="BJ764" s="71"/>
      <c r="BK764" s="71"/>
      <c r="BL764" s="71"/>
      <c r="BM764" s="71"/>
      <c r="BN764" s="71"/>
      <c r="BO764" s="71"/>
      <c r="BP764" s="71"/>
      <c r="BQ764" s="71"/>
      <c r="BR764" s="71"/>
      <c r="BS764" s="71"/>
      <c r="BT764" s="71"/>
      <c r="BU764" s="71"/>
      <c r="BV764" s="71"/>
      <c r="BW764" s="71"/>
      <c r="BX764" s="71"/>
      <c r="BY764" s="71"/>
      <c r="BZ764" s="71"/>
      <c r="CA764" s="71"/>
      <c r="CB764" s="71"/>
      <c r="CC764" s="71"/>
      <c r="CD764" s="71"/>
      <c r="CE764" s="71"/>
      <c r="CF764" s="71"/>
      <c r="CG764" s="71"/>
      <c r="CH764" s="71"/>
      <c r="CI764" s="71"/>
      <c r="CJ764" s="71"/>
      <c r="CK764" s="71"/>
      <c r="CL764" s="71"/>
      <c r="CM764" s="71"/>
      <c r="CN764" s="71"/>
      <c r="CO764" s="71"/>
      <c r="CP764" s="71"/>
      <c r="CQ764" s="71"/>
      <c r="CR764" s="71"/>
      <c r="CS764" s="71"/>
      <c r="CT764" s="71"/>
    </row>
    <row r="765" spans="1:98" s="26" customFormat="1" x14ac:dyDescent="0.25">
      <c r="A765" s="366"/>
      <c r="B765" s="80" t="s">
        <v>73</v>
      </c>
      <c r="C765" s="81"/>
      <c r="D765" s="82">
        <v>72.28</v>
      </c>
      <c r="E765" s="83">
        <v>71.33</v>
      </c>
      <c r="F765" s="82"/>
      <c r="G765" s="83"/>
      <c r="H765" s="82"/>
      <c r="I765" s="157"/>
      <c r="J765" s="363"/>
      <c r="K765" s="88"/>
      <c r="L765" s="88"/>
      <c r="M765" s="88"/>
      <c r="N765" s="88"/>
      <c r="O765" s="88"/>
      <c r="P765" s="88"/>
      <c r="Q765" s="88"/>
      <c r="R765" s="88"/>
      <c r="S765" s="88"/>
      <c r="T765" s="71"/>
      <c r="U765" s="71"/>
      <c r="V765" s="71"/>
      <c r="W765" s="71"/>
      <c r="X765" s="71"/>
      <c r="Y765" s="71"/>
      <c r="Z765" s="71"/>
      <c r="AA765" s="71"/>
      <c r="AB765" s="71"/>
      <c r="AC765" s="71"/>
      <c r="AD765" s="71"/>
      <c r="AE765" s="71"/>
      <c r="AF765" s="71"/>
      <c r="AG765" s="71"/>
      <c r="AH765" s="71"/>
      <c r="AI765" s="71"/>
      <c r="AJ765" s="71"/>
      <c r="AK765" s="71"/>
      <c r="AL765" s="71"/>
      <c r="AM765" s="71"/>
      <c r="AN765" s="71"/>
      <c r="AO765" s="71"/>
      <c r="AP765" s="71"/>
      <c r="AQ765" s="71"/>
      <c r="AR765" s="71"/>
      <c r="AS765" s="71"/>
      <c r="AT765" s="71"/>
      <c r="AU765" s="71"/>
      <c r="AV765" s="71"/>
      <c r="AW765" s="71"/>
      <c r="AX765" s="71"/>
      <c r="AY765" s="71"/>
      <c r="AZ765" s="71"/>
      <c r="BA765" s="71"/>
      <c r="BB765" s="71"/>
      <c r="BC765" s="71"/>
      <c r="BD765" s="71"/>
      <c r="BE765" s="71"/>
      <c r="BF765" s="71"/>
      <c r="BG765" s="71"/>
      <c r="BH765" s="71"/>
      <c r="BI765" s="71"/>
      <c r="BJ765" s="71"/>
      <c r="BK765" s="71"/>
      <c r="BL765" s="71"/>
      <c r="BM765" s="71"/>
      <c r="BN765" s="71"/>
      <c r="BO765" s="71"/>
      <c r="BP765" s="71"/>
      <c r="BQ765" s="71"/>
      <c r="BR765" s="71"/>
      <c r="BS765" s="71"/>
      <c r="BT765" s="71"/>
      <c r="BU765" s="71"/>
      <c r="BV765" s="71"/>
      <c r="BW765" s="71"/>
      <c r="BX765" s="71"/>
      <c r="BY765" s="71"/>
      <c r="BZ765" s="71"/>
      <c r="CA765" s="71"/>
      <c r="CB765" s="71"/>
      <c r="CC765" s="71"/>
      <c r="CD765" s="71"/>
      <c r="CE765" s="71"/>
      <c r="CF765" s="71"/>
      <c r="CG765" s="71"/>
      <c r="CH765" s="71"/>
      <c r="CI765" s="71"/>
      <c r="CJ765" s="71"/>
      <c r="CK765" s="71"/>
      <c r="CL765" s="71"/>
      <c r="CM765" s="71"/>
      <c r="CN765" s="71"/>
      <c r="CO765" s="71"/>
      <c r="CP765" s="71"/>
      <c r="CQ765" s="71"/>
      <c r="CR765" s="71"/>
      <c r="CS765" s="71"/>
      <c r="CT765" s="71"/>
    </row>
    <row r="766" spans="1:98" s="26" customFormat="1" x14ac:dyDescent="0.25">
      <c r="A766" s="366"/>
      <c r="B766" s="80" t="s">
        <v>97</v>
      </c>
      <c r="C766" s="81"/>
      <c r="D766" s="82">
        <v>7.7</v>
      </c>
      <c r="E766" s="83">
        <v>7.7</v>
      </c>
      <c r="F766" s="82"/>
      <c r="G766" s="83"/>
      <c r="H766" s="82"/>
      <c r="I766" s="157"/>
      <c r="J766" s="363"/>
      <c r="K766" s="88"/>
      <c r="L766" s="88"/>
      <c r="M766" s="88"/>
      <c r="N766" s="88"/>
      <c r="O766" s="88"/>
      <c r="P766" s="88"/>
      <c r="Q766" s="88"/>
      <c r="R766" s="88"/>
      <c r="S766" s="88"/>
      <c r="T766" s="71"/>
      <c r="U766" s="71"/>
      <c r="V766" s="71"/>
      <c r="W766" s="71"/>
      <c r="X766" s="71"/>
      <c r="Y766" s="71"/>
      <c r="Z766" s="71"/>
      <c r="AA766" s="71"/>
      <c r="AB766" s="71"/>
      <c r="AC766" s="71"/>
      <c r="AD766" s="71"/>
      <c r="AE766" s="71"/>
      <c r="AF766" s="71"/>
      <c r="AG766" s="71"/>
      <c r="AH766" s="71"/>
      <c r="AI766" s="71"/>
      <c r="AJ766" s="71"/>
      <c r="AK766" s="71"/>
      <c r="AL766" s="71"/>
      <c r="AM766" s="71"/>
      <c r="AN766" s="71"/>
      <c r="AO766" s="71"/>
      <c r="AP766" s="71"/>
      <c r="AQ766" s="71"/>
      <c r="AR766" s="71"/>
      <c r="AS766" s="71"/>
      <c r="AT766" s="71"/>
      <c r="AU766" s="71"/>
      <c r="AV766" s="71"/>
      <c r="AW766" s="71"/>
      <c r="AX766" s="71"/>
      <c r="AY766" s="71"/>
      <c r="AZ766" s="71"/>
      <c r="BA766" s="71"/>
      <c r="BB766" s="71"/>
      <c r="BC766" s="71"/>
      <c r="BD766" s="71"/>
      <c r="BE766" s="71"/>
      <c r="BF766" s="71"/>
      <c r="BG766" s="71"/>
      <c r="BH766" s="71"/>
      <c r="BI766" s="71"/>
      <c r="BJ766" s="71"/>
      <c r="BK766" s="71"/>
      <c r="BL766" s="71"/>
      <c r="BM766" s="71"/>
      <c r="BN766" s="71"/>
      <c r="BO766" s="71"/>
      <c r="BP766" s="71"/>
      <c r="BQ766" s="71"/>
      <c r="BR766" s="71"/>
      <c r="BS766" s="71"/>
      <c r="BT766" s="71"/>
      <c r="BU766" s="71"/>
      <c r="BV766" s="71"/>
      <c r="BW766" s="71"/>
      <c r="BX766" s="71"/>
      <c r="BY766" s="71"/>
      <c r="BZ766" s="71"/>
      <c r="CA766" s="71"/>
      <c r="CB766" s="71"/>
      <c r="CC766" s="71"/>
      <c r="CD766" s="71"/>
      <c r="CE766" s="71"/>
      <c r="CF766" s="71"/>
      <c r="CG766" s="71"/>
      <c r="CH766" s="71"/>
      <c r="CI766" s="71"/>
      <c r="CJ766" s="71"/>
      <c r="CK766" s="71"/>
      <c r="CL766" s="71"/>
      <c r="CM766" s="71"/>
      <c r="CN766" s="71"/>
      <c r="CO766" s="71"/>
      <c r="CP766" s="71"/>
      <c r="CQ766" s="71"/>
      <c r="CR766" s="71"/>
      <c r="CS766" s="71"/>
      <c r="CT766" s="71"/>
    </row>
    <row r="767" spans="1:98" s="26" customFormat="1" x14ac:dyDescent="0.25">
      <c r="A767" s="366"/>
      <c r="B767" s="80" t="s">
        <v>51</v>
      </c>
      <c r="C767" s="81"/>
      <c r="D767" s="82">
        <v>4.7</v>
      </c>
      <c r="E767" s="83">
        <v>4.7</v>
      </c>
      <c r="F767" s="82"/>
      <c r="G767" s="83"/>
      <c r="H767" s="82"/>
      <c r="I767" s="157"/>
      <c r="J767" s="363"/>
      <c r="K767" s="88"/>
      <c r="L767" s="88"/>
      <c r="M767" s="88"/>
      <c r="N767" s="88"/>
      <c r="O767" s="88"/>
      <c r="P767" s="88"/>
      <c r="Q767" s="88"/>
      <c r="R767" s="88"/>
      <c r="S767" s="88"/>
      <c r="T767" s="71"/>
      <c r="U767" s="71"/>
      <c r="V767" s="71"/>
      <c r="W767" s="71"/>
      <c r="X767" s="71"/>
      <c r="Y767" s="71"/>
      <c r="Z767" s="71"/>
      <c r="AA767" s="71"/>
      <c r="AB767" s="71"/>
      <c r="AC767" s="71"/>
      <c r="AD767" s="71"/>
      <c r="AE767" s="71"/>
      <c r="AF767" s="71"/>
      <c r="AG767" s="71"/>
      <c r="AH767" s="71"/>
      <c r="AI767" s="71"/>
      <c r="AJ767" s="71"/>
      <c r="AK767" s="71"/>
      <c r="AL767" s="71"/>
      <c r="AM767" s="71"/>
      <c r="AN767" s="71"/>
      <c r="AO767" s="71"/>
      <c r="AP767" s="71"/>
      <c r="AQ767" s="71"/>
      <c r="AR767" s="71"/>
      <c r="AS767" s="71"/>
      <c r="AT767" s="71"/>
      <c r="AU767" s="71"/>
      <c r="AV767" s="71"/>
      <c r="AW767" s="71"/>
      <c r="AX767" s="71"/>
      <c r="AY767" s="71"/>
      <c r="AZ767" s="71"/>
      <c r="BA767" s="71"/>
      <c r="BB767" s="71"/>
      <c r="BC767" s="71"/>
      <c r="BD767" s="71"/>
      <c r="BE767" s="71"/>
      <c r="BF767" s="71"/>
      <c r="BG767" s="71"/>
      <c r="BH767" s="71"/>
      <c r="BI767" s="71"/>
      <c r="BJ767" s="71"/>
      <c r="BK767" s="71"/>
      <c r="BL767" s="71"/>
      <c r="BM767" s="71"/>
      <c r="BN767" s="71"/>
      <c r="BO767" s="71"/>
      <c r="BP767" s="71"/>
      <c r="BQ767" s="71"/>
      <c r="BR767" s="71"/>
      <c r="BS767" s="71"/>
      <c r="BT767" s="71"/>
      <c r="BU767" s="71"/>
      <c r="BV767" s="71"/>
      <c r="BW767" s="71"/>
      <c r="BX767" s="71"/>
      <c r="BY767" s="71"/>
      <c r="BZ767" s="71"/>
      <c r="CA767" s="71"/>
      <c r="CB767" s="71"/>
      <c r="CC767" s="71"/>
      <c r="CD767" s="71"/>
      <c r="CE767" s="71"/>
      <c r="CF767" s="71"/>
      <c r="CG767" s="71"/>
      <c r="CH767" s="71"/>
      <c r="CI767" s="71"/>
      <c r="CJ767" s="71"/>
      <c r="CK767" s="71"/>
      <c r="CL767" s="71"/>
      <c r="CM767" s="71"/>
      <c r="CN767" s="71"/>
      <c r="CO767" s="71"/>
      <c r="CP767" s="71"/>
      <c r="CQ767" s="71"/>
      <c r="CR767" s="71"/>
      <c r="CS767" s="71"/>
      <c r="CT767" s="71"/>
    </row>
    <row r="768" spans="1:98" s="26" customFormat="1" x14ac:dyDescent="0.25">
      <c r="A768" s="366"/>
      <c r="B768" s="80" t="s">
        <v>18</v>
      </c>
      <c r="C768" s="81"/>
      <c r="D768" s="82">
        <v>7.6</v>
      </c>
      <c r="E768" s="83">
        <v>7.6</v>
      </c>
      <c r="F768" s="82"/>
      <c r="G768" s="83"/>
      <c r="H768" s="82"/>
      <c r="I768" s="157"/>
      <c r="J768" s="363"/>
      <c r="K768" s="88"/>
      <c r="L768" s="88"/>
      <c r="M768" s="88"/>
      <c r="N768" s="88"/>
      <c r="O768" s="88"/>
      <c r="P768" s="88"/>
      <c r="Q768" s="88"/>
      <c r="R768" s="88"/>
      <c r="S768" s="88"/>
      <c r="T768" s="71"/>
      <c r="U768" s="71"/>
      <c r="V768" s="71"/>
      <c r="W768" s="71"/>
      <c r="X768" s="71"/>
      <c r="Y768" s="71"/>
      <c r="Z768" s="71"/>
      <c r="AA768" s="71"/>
      <c r="AB768" s="71"/>
      <c r="AC768" s="71"/>
      <c r="AD768" s="71"/>
      <c r="AE768" s="71"/>
      <c r="AF768" s="71"/>
      <c r="AG768" s="71"/>
      <c r="AH768" s="71"/>
      <c r="AI768" s="71"/>
      <c r="AJ768" s="71"/>
      <c r="AK768" s="71"/>
      <c r="AL768" s="71"/>
      <c r="AM768" s="71"/>
      <c r="AN768" s="71"/>
      <c r="AO768" s="71"/>
      <c r="AP768" s="71"/>
      <c r="AQ768" s="71"/>
      <c r="AR768" s="71"/>
      <c r="AS768" s="71"/>
      <c r="AT768" s="71"/>
      <c r="AU768" s="71"/>
      <c r="AV768" s="71"/>
      <c r="AW768" s="71"/>
      <c r="AX768" s="71"/>
      <c r="AY768" s="71"/>
      <c r="AZ768" s="71"/>
      <c r="BA768" s="71"/>
      <c r="BB768" s="71"/>
      <c r="BC768" s="71"/>
      <c r="BD768" s="71"/>
      <c r="BE768" s="71"/>
      <c r="BF768" s="71"/>
      <c r="BG768" s="71"/>
      <c r="BH768" s="71"/>
      <c r="BI768" s="71"/>
      <c r="BJ768" s="71"/>
      <c r="BK768" s="71"/>
      <c r="BL768" s="71"/>
      <c r="BM768" s="71"/>
      <c r="BN768" s="71"/>
      <c r="BO768" s="71"/>
      <c r="BP768" s="71"/>
      <c r="BQ768" s="71"/>
      <c r="BR768" s="71"/>
      <c r="BS768" s="71"/>
      <c r="BT768" s="71"/>
      <c r="BU768" s="71"/>
      <c r="BV768" s="71"/>
      <c r="BW768" s="71"/>
      <c r="BX768" s="71"/>
      <c r="BY768" s="71"/>
      <c r="BZ768" s="71"/>
      <c r="CA768" s="71"/>
      <c r="CB768" s="71"/>
      <c r="CC768" s="71"/>
      <c r="CD768" s="71"/>
      <c r="CE768" s="71"/>
      <c r="CF768" s="71"/>
      <c r="CG768" s="71"/>
      <c r="CH768" s="71"/>
      <c r="CI768" s="71"/>
      <c r="CJ768" s="71"/>
      <c r="CK768" s="71"/>
      <c r="CL768" s="71"/>
      <c r="CM768" s="71"/>
      <c r="CN768" s="71"/>
      <c r="CO768" s="71"/>
      <c r="CP768" s="71"/>
      <c r="CQ768" s="71"/>
      <c r="CR768" s="71"/>
      <c r="CS768" s="71"/>
      <c r="CT768" s="71"/>
    </row>
    <row r="769" spans="1:181" s="26" customFormat="1" x14ac:dyDescent="0.25">
      <c r="A769" s="366"/>
      <c r="B769" s="80" t="s">
        <v>16</v>
      </c>
      <c r="C769" s="81"/>
      <c r="D769" s="82">
        <v>14.2</v>
      </c>
      <c r="E769" s="83">
        <v>14.2</v>
      </c>
      <c r="F769" s="82"/>
      <c r="G769" s="83"/>
      <c r="H769" s="82"/>
      <c r="I769" s="157"/>
      <c r="J769" s="363"/>
      <c r="K769" s="88"/>
      <c r="L769" s="88"/>
      <c r="M769" s="88"/>
      <c r="N769" s="88"/>
      <c r="O769" s="88"/>
      <c r="P769" s="88"/>
      <c r="Q769" s="88"/>
      <c r="R769" s="88"/>
      <c r="S769" s="88"/>
      <c r="T769" s="71"/>
      <c r="U769" s="71"/>
      <c r="V769" s="71"/>
      <c r="W769" s="71"/>
      <c r="X769" s="71"/>
      <c r="Y769" s="71"/>
      <c r="Z769" s="71"/>
      <c r="AA769" s="71"/>
      <c r="AB769" s="71"/>
      <c r="AC769" s="71"/>
      <c r="AD769" s="71"/>
      <c r="AE769" s="71"/>
      <c r="AF769" s="71"/>
      <c r="AG769" s="71"/>
      <c r="AH769" s="71"/>
      <c r="AI769" s="71"/>
      <c r="AJ769" s="71"/>
      <c r="AK769" s="71"/>
      <c r="AL769" s="71"/>
      <c r="AM769" s="71"/>
      <c r="AN769" s="71"/>
      <c r="AO769" s="71"/>
      <c r="AP769" s="71"/>
      <c r="AQ769" s="71"/>
      <c r="AR769" s="71"/>
      <c r="AS769" s="71"/>
      <c r="AT769" s="71"/>
      <c r="AU769" s="71"/>
      <c r="AV769" s="71"/>
      <c r="AW769" s="71"/>
      <c r="AX769" s="71"/>
      <c r="AY769" s="71"/>
      <c r="AZ769" s="71"/>
      <c r="BA769" s="71"/>
      <c r="BB769" s="71"/>
      <c r="BC769" s="71"/>
      <c r="BD769" s="71"/>
      <c r="BE769" s="71"/>
      <c r="BF769" s="71"/>
      <c r="BG769" s="71"/>
      <c r="BH769" s="71"/>
      <c r="BI769" s="71"/>
      <c r="BJ769" s="71"/>
      <c r="BK769" s="71"/>
      <c r="BL769" s="71"/>
      <c r="BM769" s="71"/>
      <c r="BN769" s="71"/>
      <c r="BO769" s="71"/>
      <c r="BP769" s="71"/>
      <c r="BQ769" s="71"/>
      <c r="BR769" s="71"/>
      <c r="BS769" s="71"/>
      <c r="BT769" s="71"/>
      <c r="BU769" s="71"/>
      <c r="BV769" s="71"/>
      <c r="BW769" s="71"/>
      <c r="BX769" s="71"/>
      <c r="BY769" s="71"/>
      <c r="BZ769" s="71"/>
      <c r="CA769" s="71"/>
      <c r="CB769" s="71"/>
      <c r="CC769" s="71"/>
      <c r="CD769" s="71"/>
      <c r="CE769" s="71"/>
      <c r="CF769" s="71"/>
      <c r="CG769" s="71"/>
      <c r="CH769" s="71"/>
      <c r="CI769" s="71"/>
      <c r="CJ769" s="71"/>
      <c r="CK769" s="71"/>
      <c r="CL769" s="71"/>
      <c r="CM769" s="71"/>
      <c r="CN769" s="71"/>
      <c r="CO769" s="71"/>
      <c r="CP769" s="71"/>
      <c r="CQ769" s="71"/>
      <c r="CR769" s="71"/>
      <c r="CS769" s="71"/>
      <c r="CT769" s="71"/>
    </row>
    <row r="770" spans="1:181" s="26" customFormat="1" x14ac:dyDescent="0.25">
      <c r="A770" s="366"/>
      <c r="B770" s="80" t="s">
        <v>39</v>
      </c>
      <c r="C770" s="81"/>
      <c r="D770" s="82">
        <v>0.1</v>
      </c>
      <c r="E770" s="83">
        <v>0.1</v>
      </c>
      <c r="F770" s="82"/>
      <c r="G770" s="83"/>
      <c r="H770" s="82"/>
      <c r="I770" s="157"/>
      <c r="J770" s="363"/>
      <c r="K770" s="88"/>
      <c r="L770" s="88"/>
      <c r="M770" s="88"/>
      <c r="N770" s="88"/>
      <c r="O770" s="88"/>
      <c r="P770" s="88"/>
      <c r="Q770" s="88"/>
      <c r="R770" s="88"/>
      <c r="S770" s="88"/>
      <c r="T770" s="71"/>
      <c r="U770" s="71"/>
      <c r="V770" s="71"/>
      <c r="W770" s="71"/>
      <c r="X770" s="71"/>
      <c r="Y770" s="71"/>
      <c r="Z770" s="71"/>
      <c r="AA770" s="71"/>
      <c r="AB770" s="71"/>
      <c r="AC770" s="71"/>
      <c r="AD770" s="71"/>
      <c r="AE770" s="71"/>
      <c r="AF770" s="71"/>
      <c r="AG770" s="71"/>
      <c r="AH770" s="71"/>
      <c r="AI770" s="71"/>
      <c r="AJ770" s="71"/>
      <c r="AK770" s="71"/>
      <c r="AL770" s="71"/>
      <c r="AM770" s="71"/>
      <c r="AN770" s="71"/>
      <c r="AO770" s="71"/>
      <c r="AP770" s="71"/>
      <c r="AQ770" s="71"/>
      <c r="AR770" s="71"/>
      <c r="AS770" s="71"/>
      <c r="AT770" s="71"/>
      <c r="AU770" s="71"/>
      <c r="AV770" s="71"/>
      <c r="AW770" s="71"/>
      <c r="AX770" s="71"/>
      <c r="AY770" s="71"/>
      <c r="AZ770" s="71"/>
      <c r="BA770" s="71"/>
      <c r="BB770" s="71"/>
      <c r="BC770" s="71"/>
      <c r="BD770" s="71"/>
      <c r="BE770" s="71"/>
      <c r="BF770" s="71"/>
      <c r="BG770" s="71"/>
      <c r="BH770" s="71"/>
      <c r="BI770" s="71"/>
      <c r="BJ770" s="71"/>
      <c r="BK770" s="71"/>
      <c r="BL770" s="71"/>
      <c r="BM770" s="71"/>
      <c r="BN770" s="71"/>
      <c r="BO770" s="71"/>
      <c r="BP770" s="71"/>
      <c r="BQ770" s="71"/>
      <c r="BR770" s="71"/>
      <c r="BS770" s="71"/>
      <c r="BT770" s="71"/>
      <c r="BU770" s="71"/>
      <c r="BV770" s="71"/>
      <c r="BW770" s="71"/>
      <c r="BX770" s="71"/>
      <c r="BY770" s="71"/>
      <c r="BZ770" s="71"/>
      <c r="CA770" s="71"/>
      <c r="CB770" s="71"/>
      <c r="CC770" s="71"/>
      <c r="CD770" s="71"/>
      <c r="CE770" s="71"/>
      <c r="CF770" s="71"/>
      <c r="CG770" s="71"/>
      <c r="CH770" s="71"/>
      <c r="CI770" s="71"/>
      <c r="CJ770" s="71"/>
      <c r="CK770" s="71"/>
      <c r="CL770" s="71"/>
      <c r="CM770" s="71"/>
      <c r="CN770" s="71"/>
      <c r="CO770" s="71"/>
      <c r="CP770" s="71"/>
      <c r="CQ770" s="71"/>
      <c r="CR770" s="71"/>
      <c r="CS770" s="71"/>
      <c r="CT770" s="71"/>
    </row>
    <row r="771" spans="1:181" s="26" customFormat="1" x14ac:dyDescent="0.25">
      <c r="A771" s="366"/>
      <c r="B771" s="80" t="s">
        <v>36</v>
      </c>
      <c r="C771" s="81"/>
      <c r="D771" s="82">
        <v>9.5</v>
      </c>
      <c r="E771" s="83">
        <v>9.5</v>
      </c>
      <c r="F771" s="82"/>
      <c r="G771" s="83"/>
      <c r="H771" s="82"/>
      <c r="I771" s="157"/>
      <c r="J771" s="363"/>
      <c r="K771" s="88"/>
      <c r="L771" s="88"/>
      <c r="M771" s="88"/>
      <c r="N771" s="88"/>
      <c r="O771" s="88"/>
      <c r="P771" s="88"/>
      <c r="Q771" s="88"/>
      <c r="R771" s="88"/>
      <c r="S771" s="88"/>
      <c r="T771" s="71"/>
      <c r="U771" s="71"/>
      <c r="V771" s="71"/>
      <c r="W771" s="71"/>
      <c r="X771" s="71"/>
      <c r="Y771" s="71"/>
      <c r="Z771" s="71"/>
      <c r="AA771" s="71"/>
      <c r="AB771" s="71"/>
      <c r="AC771" s="71"/>
      <c r="AD771" s="71"/>
      <c r="AE771" s="71"/>
      <c r="AF771" s="71"/>
      <c r="AG771" s="71"/>
      <c r="AH771" s="71"/>
      <c r="AI771" s="71"/>
      <c r="AJ771" s="71"/>
      <c r="AK771" s="71"/>
      <c r="AL771" s="71"/>
      <c r="AM771" s="71"/>
      <c r="AN771" s="71"/>
      <c r="AO771" s="71"/>
      <c r="AP771" s="71"/>
      <c r="AQ771" s="71"/>
      <c r="AR771" s="71"/>
      <c r="AS771" s="71"/>
      <c r="AT771" s="71"/>
      <c r="AU771" s="71"/>
      <c r="AV771" s="71"/>
      <c r="AW771" s="71"/>
      <c r="AX771" s="71"/>
      <c r="AY771" s="71"/>
      <c r="AZ771" s="71"/>
      <c r="BA771" s="71"/>
      <c r="BB771" s="71"/>
      <c r="BC771" s="71"/>
      <c r="BD771" s="71"/>
      <c r="BE771" s="71"/>
      <c r="BF771" s="71"/>
      <c r="BG771" s="71"/>
      <c r="BH771" s="71"/>
      <c r="BI771" s="71"/>
      <c r="BJ771" s="71"/>
      <c r="BK771" s="71"/>
      <c r="BL771" s="71"/>
      <c r="BM771" s="71"/>
      <c r="BN771" s="71"/>
      <c r="BO771" s="71"/>
      <c r="BP771" s="71"/>
      <c r="BQ771" s="71"/>
      <c r="BR771" s="71"/>
      <c r="BS771" s="71"/>
      <c r="BT771" s="71"/>
      <c r="BU771" s="71"/>
      <c r="BV771" s="71"/>
      <c r="BW771" s="71"/>
      <c r="BX771" s="71"/>
      <c r="BY771" s="71"/>
      <c r="BZ771" s="71"/>
      <c r="CA771" s="71"/>
      <c r="CB771" s="71"/>
      <c r="CC771" s="71"/>
      <c r="CD771" s="71"/>
      <c r="CE771" s="71"/>
      <c r="CF771" s="71"/>
      <c r="CG771" s="71"/>
      <c r="CH771" s="71"/>
      <c r="CI771" s="71"/>
      <c r="CJ771" s="71"/>
      <c r="CK771" s="71"/>
      <c r="CL771" s="71"/>
      <c r="CM771" s="71"/>
      <c r="CN771" s="71"/>
      <c r="CO771" s="71"/>
      <c r="CP771" s="71"/>
      <c r="CQ771" s="71"/>
      <c r="CR771" s="71"/>
      <c r="CS771" s="71"/>
      <c r="CT771" s="71"/>
    </row>
    <row r="772" spans="1:181" s="26" customFormat="1" x14ac:dyDescent="0.25">
      <c r="A772" s="366"/>
      <c r="B772" s="80" t="s">
        <v>34</v>
      </c>
      <c r="C772" s="81"/>
      <c r="D772" s="82">
        <v>0.4</v>
      </c>
      <c r="E772" s="83">
        <v>0.4</v>
      </c>
      <c r="F772" s="82"/>
      <c r="G772" s="83"/>
      <c r="H772" s="82"/>
      <c r="I772" s="157"/>
      <c r="J772" s="363"/>
      <c r="K772" s="88"/>
      <c r="L772" s="88"/>
      <c r="M772" s="88"/>
      <c r="N772" s="88"/>
      <c r="O772" s="88"/>
      <c r="P772" s="88"/>
      <c r="Q772" s="88"/>
      <c r="R772" s="88"/>
      <c r="S772" s="88"/>
      <c r="T772" s="71"/>
      <c r="U772" s="71"/>
      <c r="V772" s="71"/>
      <c r="W772" s="71"/>
      <c r="X772" s="71"/>
      <c r="Y772" s="71"/>
      <c r="Z772" s="71"/>
      <c r="AA772" s="71"/>
      <c r="AB772" s="71"/>
      <c r="AC772" s="71"/>
      <c r="AD772" s="71"/>
      <c r="AE772" s="71"/>
      <c r="AF772" s="71"/>
      <c r="AG772" s="71"/>
      <c r="AH772" s="71"/>
      <c r="AI772" s="71"/>
      <c r="AJ772" s="71"/>
      <c r="AK772" s="71"/>
      <c r="AL772" s="71"/>
      <c r="AM772" s="71"/>
      <c r="AN772" s="71"/>
      <c r="AO772" s="71"/>
      <c r="AP772" s="71"/>
      <c r="AQ772" s="71"/>
      <c r="AR772" s="71"/>
      <c r="AS772" s="71"/>
      <c r="AT772" s="71"/>
      <c r="AU772" s="71"/>
      <c r="AV772" s="71"/>
      <c r="AW772" s="71"/>
      <c r="AX772" s="71"/>
      <c r="AY772" s="71"/>
      <c r="AZ772" s="71"/>
      <c r="BA772" s="71"/>
      <c r="BB772" s="71"/>
      <c r="BC772" s="71"/>
      <c r="BD772" s="71"/>
      <c r="BE772" s="71"/>
      <c r="BF772" s="71"/>
      <c r="BG772" s="71"/>
      <c r="BH772" s="71"/>
      <c r="BI772" s="71"/>
      <c r="BJ772" s="71"/>
      <c r="BK772" s="71"/>
      <c r="BL772" s="71"/>
      <c r="BM772" s="71"/>
      <c r="BN772" s="71"/>
      <c r="BO772" s="71"/>
      <c r="BP772" s="71"/>
      <c r="BQ772" s="71"/>
      <c r="BR772" s="71"/>
      <c r="BS772" s="71"/>
      <c r="BT772" s="71"/>
      <c r="BU772" s="71"/>
      <c r="BV772" s="71"/>
      <c r="BW772" s="71"/>
      <c r="BX772" s="71"/>
      <c r="BY772" s="71"/>
      <c r="BZ772" s="71"/>
      <c r="CA772" s="71"/>
      <c r="CB772" s="71"/>
      <c r="CC772" s="71"/>
      <c r="CD772" s="71"/>
      <c r="CE772" s="71"/>
      <c r="CF772" s="71"/>
      <c r="CG772" s="71"/>
      <c r="CH772" s="71"/>
      <c r="CI772" s="71"/>
      <c r="CJ772" s="71"/>
      <c r="CK772" s="71"/>
      <c r="CL772" s="71"/>
      <c r="CM772" s="71"/>
      <c r="CN772" s="71"/>
      <c r="CO772" s="71"/>
      <c r="CP772" s="71"/>
      <c r="CQ772" s="71"/>
      <c r="CR772" s="71"/>
      <c r="CS772" s="71"/>
      <c r="CT772" s="71"/>
    </row>
    <row r="773" spans="1:181" s="26" customFormat="1" x14ac:dyDescent="0.25">
      <c r="A773" s="366"/>
      <c r="B773" s="212" t="s">
        <v>332</v>
      </c>
      <c r="C773" s="81"/>
      <c r="D773" s="82">
        <v>10</v>
      </c>
      <c r="E773" s="83">
        <v>10</v>
      </c>
      <c r="F773" s="82"/>
      <c r="G773" s="83"/>
      <c r="H773" s="82"/>
      <c r="I773" s="157"/>
      <c r="J773" s="363"/>
      <c r="K773" s="88"/>
      <c r="L773" s="88"/>
      <c r="M773" s="88"/>
      <c r="N773" s="88"/>
      <c r="O773" s="88"/>
      <c r="P773" s="88"/>
      <c r="Q773" s="88"/>
      <c r="R773" s="88"/>
      <c r="S773" s="88"/>
      <c r="T773" s="71"/>
      <c r="U773" s="71"/>
      <c r="V773" s="71"/>
      <c r="W773" s="71"/>
      <c r="X773" s="71"/>
      <c r="Y773" s="71"/>
      <c r="Z773" s="71"/>
      <c r="AA773" s="71"/>
      <c r="AB773" s="71"/>
      <c r="AC773" s="71"/>
      <c r="AD773" s="71"/>
      <c r="AE773" s="71"/>
      <c r="AF773" s="71"/>
      <c r="AG773" s="71"/>
      <c r="AH773" s="71"/>
      <c r="AI773" s="71"/>
      <c r="AJ773" s="71"/>
      <c r="AK773" s="71"/>
      <c r="AL773" s="71"/>
      <c r="AM773" s="71"/>
      <c r="AN773" s="71"/>
      <c r="AO773" s="71"/>
      <c r="AP773" s="71"/>
      <c r="AQ773" s="71"/>
      <c r="AR773" s="71"/>
      <c r="AS773" s="71"/>
      <c r="AT773" s="71"/>
      <c r="AU773" s="71"/>
      <c r="AV773" s="71"/>
      <c r="AW773" s="71"/>
      <c r="AX773" s="71"/>
      <c r="AY773" s="71"/>
      <c r="AZ773" s="71"/>
      <c r="BA773" s="71"/>
      <c r="BB773" s="71"/>
      <c r="BC773" s="71"/>
      <c r="BD773" s="71"/>
      <c r="BE773" s="71"/>
      <c r="BF773" s="71"/>
      <c r="BG773" s="71"/>
      <c r="BH773" s="71"/>
      <c r="BI773" s="71"/>
      <c r="BJ773" s="71"/>
      <c r="BK773" s="71"/>
      <c r="BL773" s="71"/>
      <c r="BM773" s="71"/>
      <c r="BN773" s="71"/>
      <c r="BO773" s="71"/>
      <c r="BP773" s="71"/>
      <c r="BQ773" s="71"/>
      <c r="BR773" s="71"/>
      <c r="BS773" s="71"/>
      <c r="BT773" s="71"/>
      <c r="BU773" s="71"/>
      <c r="BV773" s="71"/>
      <c r="BW773" s="71"/>
      <c r="BX773" s="71"/>
      <c r="BY773" s="71"/>
      <c r="BZ773" s="71"/>
      <c r="CA773" s="71"/>
      <c r="CB773" s="71"/>
      <c r="CC773" s="71"/>
      <c r="CD773" s="71"/>
      <c r="CE773" s="71"/>
      <c r="CF773" s="71"/>
      <c r="CG773" s="71"/>
      <c r="CH773" s="71"/>
      <c r="CI773" s="71"/>
      <c r="CJ773" s="71"/>
      <c r="CK773" s="71"/>
      <c r="CL773" s="71"/>
      <c r="CM773" s="71"/>
      <c r="CN773" s="71"/>
      <c r="CO773" s="71"/>
      <c r="CP773" s="71"/>
      <c r="CQ773" s="71"/>
      <c r="CR773" s="71"/>
      <c r="CS773" s="71"/>
      <c r="CT773" s="71"/>
    </row>
    <row r="774" spans="1:181" s="36" customFormat="1" x14ac:dyDescent="0.25">
      <c r="A774" s="107" t="s">
        <v>161</v>
      </c>
      <c r="B774" s="88"/>
      <c r="C774" s="90" t="s">
        <v>269</v>
      </c>
      <c r="D774" s="163"/>
      <c r="E774" s="164"/>
      <c r="F774" s="99">
        <v>0.05</v>
      </c>
      <c r="G774" s="165">
        <v>0.01</v>
      </c>
      <c r="H774" s="132">
        <v>4.42</v>
      </c>
      <c r="I774" s="165">
        <v>18</v>
      </c>
      <c r="J774" s="363" t="s">
        <v>262</v>
      </c>
      <c r="K774" s="88"/>
      <c r="L774" s="88"/>
      <c r="M774" s="88"/>
      <c r="N774" s="88"/>
      <c r="O774" s="88"/>
      <c r="P774" s="88"/>
      <c r="Q774" s="88"/>
      <c r="R774" s="88"/>
      <c r="S774" s="88"/>
      <c r="T774" s="75"/>
      <c r="U774" s="75"/>
      <c r="V774" s="75"/>
      <c r="W774" s="75"/>
      <c r="X774" s="75"/>
      <c r="Y774" s="75"/>
      <c r="Z774" s="75"/>
      <c r="AA774" s="75"/>
      <c r="AB774" s="75"/>
      <c r="AC774" s="75"/>
      <c r="AD774" s="75"/>
      <c r="AE774" s="75"/>
      <c r="AF774" s="75"/>
      <c r="AG774" s="75"/>
      <c r="AH774" s="75"/>
      <c r="AI774" s="75"/>
      <c r="AJ774" s="75"/>
      <c r="AK774" s="75"/>
      <c r="AL774" s="75"/>
      <c r="AM774" s="75"/>
      <c r="AN774" s="75"/>
      <c r="AO774" s="75"/>
      <c r="AP774" s="75"/>
      <c r="AQ774" s="75"/>
      <c r="AR774" s="75"/>
      <c r="AS774" s="75"/>
      <c r="AT774" s="75"/>
      <c r="AU774" s="75"/>
      <c r="AV774" s="75"/>
      <c r="AW774" s="75"/>
      <c r="AX774" s="75"/>
      <c r="AY774" s="75"/>
      <c r="AZ774" s="75"/>
      <c r="BA774" s="75"/>
      <c r="BB774" s="75"/>
      <c r="BC774" s="75"/>
      <c r="BD774" s="75"/>
      <c r="BE774" s="75"/>
      <c r="BF774" s="75"/>
      <c r="BG774" s="75"/>
      <c r="BH774" s="75"/>
      <c r="BI774" s="75"/>
      <c r="BJ774" s="75"/>
      <c r="BK774" s="75"/>
      <c r="BL774" s="75"/>
      <c r="BM774" s="75"/>
      <c r="BN774" s="75"/>
      <c r="BO774" s="75"/>
      <c r="BP774" s="75"/>
      <c r="BQ774" s="75"/>
      <c r="BR774" s="75"/>
      <c r="BS774" s="75"/>
      <c r="BT774" s="75"/>
      <c r="BU774" s="75"/>
      <c r="BV774" s="75"/>
      <c r="BW774" s="75"/>
      <c r="BX774" s="75"/>
      <c r="BY774" s="75"/>
      <c r="BZ774" s="75"/>
      <c r="CA774" s="75"/>
      <c r="CB774" s="75"/>
      <c r="CC774" s="75"/>
      <c r="CD774" s="75"/>
      <c r="CE774" s="75"/>
      <c r="CF774" s="75"/>
      <c r="CG774" s="75"/>
      <c r="CH774" s="75"/>
      <c r="CI774" s="75"/>
      <c r="CJ774" s="75"/>
      <c r="CK774" s="75"/>
      <c r="CL774" s="75"/>
      <c r="CM774" s="75"/>
      <c r="CN774" s="75"/>
      <c r="CO774" s="75"/>
      <c r="CP774" s="75"/>
      <c r="CQ774" s="75"/>
      <c r="CR774" s="75"/>
      <c r="CS774" s="75"/>
      <c r="CT774" s="75"/>
    </row>
    <row r="775" spans="1:181" s="36" customFormat="1" x14ac:dyDescent="0.25">
      <c r="A775" s="107"/>
      <c r="B775" s="88" t="s">
        <v>59</v>
      </c>
      <c r="C775" s="100"/>
      <c r="D775" s="89">
        <v>0.2</v>
      </c>
      <c r="E775" s="90">
        <v>0.2</v>
      </c>
      <c r="F775" s="99"/>
      <c r="G775" s="99"/>
      <c r="H775" s="165"/>
      <c r="I775" s="165"/>
      <c r="J775" s="363"/>
      <c r="K775" s="88"/>
      <c r="L775" s="88"/>
      <c r="M775" s="88"/>
      <c r="N775" s="88"/>
      <c r="O775" s="88"/>
      <c r="P775" s="88"/>
      <c r="Q775" s="88"/>
      <c r="R775" s="88"/>
      <c r="S775" s="88"/>
      <c r="T775" s="75"/>
      <c r="U775" s="75"/>
      <c r="V775" s="75"/>
      <c r="W775" s="75"/>
      <c r="X775" s="75"/>
      <c r="Y775" s="75"/>
      <c r="Z775" s="75"/>
      <c r="AA775" s="75"/>
      <c r="AB775" s="75"/>
      <c r="AC775" s="75"/>
      <c r="AD775" s="75"/>
      <c r="AE775" s="75"/>
      <c r="AF775" s="75"/>
      <c r="AG775" s="75"/>
      <c r="AH775" s="75"/>
      <c r="AI775" s="75"/>
      <c r="AJ775" s="75"/>
      <c r="AK775" s="75"/>
      <c r="AL775" s="75"/>
      <c r="AM775" s="75"/>
      <c r="AN775" s="75"/>
      <c r="AO775" s="75"/>
      <c r="AP775" s="75"/>
      <c r="AQ775" s="75"/>
      <c r="AR775" s="75"/>
      <c r="AS775" s="75"/>
      <c r="AT775" s="75"/>
      <c r="AU775" s="75"/>
      <c r="AV775" s="75"/>
      <c r="AW775" s="75"/>
      <c r="AX775" s="75"/>
      <c r="AY775" s="75"/>
      <c r="AZ775" s="75"/>
      <c r="BA775" s="75"/>
      <c r="BB775" s="75"/>
      <c r="BC775" s="75"/>
      <c r="BD775" s="75"/>
      <c r="BE775" s="75"/>
      <c r="BF775" s="75"/>
      <c r="BG775" s="75"/>
      <c r="BH775" s="75"/>
      <c r="BI775" s="75"/>
      <c r="BJ775" s="75"/>
      <c r="BK775" s="75"/>
      <c r="BL775" s="75"/>
      <c r="BM775" s="75"/>
      <c r="BN775" s="75"/>
      <c r="BO775" s="75"/>
      <c r="BP775" s="75"/>
      <c r="BQ775" s="75"/>
      <c r="BR775" s="75"/>
      <c r="BS775" s="75"/>
      <c r="BT775" s="75"/>
      <c r="BU775" s="75"/>
      <c r="BV775" s="75"/>
      <c r="BW775" s="75"/>
      <c r="BX775" s="75"/>
      <c r="BY775" s="75"/>
      <c r="BZ775" s="75"/>
      <c r="CA775" s="75"/>
      <c r="CB775" s="75"/>
      <c r="CC775" s="75"/>
      <c r="CD775" s="75"/>
      <c r="CE775" s="75"/>
      <c r="CF775" s="75"/>
      <c r="CG775" s="75"/>
      <c r="CH775" s="75"/>
      <c r="CI775" s="75"/>
      <c r="CJ775" s="75"/>
      <c r="CK775" s="75"/>
      <c r="CL775" s="75"/>
      <c r="CM775" s="75"/>
      <c r="CN775" s="75"/>
      <c r="CO775" s="75"/>
      <c r="CP775" s="75"/>
      <c r="CQ775" s="75"/>
      <c r="CR775" s="75"/>
      <c r="CS775" s="75"/>
      <c r="CT775" s="75"/>
    </row>
    <row r="776" spans="1:181" s="36" customFormat="1" x14ac:dyDescent="0.25">
      <c r="A776" s="107"/>
      <c r="B776" s="88" t="s">
        <v>50</v>
      </c>
      <c r="C776" s="100"/>
      <c r="D776" s="89">
        <v>4</v>
      </c>
      <c r="E776" s="90">
        <v>4</v>
      </c>
      <c r="F776" s="99"/>
      <c r="G776" s="99"/>
      <c r="H776" s="165"/>
      <c r="I776" s="99"/>
      <c r="J776" s="363"/>
      <c r="K776" s="88"/>
      <c r="L776" s="88"/>
      <c r="M776" s="88"/>
      <c r="N776" s="88"/>
      <c r="O776" s="88"/>
      <c r="P776" s="88"/>
      <c r="Q776" s="88"/>
      <c r="R776" s="88"/>
      <c r="S776" s="88"/>
      <c r="T776" s="75"/>
      <c r="U776" s="75"/>
      <c r="V776" s="75"/>
      <c r="W776" s="75"/>
      <c r="X776" s="75"/>
      <c r="Y776" s="75"/>
      <c r="Z776" s="75"/>
      <c r="AA776" s="75"/>
      <c r="AB776" s="75"/>
      <c r="AC776" s="75"/>
      <c r="AD776" s="75"/>
      <c r="AE776" s="75"/>
      <c r="AF776" s="75"/>
      <c r="AG776" s="75"/>
      <c r="AH776" s="75"/>
      <c r="AI776" s="75"/>
      <c r="AJ776" s="75"/>
      <c r="AK776" s="75"/>
      <c r="AL776" s="75"/>
      <c r="AM776" s="75"/>
      <c r="AN776" s="75"/>
      <c r="AO776" s="75"/>
      <c r="AP776" s="75"/>
      <c r="AQ776" s="75"/>
      <c r="AR776" s="75"/>
      <c r="AS776" s="75"/>
      <c r="AT776" s="75"/>
      <c r="AU776" s="75"/>
      <c r="AV776" s="75"/>
      <c r="AW776" s="75"/>
      <c r="AX776" s="75"/>
      <c r="AY776" s="75"/>
      <c r="AZ776" s="75"/>
      <c r="BA776" s="75"/>
      <c r="BB776" s="75"/>
      <c r="BC776" s="75"/>
      <c r="BD776" s="75"/>
      <c r="BE776" s="75"/>
      <c r="BF776" s="75"/>
      <c r="BG776" s="75"/>
      <c r="BH776" s="75"/>
      <c r="BI776" s="75"/>
      <c r="BJ776" s="75"/>
      <c r="BK776" s="75"/>
      <c r="BL776" s="75"/>
      <c r="BM776" s="75"/>
      <c r="BN776" s="75"/>
      <c r="BO776" s="75"/>
      <c r="BP776" s="75"/>
      <c r="BQ776" s="75"/>
      <c r="BR776" s="75"/>
      <c r="BS776" s="75"/>
      <c r="BT776" s="75"/>
      <c r="BU776" s="75"/>
      <c r="BV776" s="75"/>
      <c r="BW776" s="75"/>
      <c r="BX776" s="75"/>
      <c r="BY776" s="75"/>
      <c r="BZ776" s="75"/>
      <c r="CA776" s="75"/>
      <c r="CB776" s="75"/>
      <c r="CC776" s="75"/>
      <c r="CD776" s="75"/>
      <c r="CE776" s="75"/>
      <c r="CF776" s="75"/>
      <c r="CG776" s="75"/>
      <c r="CH776" s="75"/>
      <c r="CI776" s="75"/>
      <c r="CJ776" s="75"/>
      <c r="CK776" s="75"/>
      <c r="CL776" s="75"/>
      <c r="CM776" s="75"/>
      <c r="CN776" s="75"/>
      <c r="CO776" s="75"/>
      <c r="CP776" s="75"/>
      <c r="CQ776" s="75"/>
      <c r="CR776" s="75"/>
      <c r="CS776" s="75"/>
      <c r="CT776" s="75"/>
    </row>
    <row r="777" spans="1:181" s="36" customFormat="1" x14ac:dyDescent="0.25">
      <c r="A777" s="107"/>
      <c r="B777" s="88" t="s">
        <v>17</v>
      </c>
      <c r="C777" s="100"/>
      <c r="D777" s="89">
        <v>160</v>
      </c>
      <c r="E777" s="90">
        <v>160</v>
      </c>
      <c r="F777" s="99"/>
      <c r="G777" s="99"/>
      <c r="H777" s="165"/>
      <c r="I777" s="99"/>
      <c r="J777" s="363"/>
      <c r="K777" s="88"/>
      <c r="L777" s="88"/>
      <c r="M777" s="88"/>
      <c r="N777" s="88"/>
      <c r="O777" s="88"/>
      <c r="P777" s="88"/>
      <c r="Q777" s="88"/>
      <c r="R777" s="88"/>
      <c r="S777" s="88"/>
      <c r="T777" s="75"/>
      <c r="U777" s="75"/>
      <c r="V777" s="75"/>
      <c r="W777" s="75"/>
      <c r="X777" s="75"/>
      <c r="Y777" s="75"/>
      <c r="Z777" s="75"/>
      <c r="AA777" s="75"/>
      <c r="AB777" s="75"/>
      <c r="AC777" s="75"/>
      <c r="AD777" s="75"/>
      <c r="AE777" s="75"/>
      <c r="AF777" s="75"/>
      <c r="AG777" s="75"/>
      <c r="AH777" s="75"/>
      <c r="AI777" s="75"/>
      <c r="AJ777" s="75"/>
      <c r="AK777" s="75"/>
      <c r="AL777" s="75"/>
      <c r="AM777" s="75"/>
      <c r="AN777" s="75"/>
      <c r="AO777" s="75"/>
      <c r="AP777" s="75"/>
      <c r="AQ777" s="75"/>
      <c r="AR777" s="75"/>
      <c r="AS777" s="75"/>
      <c r="AT777" s="75"/>
      <c r="AU777" s="75"/>
      <c r="AV777" s="75"/>
      <c r="AW777" s="75"/>
      <c r="AX777" s="75"/>
      <c r="AY777" s="75"/>
      <c r="AZ777" s="75"/>
      <c r="BA777" s="75"/>
      <c r="BB777" s="75"/>
      <c r="BC777" s="75"/>
      <c r="BD777" s="75"/>
      <c r="BE777" s="75"/>
      <c r="BF777" s="75"/>
      <c r="BG777" s="75"/>
      <c r="BH777" s="75"/>
      <c r="BI777" s="75"/>
      <c r="BJ777" s="75"/>
      <c r="BK777" s="75"/>
      <c r="BL777" s="75"/>
      <c r="BM777" s="75"/>
      <c r="BN777" s="75"/>
      <c r="BO777" s="75"/>
      <c r="BP777" s="75"/>
      <c r="BQ777" s="75"/>
      <c r="BR777" s="75"/>
      <c r="BS777" s="75"/>
      <c r="BT777" s="75"/>
      <c r="BU777" s="75"/>
      <c r="BV777" s="75"/>
      <c r="BW777" s="75"/>
      <c r="BX777" s="75"/>
      <c r="BY777" s="75"/>
      <c r="BZ777" s="75"/>
      <c r="CA777" s="75"/>
      <c r="CB777" s="75"/>
      <c r="CC777" s="75"/>
      <c r="CD777" s="75"/>
      <c r="CE777" s="75"/>
      <c r="CF777" s="75"/>
      <c r="CG777" s="75"/>
      <c r="CH777" s="75"/>
      <c r="CI777" s="75"/>
      <c r="CJ777" s="75"/>
      <c r="CK777" s="75"/>
      <c r="CL777" s="75"/>
      <c r="CM777" s="75"/>
      <c r="CN777" s="75"/>
      <c r="CO777" s="75"/>
      <c r="CP777" s="75"/>
      <c r="CQ777" s="75"/>
      <c r="CR777" s="75"/>
      <c r="CS777" s="75"/>
      <c r="CT777" s="75"/>
    </row>
    <row r="778" spans="1:181" s="26" customFormat="1" ht="15.75" thickBot="1" x14ac:dyDescent="0.3">
      <c r="A778" s="366" t="s">
        <v>38</v>
      </c>
      <c r="B778" s="80"/>
      <c r="C778" s="81">
        <v>20</v>
      </c>
      <c r="D778" s="188">
        <v>20</v>
      </c>
      <c r="E778" s="81">
        <v>20</v>
      </c>
      <c r="F778" s="180">
        <v>1.6</v>
      </c>
      <c r="G778" s="179">
        <v>0.2</v>
      </c>
      <c r="H778" s="210">
        <v>9.8000000000000007</v>
      </c>
      <c r="I778" s="369">
        <v>47</v>
      </c>
      <c r="J778" s="363"/>
      <c r="K778" s="88"/>
      <c r="L778" s="88"/>
      <c r="M778" s="88"/>
      <c r="N778" s="88"/>
      <c r="O778" s="88"/>
      <c r="P778" s="88"/>
      <c r="Q778" s="88"/>
      <c r="R778" s="88"/>
      <c r="S778" s="88"/>
      <c r="T778" s="71"/>
      <c r="U778" s="71"/>
      <c r="V778" s="71"/>
      <c r="W778" s="71"/>
      <c r="X778" s="71"/>
      <c r="Y778" s="71"/>
      <c r="Z778" s="71"/>
      <c r="AA778" s="71"/>
      <c r="AB778" s="71"/>
      <c r="AC778" s="71"/>
      <c r="AD778" s="71"/>
      <c r="AE778" s="71"/>
      <c r="AF778" s="71"/>
      <c r="AG778" s="71"/>
      <c r="AH778" s="71"/>
      <c r="AI778" s="71"/>
      <c r="AJ778" s="71"/>
      <c r="AK778" s="71"/>
      <c r="AL778" s="71"/>
      <c r="AM778" s="71"/>
      <c r="AN778" s="71"/>
      <c r="AO778" s="71"/>
      <c r="AP778" s="71"/>
      <c r="AQ778" s="71"/>
      <c r="AR778" s="71"/>
      <c r="AS778" s="71"/>
      <c r="AT778" s="71"/>
      <c r="AU778" s="71"/>
      <c r="AV778" s="71"/>
      <c r="AW778" s="71"/>
      <c r="AX778" s="71"/>
      <c r="AY778" s="71"/>
      <c r="AZ778" s="71"/>
      <c r="BA778" s="71"/>
      <c r="BB778" s="71"/>
      <c r="BC778" s="71"/>
      <c r="BD778" s="71"/>
      <c r="BE778" s="71"/>
      <c r="BF778" s="71"/>
      <c r="BG778" s="71"/>
      <c r="BH778" s="71"/>
      <c r="BI778" s="71"/>
      <c r="BJ778" s="71"/>
      <c r="BK778" s="71"/>
      <c r="BL778" s="71"/>
      <c r="BM778" s="71"/>
      <c r="BN778" s="71"/>
      <c r="BO778" s="71"/>
      <c r="BP778" s="71"/>
      <c r="BQ778" s="71"/>
      <c r="BR778" s="71"/>
      <c r="BS778" s="71"/>
      <c r="BT778" s="71"/>
      <c r="BU778" s="71"/>
      <c r="BV778" s="71"/>
      <c r="BW778" s="71"/>
      <c r="BX778" s="71"/>
      <c r="BY778" s="71"/>
      <c r="BZ778" s="71"/>
      <c r="CA778" s="71"/>
      <c r="CB778" s="71"/>
      <c r="CC778" s="71"/>
      <c r="CD778" s="71"/>
      <c r="CE778" s="71"/>
      <c r="CF778" s="71"/>
      <c r="CG778" s="71"/>
      <c r="CH778" s="71"/>
      <c r="CI778" s="71"/>
      <c r="CJ778" s="71"/>
      <c r="CK778" s="71"/>
      <c r="CL778" s="71"/>
      <c r="CM778" s="71"/>
      <c r="CN778" s="71"/>
      <c r="CO778" s="71"/>
      <c r="CP778" s="71"/>
      <c r="CQ778" s="71"/>
      <c r="CR778" s="71"/>
      <c r="CS778" s="71"/>
      <c r="CT778" s="71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  <c r="FW778"/>
      <c r="FX778"/>
      <c r="FY778"/>
    </row>
    <row r="779" spans="1:181" s="26" customFormat="1" ht="15.75" thickBot="1" x14ac:dyDescent="0.3">
      <c r="A779" s="367" t="s">
        <v>26</v>
      </c>
      <c r="B779" s="169"/>
      <c r="C779" s="170">
        <v>404</v>
      </c>
      <c r="D779" s="368"/>
      <c r="E779" s="170"/>
      <c r="F779" s="153">
        <f>SUM(F760:F778)</f>
        <v>11.930000000000001</v>
      </c>
      <c r="G779" s="153">
        <f>SUM(G760:G778)</f>
        <v>13.809999999999999</v>
      </c>
      <c r="H779" s="153">
        <f>SUM(H760:H778)</f>
        <v>57.95</v>
      </c>
      <c r="I779" s="153">
        <f>SUM(I760:I778)</f>
        <v>404.8</v>
      </c>
      <c r="J779" s="364"/>
      <c r="K779" s="88"/>
      <c r="L779" s="88"/>
      <c r="M779" s="88"/>
      <c r="N779" s="88"/>
      <c r="O779" s="88"/>
      <c r="P779" s="88"/>
      <c r="Q779" s="88"/>
      <c r="R779" s="88"/>
      <c r="S779" s="88"/>
      <c r="T779" s="71"/>
      <c r="U779" s="71"/>
      <c r="V779" s="71"/>
      <c r="W779" s="71"/>
      <c r="X779" s="71"/>
      <c r="Y779" s="71"/>
      <c r="Z779" s="71"/>
      <c r="AA779" s="71"/>
      <c r="AB779" s="71"/>
      <c r="AC779" s="71"/>
      <c r="AD779" s="71"/>
      <c r="AE779" s="71"/>
      <c r="AF779" s="71"/>
      <c r="AG779" s="71"/>
      <c r="AH779" s="71"/>
      <c r="AI779" s="71"/>
      <c r="AJ779" s="71"/>
      <c r="AK779" s="71"/>
      <c r="AL779" s="71"/>
      <c r="AM779" s="71"/>
      <c r="AN779" s="71"/>
      <c r="AO779" s="71"/>
      <c r="AP779" s="71"/>
      <c r="AQ779" s="71"/>
      <c r="AR779" s="71"/>
      <c r="AS779" s="71"/>
      <c r="AT779" s="71"/>
      <c r="AU779" s="71"/>
      <c r="AV779" s="71"/>
      <c r="AW779" s="71"/>
      <c r="AX779" s="71"/>
      <c r="AY779" s="71"/>
      <c r="AZ779" s="71"/>
      <c r="BA779" s="71"/>
      <c r="BB779" s="71"/>
      <c r="BC779" s="71"/>
      <c r="BD779" s="71"/>
      <c r="BE779" s="71"/>
      <c r="BF779" s="71"/>
      <c r="BG779" s="71"/>
      <c r="BH779" s="71"/>
      <c r="BI779" s="71"/>
      <c r="BJ779" s="71"/>
      <c r="BK779" s="71"/>
      <c r="BL779" s="71"/>
      <c r="BM779" s="71"/>
      <c r="BN779" s="71"/>
      <c r="BO779" s="71"/>
      <c r="BP779" s="71"/>
      <c r="BQ779" s="71"/>
      <c r="BR779" s="71"/>
      <c r="BS779" s="71"/>
      <c r="BT779" s="71"/>
      <c r="BU779" s="71"/>
      <c r="BV779" s="71"/>
      <c r="BW779" s="71"/>
      <c r="BX779" s="71"/>
      <c r="BY779" s="71"/>
      <c r="BZ779" s="71"/>
      <c r="CA779" s="71"/>
      <c r="CB779" s="71"/>
      <c r="CC779" s="71"/>
      <c r="CD779" s="71"/>
      <c r="CE779" s="71"/>
      <c r="CF779" s="71"/>
      <c r="CG779" s="71"/>
      <c r="CH779" s="71"/>
      <c r="CI779" s="71"/>
      <c r="CJ779" s="71"/>
      <c r="CK779" s="71"/>
      <c r="CL779" s="71"/>
      <c r="CM779" s="71"/>
      <c r="CN779" s="71"/>
      <c r="CO779" s="71"/>
      <c r="CP779" s="71"/>
      <c r="CQ779" s="71"/>
      <c r="CR779" s="71"/>
      <c r="CS779" s="71"/>
      <c r="CT779" s="71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/>
      <c r="FB779"/>
      <c r="FC779"/>
      <c r="FD779"/>
      <c r="FE779"/>
      <c r="FF779"/>
      <c r="FG779"/>
      <c r="FH779"/>
      <c r="FI779"/>
      <c r="FJ779"/>
      <c r="FK779"/>
      <c r="FL779"/>
      <c r="FM779"/>
      <c r="FN779"/>
      <c r="FO779"/>
      <c r="FP779"/>
      <c r="FQ779"/>
      <c r="FR779"/>
      <c r="FS779"/>
      <c r="FT779"/>
      <c r="FU779"/>
      <c r="FV779"/>
      <c r="FW779"/>
      <c r="FX779"/>
      <c r="FY779"/>
    </row>
    <row r="780" spans="1:181" s="26" customFormat="1" ht="15.75" thickBot="1" x14ac:dyDescent="0.3">
      <c r="A780" s="386" t="s">
        <v>60</v>
      </c>
      <c r="B780" s="183"/>
      <c r="C780" s="184">
        <f>C717+C720+C758+C779</f>
        <v>1402</v>
      </c>
      <c r="D780" s="397"/>
      <c r="E780" s="184"/>
      <c r="F780" s="398">
        <f>F717+F720+F758+F779</f>
        <v>36.980000000000004</v>
      </c>
      <c r="G780" s="398">
        <f>G717+G720+G758+G779</f>
        <v>43.8</v>
      </c>
      <c r="H780" s="398">
        <f>H717+H720+H758+H779</f>
        <v>180.18</v>
      </c>
      <c r="I780" s="398">
        <f>I717+I720+I758+I779</f>
        <v>1283.05</v>
      </c>
      <c r="J780" s="390"/>
      <c r="K780" s="88"/>
      <c r="L780" s="88"/>
      <c r="M780" s="88"/>
      <c r="N780" s="88"/>
      <c r="O780" s="88"/>
      <c r="P780" s="88"/>
      <c r="Q780" s="88"/>
      <c r="R780" s="88"/>
      <c r="S780" s="88"/>
      <c r="T780" s="71"/>
      <c r="U780" s="71"/>
      <c r="V780" s="71"/>
      <c r="W780" s="71"/>
      <c r="X780" s="71"/>
      <c r="Y780" s="71"/>
      <c r="Z780" s="71"/>
      <c r="AA780" s="71"/>
      <c r="AB780" s="71"/>
      <c r="AC780" s="71"/>
      <c r="AD780" s="71"/>
      <c r="AE780" s="71"/>
      <c r="AF780" s="71"/>
      <c r="AG780" s="71"/>
      <c r="AH780" s="71"/>
      <c r="AI780" s="71"/>
      <c r="AJ780" s="71"/>
      <c r="AK780" s="71"/>
      <c r="AL780" s="71"/>
      <c r="AM780" s="71"/>
      <c r="AN780" s="71"/>
      <c r="AO780" s="71"/>
      <c r="AP780" s="71"/>
      <c r="AQ780" s="71"/>
      <c r="AR780" s="71"/>
      <c r="AS780" s="71"/>
      <c r="AT780" s="71"/>
      <c r="AU780" s="71"/>
      <c r="AV780" s="71"/>
      <c r="AW780" s="71"/>
      <c r="AX780" s="71"/>
      <c r="AY780" s="71"/>
      <c r="AZ780" s="71"/>
      <c r="BA780" s="71"/>
      <c r="BB780" s="71"/>
      <c r="BC780" s="71"/>
      <c r="BD780" s="71"/>
      <c r="BE780" s="71"/>
      <c r="BF780" s="71"/>
      <c r="BG780" s="71"/>
      <c r="BH780" s="71"/>
      <c r="BI780" s="71"/>
      <c r="BJ780" s="71"/>
      <c r="BK780" s="71"/>
      <c r="BL780" s="71"/>
      <c r="BM780" s="71"/>
      <c r="BN780" s="71"/>
      <c r="BO780" s="71"/>
      <c r="BP780" s="71"/>
      <c r="BQ780" s="71"/>
      <c r="BR780" s="71"/>
      <c r="BS780" s="71"/>
      <c r="BT780" s="71"/>
      <c r="BU780" s="71"/>
      <c r="BV780" s="71"/>
      <c r="BW780" s="71"/>
      <c r="BX780" s="71"/>
      <c r="BY780" s="71"/>
      <c r="BZ780" s="71"/>
      <c r="CA780" s="71"/>
      <c r="CB780" s="71"/>
      <c r="CC780" s="71"/>
      <c r="CD780" s="71"/>
      <c r="CE780" s="71"/>
      <c r="CF780" s="71"/>
      <c r="CG780" s="71"/>
      <c r="CH780" s="71"/>
      <c r="CI780" s="71"/>
      <c r="CJ780" s="71"/>
      <c r="CK780" s="71"/>
      <c r="CL780" s="71"/>
      <c r="CM780" s="71"/>
      <c r="CN780" s="71"/>
      <c r="CO780" s="71"/>
      <c r="CP780" s="71"/>
      <c r="CQ780" s="71"/>
      <c r="CR780" s="71"/>
      <c r="CS780" s="71"/>
      <c r="CT780" s="71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</row>
    <row r="781" spans="1:181" s="26" customFormat="1" x14ac:dyDescent="0.25">
      <c r="A781" s="365"/>
      <c r="B781" s="173"/>
      <c r="C781" s="371"/>
      <c r="D781" s="202"/>
      <c r="E781" s="86"/>
      <c r="F781" s="175"/>
      <c r="G781" s="175"/>
      <c r="H781" s="175"/>
      <c r="I781" s="82"/>
      <c r="J781" s="374"/>
      <c r="K781" s="88"/>
      <c r="L781" s="88"/>
      <c r="M781" s="88"/>
      <c r="N781" s="88"/>
      <c r="O781" s="88"/>
      <c r="P781" s="88"/>
      <c r="Q781" s="88"/>
      <c r="R781" s="88"/>
      <c r="S781" s="88"/>
      <c r="T781" s="71"/>
      <c r="U781" s="71"/>
      <c r="V781" s="71"/>
      <c r="W781" s="71"/>
      <c r="X781" s="71"/>
      <c r="Y781" s="71"/>
      <c r="Z781" s="71"/>
      <c r="AA781" s="71"/>
      <c r="AB781" s="71"/>
      <c r="AC781" s="71"/>
      <c r="AD781" s="71"/>
      <c r="AE781" s="71"/>
      <c r="AF781" s="71"/>
      <c r="AG781" s="71"/>
      <c r="AH781" s="71"/>
      <c r="AI781" s="71"/>
      <c r="AJ781" s="71"/>
      <c r="AK781" s="71"/>
      <c r="AL781" s="71"/>
      <c r="AM781" s="71"/>
      <c r="AN781" s="71"/>
      <c r="AO781" s="71"/>
      <c r="AP781" s="71"/>
      <c r="AQ781" s="71"/>
      <c r="AR781" s="71"/>
      <c r="AS781" s="71"/>
      <c r="AT781" s="71"/>
      <c r="AU781" s="71"/>
      <c r="AV781" s="71"/>
      <c r="AW781" s="71"/>
      <c r="AX781" s="71"/>
      <c r="AY781" s="71"/>
      <c r="AZ781" s="71"/>
      <c r="BA781" s="71"/>
      <c r="BB781" s="71"/>
      <c r="BC781" s="71"/>
      <c r="BD781" s="71"/>
      <c r="BE781" s="71"/>
      <c r="BF781" s="71"/>
      <c r="BG781" s="71"/>
      <c r="BH781" s="71"/>
      <c r="BI781" s="71"/>
      <c r="BJ781" s="71"/>
      <c r="BK781" s="71"/>
      <c r="BL781" s="71"/>
      <c r="BM781" s="71"/>
      <c r="BN781" s="71"/>
      <c r="BO781" s="71"/>
      <c r="BP781" s="71"/>
      <c r="BQ781" s="71"/>
      <c r="BR781" s="71"/>
      <c r="BS781" s="71"/>
      <c r="BT781" s="71"/>
      <c r="BU781" s="71"/>
      <c r="BV781" s="71"/>
      <c r="BW781" s="71"/>
      <c r="BX781" s="71"/>
      <c r="BY781" s="71"/>
      <c r="BZ781" s="71"/>
      <c r="CA781" s="71"/>
      <c r="CB781" s="71"/>
      <c r="CC781" s="71"/>
      <c r="CD781" s="71"/>
      <c r="CE781" s="71"/>
      <c r="CF781" s="71"/>
      <c r="CG781" s="71"/>
      <c r="CH781" s="71"/>
      <c r="CI781" s="71"/>
      <c r="CJ781" s="71"/>
      <c r="CK781" s="71"/>
      <c r="CL781" s="71"/>
      <c r="CM781" s="71"/>
      <c r="CN781" s="71"/>
      <c r="CO781" s="71"/>
      <c r="CP781" s="71"/>
      <c r="CQ781" s="71"/>
      <c r="CR781" s="71"/>
      <c r="CS781" s="71"/>
      <c r="CT781" s="7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/>
      <c r="FE781"/>
      <c r="FF781"/>
      <c r="FG781"/>
      <c r="FH781"/>
      <c r="FI781"/>
      <c r="FJ781"/>
      <c r="FK781"/>
      <c r="FL781"/>
      <c r="FM781"/>
      <c r="FN781"/>
      <c r="FO781"/>
      <c r="FP781"/>
      <c r="FQ781"/>
      <c r="FR781"/>
      <c r="FS781"/>
      <c r="FT781"/>
      <c r="FU781"/>
      <c r="FV781"/>
      <c r="FW781"/>
      <c r="FX781"/>
      <c r="FY781"/>
    </row>
    <row r="782" spans="1:181" s="28" customFormat="1" ht="15.75" thickBot="1" x14ac:dyDescent="0.3">
      <c r="A782" s="361" t="s">
        <v>122</v>
      </c>
      <c r="B782" s="183"/>
      <c r="C782" s="183"/>
      <c r="D782" s="80"/>
      <c r="E782" s="80"/>
      <c r="F782" s="82"/>
      <c r="G782" s="82"/>
      <c r="H782" s="82"/>
      <c r="I782" s="82"/>
      <c r="J782" s="375"/>
      <c r="K782" s="80"/>
      <c r="L782" s="80"/>
      <c r="M782" s="80"/>
      <c r="N782" s="80"/>
      <c r="O782" s="80"/>
      <c r="P782" s="80"/>
      <c r="Q782" s="80"/>
      <c r="R782" s="80"/>
      <c r="S782" s="80"/>
      <c r="T782" s="77"/>
      <c r="U782" s="77"/>
      <c r="V782" s="77"/>
      <c r="W782" s="77"/>
      <c r="X782" s="77"/>
      <c r="Y782" s="77"/>
      <c r="Z782" s="77"/>
      <c r="AA782" s="77"/>
      <c r="AB782" s="77"/>
      <c r="AC782" s="77"/>
      <c r="AD782" s="77"/>
      <c r="AE782" s="77"/>
      <c r="AF782" s="77"/>
      <c r="AG782" s="77"/>
      <c r="AH782" s="77"/>
      <c r="AI782" s="77"/>
      <c r="AJ782" s="77"/>
      <c r="AK782" s="77"/>
      <c r="AL782" s="77"/>
      <c r="AM782" s="77"/>
      <c r="AN782" s="77"/>
      <c r="AO782" s="77"/>
      <c r="AP782" s="77"/>
      <c r="AQ782" s="77"/>
      <c r="AR782" s="77"/>
      <c r="AS782" s="77"/>
      <c r="AT782" s="77"/>
      <c r="AU782" s="77"/>
      <c r="AV782" s="77"/>
      <c r="AW782" s="77"/>
      <c r="AX782" s="77"/>
      <c r="AY782" s="77"/>
      <c r="AZ782" s="77"/>
      <c r="BA782" s="77"/>
      <c r="BB782" s="77"/>
      <c r="BC782" s="77"/>
      <c r="BD782" s="77"/>
      <c r="BE782" s="77"/>
      <c r="BF782" s="77"/>
      <c r="BG782" s="77"/>
      <c r="BH782" s="77"/>
      <c r="BI782" s="77"/>
      <c r="BJ782" s="77"/>
      <c r="BK782" s="77"/>
      <c r="BL782" s="77"/>
      <c r="BM782" s="77"/>
      <c r="BN782" s="77"/>
      <c r="BO782" s="77"/>
      <c r="BP782" s="77"/>
      <c r="BQ782" s="77"/>
      <c r="BR782" s="77"/>
      <c r="BS782" s="77"/>
      <c r="BT782" s="77"/>
      <c r="BU782" s="77"/>
      <c r="BV782" s="77"/>
      <c r="BW782" s="77"/>
      <c r="BX782" s="77"/>
      <c r="BY782" s="77"/>
      <c r="BZ782" s="77"/>
      <c r="CA782" s="77"/>
      <c r="CB782" s="77"/>
      <c r="CC782" s="77"/>
      <c r="CD782" s="77"/>
      <c r="CE782" s="77"/>
      <c r="CF782" s="77"/>
      <c r="CG782" s="77"/>
      <c r="CH782" s="77"/>
      <c r="CI782" s="77"/>
      <c r="CJ782" s="77"/>
      <c r="CK782" s="77"/>
      <c r="CL782" s="77"/>
      <c r="CM782" s="77"/>
      <c r="CN782" s="77"/>
      <c r="CO782" s="77"/>
      <c r="CP782" s="77"/>
      <c r="CQ782" s="77"/>
      <c r="CR782" s="77"/>
      <c r="CS782" s="77"/>
      <c r="CT782" s="77"/>
    </row>
    <row r="783" spans="1:181" ht="30" x14ac:dyDescent="0.25">
      <c r="A783" s="521" t="s">
        <v>239</v>
      </c>
      <c r="B783" s="522"/>
      <c r="C783" s="514" t="s">
        <v>235</v>
      </c>
      <c r="D783" s="137" t="s">
        <v>3</v>
      </c>
      <c r="E783" s="138" t="s">
        <v>3</v>
      </c>
      <c r="F783" s="489" t="s">
        <v>236</v>
      </c>
      <c r="G783" s="490"/>
      <c r="H783" s="491"/>
      <c r="I783" s="137" t="s">
        <v>4</v>
      </c>
      <c r="J783" s="362" t="s">
        <v>237</v>
      </c>
    </row>
    <row r="784" spans="1:181" ht="15.75" thickBot="1" x14ac:dyDescent="0.3">
      <c r="A784" s="517" t="s">
        <v>238</v>
      </c>
      <c r="B784" s="518"/>
      <c r="C784" s="515"/>
      <c r="D784" s="143" t="s">
        <v>5</v>
      </c>
      <c r="E784" s="144" t="s">
        <v>5</v>
      </c>
      <c r="F784" s="145"/>
      <c r="G784" s="146"/>
      <c r="H784" s="147"/>
      <c r="I784" s="143" t="s">
        <v>6</v>
      </c>
      <c r="J784" s="363"/>
    </row>
    <row r="785" spans="1:181" ht="15.75" thickBot="1" x14ac:dyDescent="0.3">
      <c r="A785" s="519"/>
      <c r="B785" s="520"/>
      <c r="C785" s="516"/>
      <c r="D785" s="153" t="s">
        <v>7</v>
      </c>
      <c r="E785" s="153" t="s">
        <v>8</v>
      </c>
      <c r="F785" s="153" t="s">
        <v>9</v>
      </c>
      <c r="G785" s="153" t="s">
        <v>10</v>
      </c>
      <c r="H785" s="154" t="s">
        <v>11</v>
      </c>
      <c r="I785" s="154" t="s">
        <v>12</v>
      </c>
      <c r="J785" s="364"/>
    </row>
    <row r="786" spans="1:181" x14ac:dyDescent="0.25">
      <c r="A786" s="365"/>
      <c r="B786" s="173" t="s">
        <v>13</v>
      </c>
      <c r="C786" s="81"/>
      <c r="D786" s="174"/>
      <c r="E786" s="181"/>
      <c r="F786" s="157"/>
      <c r="G786" s="138"/>
      <c r="H786" s="158"/>
      <c r="I786" s="157"/>
      <c r="J786" s="362"/>
    </row>
    <row r="787" spans="1:181" ht="22.5" customHeight="1" x14ac:dyDescent="0.25">
      <c r="A787" s="366" t="s">
        <v>108</v>
      </c>
      <c r="C787" s="81" t="s">
        <v>256</v>
      </c>
      <c r="D787" s="156"/>
      <c r="E787" s="149"/>
      <c r="F787" s="157">
        <v>6</v>
      </c>
      <c r="G787" s="83">
        <v>4.95</v>
      </c>
      <c r="H787" s="83">
        <v>19.5</v>
      </c>
      <c r="I787" s="82">
        <v>146</v>
      </c>
      <c r="J787" s="363" t="s">
        <v>193</v>
      </c>
    </row>
    <row r="788" spans="1:181" x14ac:dyDescent="0.25">
      <c r="A788" s="366"/>
      <c r="B788" s="80" t="s">
        <v>102</v>
      </c>
      <c r="C788" s="81"/>
      <c r="D788" s="85">
        <v>23</v>
      </c>
      <c r="E788" s="81">
        <v>23</v>
      </c>
      <c r="F788" s="157"/>
      <c r="G788" s="83"/>
      <c r="H788" s="83"/>
      <c r="J788" s="363"/>
    </row>
    <row r="789" spans="1:181" x14ac:dyDescent="0.25">
      <c r="A789" s="366"/>
      <c r="B789" s="80" t="s">
        <v>16</v>
      </c>
      <c r="C789" s="81"/>
      <c r="D789" s="85">
        <v>65</v>
      </c>
      <c r="E789" s="81">
        <v>65</v>
      </c>
      <c r="F789" s="157"/>
      <c r="G789" s="83"/>
      <c r="H789" s="83"/>
      <c r="J789" s="363"/>
    </row>
    <row r="790" spans="1:181" x14ac:dyDescent="0.25">
      <c r="A790" s="366"/>
      <c r="B790" s="80" t="s">
        <v>17</v>
      </c>
      <c r="C790" s="81"/>
      <c r="D790" s="85">
        <v>65</v>
      </c>
      <c r="E790" s="81">
        <v>65</v>
      </c>
      <c r="F790" s="157"/>
      <c r="G790" s="83"/>
      <c r="H790" s="83"/>
      <c r="J790" s="363"/>
    </row>
    <row r="791" spans="1:181" s="26" customFormat="1" x14ac:dyDescent="0.25">
      <c r="A791" s="366"/>
      <c r="B791" s="80" t="s">
        <v>18</v>
      </c>
      <c r="C791" s="81"/>
      <c r="D791" s="85">
        <v>0.75</v>
      </c>
      <c r="E791" s="81">
        <v>0.75</v>
      </c>
      <c r="F791" s="157"/>
      <c r="G791" s="83"/>
      <c r="H791" s="83"/>
      <c r="I791" s="82"/>
      <c r="J791" s="363"/>
      <c r="K791" s="88"/>
      <c r="L791" s="88"/>
      <c r="M791" s="88"/>
      <c r="N791" s="88"/>
      <c r="O791" s="88"/>
      <c r="P791" s="88"/>
      <c r="Q791" s="88"/>
      <c r="R791" s="88"/>
      <c r="S791" s="88"/>
      <c r="T791" s="71"/>
      <c r="U791" s="71"/>
      <c r="V791" s="71"/>
      <c r="W791" s="71"/>
      <c r="X791" s="71"/>
      <c r="Y791" s="71"/>
      <c r="Z791" s="71"/>
      <c r="AA791" s="71"/>
      <c r="AB791" s="71"/>
      <c r="AC791" s="71"/>
      <c r="AD791" s="71"/>
      <c r="AE791" s="71"/>
      <c r="AF791" s="71"/>
      <c r="AG791" s="71"/>
      <c r="AH791" s="71"/>
      <c r="AI791" s="71"/>
      <c r="AJ791" s="71"/>
      <c r="AK791" s="71"/>
      <c r="AL791" s="71"/>
      <c r="AM791" s="71"/>
      <c r="AN791" s="71"/>
      <c r="AO791" s="71"/>
      <c r="AP791" s="71"/>
      <c r="AQ791" s="71"/>
      <c r="AR791" s="71"/>
      <c r="AS791" s="71"/>
      <c r="AT791" s="71"/>
      <c r="AU791" s="71"/>
      <c r="AV791" s="71"/>
      <c r="AW791" s="71"/>
      <c r="AX791" s="71"/>
      <c r="AY791" s="71"/>
      <c r="AZ791" s="71"/>
      <c r="BA791" s="71"/>
      <c r="BB791" s="71"/>
      <c r="BC791" s="71"/>
      <c r="BD791" s="71"/>
      <c r="BE791" s="71"/>
      <c r="BF791" s="71"/>
      <c r="BG791" s="71"/>
      <c r="BH791" s="71"/>
      <c r="BI791" s="71"/>
      <c r="BJ791" s="71"/>
      <c r="BK791" s="71"/>
      <c r="BL791" s="71"/>
      <c r="BM791" s="71"/>
      <c r="BN791" s="71"/>
      <c r="BO791" s="71"/>
      <c r="BP791" s="71"/>
      <c r="BQ791" s="71"/>
      <c r="BR791" s="71"/>
      <c r="BS791" s="71"/>
      <c r="BT791" s="71"/>
      <c r="BU791" s="71"/>
      <c r="BV791" s="71"/>
      <c r="BW791" s="71"/>
      <c r="BX791" s="71"/>
      <c r="BY791" s="71"/>
      <c r="BZ791" s="71"/>
      <c r="CA791" s="71"/>
      <c r="CB791" s="71"/>
      <c r="CC791" s="71"/>
      <c r="CD791" s="71"/>
      <c r="CE791" s="71"/>
      <c r="CF791" s="71"/>
      <c r="CG791" s="71"/>
      <c r="CH791" s="71"/>
      <c r="CI791" s="71"/>
      <c r="CJ791" s="71"/>
      <c r="CK791" s="71"/>
      <c r="CL791" s="71"/>
      <c r="CM791" s="71"/>
      <c r="CN791" s="71"/>
      <c r="CO791" s="71"/>
      <c r="CP791" s="71"/>
      <c r="CQ791" s="71"/>
      <c r="CR791" s="71"/>
      <c r="CS791" s="71"/>
      <c r="CT791" s="71"/>
    </row>
    <row r="792" spans="1:181" s="26" customFormat="1" x14ac:dyDescent="0.25">
      <c r="A792" s="366"/>
      <c r="B792" s="80" t="s">
        <v>19</v>
      </c>
      <c r="C792" s="81"/>
      <c r="D792" s="85">
        <v>0.6</v>
      </c>
      <c r="E792" s="81">
        <v>0.6</v>
      </c>
      <c r="F792" s="157"/>
      <c r="G792" s="83"/>
      <c r="H792" s="83"/>
      <c r="I792" s="82"/>
      <c r="J792" s="363"/>
      <c r="K792" s="88"/>
      <c r="L792" s="88"/>
      <c r="M792" s="88"/>
      <c r="N792" s="88"/>
      <c r="O792" s="88"/>
      <c r="P792" s="88"/>
      <c r="Q792" s="88"/>
      <c r="R792" s="88"/>
      <c r="S792" s="88"/>
      <c r="T792" s="71"/>
      <c r="U792" s="71"/>
      <c r="V792" s="71"/>
      <c r="W792" s="71"/>
      <c r="X792" s="71"/>
      <c r="Y792" s="71"/>
      <c r="Z792" s="71"/>
      <c r="AA792" s="71"/>
      <c r="AB792" s="71"/>
      <c r="AC792" s="71"/>
      <c r="AD792" s="71"/>
      <c r="AE792" s="71"/>
      <c r="AF792" s="71"/>
      <c r="AG792" s="71"/>
      <c r="AH792" s="71"/>
      <c r="AI792" s="71"/>
      <c r="AJ792" s="71"/>
      <c r="AK792" s="71"/>
      <c r="AL792" s="71"/>
      <c r="AM792" s="71"/>
      <c r="AN792" s="71"/>
      <c r="AO792" s="71"/>
      <c r="AP792" s="71"/>
      <c r="AQ792" s="71"/>
      <c r="AR792" s="71"/>
      <c r="AS792" s="71"/>
      <c r="AT792" s="71"/>
      <c r="AU792" s="71"/>
      <c r="AV792" s="71"/>
      <c r="AW792" s="71"/>
      <c r="AX792" s="71"/>
      <c r="AY792" s="71"/>
      <c r="AZ792" s="71"/>
      <c r="BA792" s="71"/>
      <c r="BB792" s="71"/>
      <c r="BC792" s="71"/>
      <c r="BD792" s="71"/>
      <c r="BE792" s="71"/>
      <c r="BF792" s="71"/>
      <c r="BG792" s="71"/>
      <c r="BH792" s="71"/>
      <c r="BI792" s="71"/>
      <c r="BJ792" s="71"/>
      <c r="BK792" s="71"/>
      <c r="BL792" s="71"/>
      <c r="BM792" s="71"/>
      <c r="BN792" s="71"/>
      <c r="BO792" s="71"/>
      <c r="BP792" s="71"/>
      <c r="BQ792" s="71"/>
      <c r="BR792" s="71"/>
      <c r="BS792" s="71"/>
      <c r="BT792" s="71"/>
      <c r="BU792" s="71"/>
      <c r="BV792" s="71"/>
      <c r="BW792" s="71"/>
      <c r="BX792" s="71"/>
      <c r="BY792" s="71"/>
      <c r="BZ792" s="71"/>
      <c r="CA792" s="71"/>
      <c r="CB792" s="71"/>
      <c r="CC792" s="71"/>
      <c r="CD792" s="71"/>
      <c r="CE792" s="71"/>
      <c r="CF792" s="71"/>
      <c r="CG792" s="71"/>
      <c r="CH792" s="71"/>
      <c r="CI792" s="71"/>
      <c r="CJ792" s="71"/>
      <c r="CK792" s="71"/>
      <c r="CL792" s="71"/>
      <c r="CM792" s="71"/>
      <c r="CN792" s="71"/>
      <c r="CO792" s="71"/>
      <c r="CP792" s="71"/>
      <c r="CQ792" s="71"/>
      <c r="CR792" s="71"/>
      <c r="CS792" s="71"/>
      <c r="CT792" s="71"/>
    </row>
    <row r="793" spans="1:181" s="26" customFormat="1" x14ac:dyDescent="0.25">
      <c r="A793" s="366"/>
      <c r="B793" s="80" t="s">
        <v>20</v>
      </c>
      <c r="C793" s="81"/>
      <c r="D793" s="85">
        <v>3</v>
      </c>
      <c r="E793" s="81">
        <v>3</v>
      </c>
      <c r="F793" s="157"/>
      <c r="G793" s="83"/>
      <c r="H793" s="83"/>
      <c r="I793" s="82"/>
      <c r="J793" s="363"/>
      <c r="K793" s="88"/>
      <c r="L793" s="88"/>
      <c r="M793" s="88"/>
      <c r="N793" s="88"/>
      <c r="O793" s="88"/>
      <c r="P793" s="88"/>
      <c r="Q793" s="88"/>
      <c r="R793" s="88"/>
      <c r="S793" s="88"/>
      <c r="T793" s="71"/>
      <c r="U793" s="71"/>
      <c r="V793" s="71"/>
      <c r="W793" s="71"/>
      <c r="X793" s="71"/>
      <c r="Y793" s="71"/>
      <c r="Z793" s="71"/>
      <c r="AA793" s="71"/>
      <c r="AB793" s="71"/>
      <c r="AC793" s="71"/>
      <c r="AD793" s="71"/>
      <c r="AE793" s="71"/>
      <c r="AF793" s="71"/>
      <c r="AG793" s="71"/>
      <c r="AH793" s="71"/>
      <c r="AI793" s="71"/>
      <c r="AJ793" s="71"/>
      <c r="AK793" s="71"/>
      <c r="AL793" s="71"/>
      <c r="AM793" s="71"/>
      <c r="AN793" s="71"/>
      <c r="AO793" s="71"/>
      <c r="AP793" s="71"/>
      <c r="AQ793" s="71"/>
      <c r="AR793" s="71"/>
      <c r="AS793" s="71"/>
      <c r="AT793" s="71"/>
      <c r="AU793" s="71"/>
      <c r="AV793" s="71"/>
      <c r="AW793" s="71"/>
      <c r="AX793" s="71"/>
      <c r="AY793" s="71"/>
      <c r="AZ793" s="71"/>
      <c r="BA793" s="71"/>
      <c r="BB793" s="71"/>
      <c r="BC793" s="71"/>
      <c r="BD793" s="71"/>
      <c r="BE793" s="71"/>
      <c r="BF793" s="71"/>
      <c r="BG793" s="71"/>
      <c r="BH793" s="71"/>
      <c r="BI793" s="71"/>
      <c r="BJ793" s="71"/>
      <c r="BK793" s="71"/>
      <c r="BL793" s="71"/>
      <c r="BM793" s="71"/>
      <c r="BN793" s="71"/>
      <c r="BO793" s="71"/>
      <c r="BP793" s="71"/>
      <c r="BQ793" s="71"/>
      <c r="BR793" s="71"/>
      <c r="BS793" s="71"/>
      <c r="BT793" s="71"/>
      <c r="BU793" s="71"/>
      <c r="BV793" s="71"/>
      <c r="BW793" s="71"/>
      <c r="BX793" s="71"/>
      <c r="BY793" s="71"/>
      <c r="BZ793" s="71"/>
      <c r="CA793" s="71"/>
      <c r="CB793" s="71"/>
      <c r="CC793" s="71"/>
      <c r="CD793" s="71"/>
      <c r="CE793" s="71"/>
      <c r="CF793" s="71"/>
      <c r="CG793" s="71"/>
      <c r="CH793" s="71"/>
      <c r="CI793" s="71"/>
      <c r="CJ793" s="71"/>
      <c r="CK793" s="71"/>
      <c r="CL793" s="71"/>
      <c r="CM793" s="71"/>
      <c r="CN793" s="71"/>
      <c r="CO793" s="71"/>
      <c r="CP793" s="71"/>
      <c r="CQ793" s="71"/>
      <c r="CR793" s="71"/>
      <c r="CS793" s="71"/>
      <c r="CT793" s="71"/>
    </row>
    <row r="794" spans="1:181" s="26" customFormat="1" ht="30" x14ac:dyDescent="0.25">
      <c r="A794" s="366" t="s">
        <v>21</v>
      </c>
      <c r="B794" s="80"/>
      <c r="C794" s="81" t="s">
        <v>249</v>
      </c>
      <c r="D794" s="149"/>
      <c r="E794" s="149"/>
      <c r="F794" s="85">
        <v>1.1599999999999999</v>
      </c>
      <c r="G794" s="81">
        <v>1.28</v>
      </c>
      <c r="H794" s="81">
        <v>11.4</v>
      </c>
      <c r="I794" s="81">
        <v>62</v>
      </c>
      <c r="J794" s="363" t="s">
        <v>335</v>
      </c>
      <c r="K794" s="88"/>
      <c r="L794" s="88"/>
      <c r="M794" s="88"/>
      <c r="N794" s="88"/>
      <c r="O794" s="88"/>
      <c r="P794" s="88"/>
      <c r="Q794" s="88"/>
      <c r="R794" s="88"/>
      <c r="S794" s="88"/>
      <c r="T794" s="71"/>
      <c r="U794" s="71"/>
      <c r="V794" s="71"/>
      <c r="W794" s="71"/>
      <c r="X794" s="71"/>
      <c r="Y794" s="71"/>
      <c r="Z794" s="71"/>
      <c r="AA794" s="71"/>
      <c r="AB794" s="71"/>
      <c r="AC794" s="71"/>
      <c r="AD794" s="71"/>
      <c r="AE794" s="71"/>
      <c r="AF794" s="71"/>
      <c r="AG794" s="71"/>
      <c r="AH794" s="71"/>
      <c r="AI794" s="71"/>
      <c r="AJ794" s="71"/>
      <c r="AK794" s="71"/>
      <c r="AL794" s="71"/>
      <c r="AM794" s="71"/>
      <c r="AN794" s="71"/>
      <c r="AO794" s="71"/>
      <c r="AP794" s="71"/>
      <c r="AQ794" s="71"/>
      <c r="AR794" s="71"/>
      <c r="AS794" s="71"/>
      <c r="AT794" s="71"/>
      <c r="AU794" s="71"/>
      <c r="AV794" s="71"/>
      <c r="AW794" s="71"/>
      <c r="AX794" s="71"/>
      <c r="AY794" s="71"/>
      <c r="AZ794" s="71"/>
      <c r="BA794" s="71"/>
      <c r="BB794" s="71"/>
      <c r="BC794" s="71"/>
      <c r="BD794" s="71"/>
      <c r="BE794" s="71"/>
      <c r="BF794" s="71"/>
      <c r="BG794" s="71"/>
      <c r="BH794" s="71"/>
      <c r="BI794" s="71"/>
      <c r="BJ794" s="71"/>
      <c r="BK794" s="71"/>
      <c r="BL794" s="71"/>
      <c r="BM794" s="71"/>
      <c r="BN794" s="71"/>
      <c r="BO794" s="71"/>
      <c r="BP794" s="71"/>
      <c r="BQ794" s="71"/>
      <c r="BR794" s="71"/>
      <c r="BS794" s="71"/>
      <c r="BT794" s="71"/>
      <c r="BU794" s="71"/>
      <c r="BV794" s="71"/>
      <c r="BW794" s="71"/>
      <c r="BX794" s="71"/>
      <c r="BY794" s="71"/>
      <c r="BZ794" s="71"/>
      <c r="CA794" s="71"/>
      <c r="CB794" s="71"/>
      <c r="CC794" s="71"/>
      <c r="CD794" s="71"/>
      <c r="CE794" s="71"/>
      <c r="CF794" s="71"/>
      <c r="CG794" s="71"/>
      <c r="CH794" s="71"/>
      <c r="CI794" s="71"/>
      <c r="CJ794" s="71"/>
      <c r="CK794" s="71"/>
      <c r="CL794" s="71"/>
      <c r="CM794" s="71"/>
      <c r="CN794" s="71"/>
      <c r="CO794" s="71"/>
      <c r="CP794" s="71"/>
      <c r="CQ794" s="71"/>
      <c r="CR794" s="71"/>
      <c r="CS794" s="71"/>
      <c r="CT794" s="71"/>
    </row>
    <row r="795" spans="1:181" s="26" customFormat="1" x14ac:dyDescent="0.25">
      <c r="A795" s="366"/>
      <c r="B795" s="80" t="s">
        <v>22</v>
      </c>
      <c r="C795" s="81"/>
      <c r="D795" s="81">
        <v>1.3</v>
      </c>
      <c r="E795" s="81">
        <v>1.3</v>
      </c>
      <c r="F795" s="85"/>
      <c r="G795" s="85"/>
      <c r="H795" s="85"/>
      <c r="I795" s="85"/>
      <c r="J795" s="363"/>
      <c r="K795" s="88"/>
      <c r="L795" s="88"/>
      <c r="M795" s="88"/>
      <c r="N795" s="88"/>
      <c r="O795" s="88"/>
      <c r="P795" s="88"/>
      <c r="Q795" s="88"/>
      <c r="R795" s="88"/>
      <c r="S795" s="88"/>
      <c r="T795" s="71"/>
      <c r="U795" s="71"/>
      <c r="V795" s="71"/>
      <c r="W795" s="71"/>
      <c r="X795" s="71"/>
      <c r="Y795" s="71"/>
      <c r="Z795" s="71"/>
      <c r="AA795" s="71"/>
      <c r="AB795" s="71"/>
      <c r="AC795" s="71"/>
      <c r="AD795" s="71"/>
      <c r="AE795" s="71"/>
      <c r="AF795" s="71"/>
      <c r="AG795" s="71"/>
      <c r="AH795" s="71"/>
      <c r="AI795" s="71"/>
      <c r="AJ795" s="71"/>
      <c r="AK795" s="71"/>
      <c r="AL795" s="71"/>
      <c r="AM795" s="71"/>
      <c r="AN795" s="71"/>
      <c r="AO795" s="71"/>
      <c r="AP795" s="71"/>
      <c r="AQ795" s="71"/>
      <c r="AR795" s="71"/>
      <c r="AS795" s="71"/>
      <c r="AT795" s="71"/>
      <c r="AU795" s="71"/>
      <c r="AV795" s="71"/>
      <c r="AW795" s="71"/>
      <c r="AX795" s="71"/>
      <c r="AY795" s="71"/>
      <c r="AZ795" s="71"/>
      <c r="BA795" s="71"/>
      <c r="BB795" s="71"/>
      <c r="BC795" s="71"/>
      <c r="BD795" s="71"/>
      <c r="BE795" s="71"/>
      <c r="BF795" s="71"/>
      <c r="BG795" s="71"/>
      <c r="BH795" s="71"/>
      <c r="BI795" s="71"/>
      <c r="BJ795" s="71"/>
      <c r="BK795" s="71"/>
      <c r="BL795" s="71"/>
      <c r="BM795" s="71"/>
      <c r="BN795" s="71"/>
      <c r="BO795" s="71"/>
      <c r="BP795" s="71"/>
      <c r="BQ795" s="71"/>
      <c r="BR795" s="71"/>
      <c r="BS795" s="71"/>
      <c r="BT795" s="71"/>
      <c r="BU795" s="71"/>
      <c r="BV795" s="71"/>
      <c r="BW795" s="71"/>
      <c r="BX795" s="71"/>
      <c r="BY795" s="71"/>
      <c r="BZ795" s="71"/>
      <c r="CA795" s="71"/>
      <c r="CB795" s="71"/>
      <c r="CC795" s="71"/>
      <c r="CD795" s="71"/>
      <c r="CE795" s="71"/>
      <c r="CF795" s="71"/>
      <c r="CG795" s="71"/>
      <c r="CH795" s="71"/>
      <c r="CI795" s="71"/>
      <c r="CJ795" s="71"/>
      <c r="CK795" s="71"/>
      <c r="CL795" s="71"/>
      <c r="CM795" s="71"/>
      <c r="CN795" s="71"/>
      <c r="CO795" s="71"/>
      <c r="CP795" s="71"/>
      <c r="CQ795" s="71"/>
      <c r="CR795" s="71"/>
      <c r="CS795" s="71"/>
      <c r="CT795" s="71"/>
    </row>
    <row r="796" spans="1:181" s="26" customFormat="1" x14ac:dyDescent="0.25">
      <c r="A796" s="366"/>
      <c r="B796" s="80" t="s">
        <v>18</v>
      </c>
      <c r="C796" s="81"/>
      <c r="D796" s="81">
        <v>7</v>
      </c>
      <c r="E796" s="81">
        <v>7</v>
      </c>
      <c r="F796" s="85"/>
      <c r="G796" s="81"/>
      <c r="H796" s="81"/>
      <c r="I796" s="81"/>
      <c r="J796" s="363"/>
      <c r="K796" s="88"/>
      <c r="L796" s="88"/>
      <c r="M796" s="88"/>
      <c r="N796" s="88"/>
      <c r="O796" s="88"/>
      <c r="P796" s="88"/>
      <c r="Q796" s="88"/>
      <c r="R796" s="88"/>
      <c r="S796" s="88"/>
      <c r="T796" s="71"/>
      <c r="U796" s="71"/>
      <c r="V796" s="71"/>
      <c r="W796" s="71"/>
      <c r="X796" s="71"/>
      <c r="Y796" s="71"/>
      <c r="Z796" s="71"/>
      <c r="AA796" s="71"/>
      <c r="AB796" s="71"/>
      <c r="AC796" s="71"/>
      <c r="AD796" s="71"/>
      <c r="AE796" s="71"/>
      <c r="AF796" s="71"/>
      <c r="AG796" s="71"/>
      <c r="AH796" s="71"/>
      <c r="AI796" s="71"/>
      <c r="AJ796" s="71"/>
      <c r="AK796" s="71"/>
      <c r="AL796" s="71"/>
      <c r="AM796" s="71"/>
      <c r="AN796" s="71"/>
      <c r="AO796" s="71"/>
      <c r="AP796" s="71"/>
      <c r="AQ796" s="71"/>
      <c r="AR796" s="71"/>
      <c r="AS796" s="71"/>
      <c r="AT796" s="71"/>
      <c r="AU796" s="71"/>
      <c r="AV796" s="71"/>
      <c r="AW796" s="71"/>
      <c r="AX796" s="71"/>
      <c r="AY796" s="71"/>
      <c r="AZ796" s="71"/>
      <c r="BA796" s="71"/>
      <c r="BB796" s="71"/>
      <c r="BC796" s="71"/>
      <c r="BD796" s="71"/>
      <c r="BE796" s="71"/>
      <c r="BF796" s="71"/>
      <c r="BG796" s="71"/>
      <c r="BH796" s="71"/>
      <c r="BI796" s="71"/>
      <c r="BJ796" s="71"/>
      <c r="BK796" s="71"/>
      <c r="BL796" s="71"/>
      <c r="BM796" s="71"/>
      <c r="BN796" s="71"/>
      <c r="BO796" s="71"/>
      <c r="BP796" s="71"/>
      <c r="BQ796" s="71"/>
      <c r="BR796" s="71"/>
      <c r="BS796" s="71"/>
      <c r="BT796" s="71"/>
      <c r="BU796" s="71"/>
      <c r="BV796" s="71"/>
      <c r="BW796" s="71"/>
      <c r="BX796" s="71"/>
      <c r="BY796" s="71"/>
      <c r="BZ796" s="71"/>
      <c r="CA796" s="71"/>
      <c r="CB796" s="71"/>
      <c r="CC796" s="71"/>
      <c r="CD796" s="71"/>
      <c r="CE796" s="71"/>
      <c r="CF796" s="71"/>
      <c r="CG796" s="71"/>
      <c r="CH796" s="71"/>
      <c r="CI796" s="71"/>
      <c r="CJ796" s="71"/>
      <c r="CK796" s="71"/>
      <c r="CL796" s="71"/>
      <c r="CM796" s="71"/>
      <c r="CN796" s="71"/>
      <c r="CO796" s="71"/>
      <c r="CP796" s="71"/>
      <c r="CQ796" s="71"/>
      <c r="CR796" s="71"/>
      <c r="CS796" s="71"/>
      <c r="CT796" s="71"/>
    </row>
    <row r="797" spans="1:181" s="26" customFormat="1" x14ac:dyDescent="0.25">
      <c r="A797" s="140"/>
      <c r="B797" s="80" t="s">
        <v>16</v>
      </c>
      <c r="C797" s="81"/>
      <c r="D797" s="81">
        <v>75</v>
      </c>
      <c r="E797" s="81">
        <v>75</v>
      </c>
      <c r="F797" s="85"/>
      <c r="G797" s="81"/>
      <c r="H797" s="81"/>
      <c r="I797" s="81"/>
      <c r="J797" s="363"/>
      <c r="K797" s="88"/>
      <c r="L797" s="88"/>
      <c r="M797" s="88"/>
      <c r="N797" s="88"/>
      <c r="O797" s="88"/>
      <c r="P797" s="88"/>
      <c r="Q797" s="88"/>
      <c r="R797" s="88"/>
      <c r="S797" s="88"/>
      <c r="T797" s="71"/>
      <c r="U797" s="71"/>
      <c r="V797" s="71"/>
      <c r="W797" s="71"/>
      <c r="X797" s="71"/>
      <c r="Y797" s="71"/>
      <c r="Z797" s="71"/>
      <c r="AA797" s="71"/>
      <c r="AB797" s="71"/>
      <c r="AC797" s="71"/>
      <c r="AD797" s="71"/>
      <c r="AE797" s="71"/>
      <c r="AF797" s="71"/>
      <c r="AG797" s="71"/>
      <c r="AH797" s="71"/>
      <c r="AI797" s="71"/>
      <c r="AJ797" s="71"/>
      <c r="AK797" s="71"/>
      <c r="AL797" s="71"/>
      <c r="AM797" s="71"/>
      <c r="AN797" s="71"/>
      <c r="AO797" s="71"/>
      <c r="AP797" s="71"/>
      <c r="AQ797" s="71"/>
      <c r="AR797" s="71"/>
      <c r="AS797" s="71"/>
      <c r="AT797" s="71"/>
      <c r="AU797" s="71"/>
      <c r="AV797" s="71"/>
      <c r="AW797" s="71"/>
      <c r="AX797" s="71"/>
      <c r="AY797" s="71"/>
      <c r="AZ797" s="71"/>
      <c r="BA797" s="71"/>
      <c r="BB797" s="71"/>
      <c r="BC797" s="71"/>
      <c r="BD797" s="71"/>
      <c r="BE797" s="71"/>
      <c r="BF797" s="71"/>
      <c r="BG797" s="71"/>
      <c r="BH797" s="71"/>
      <c r="BI797" s="71"/>
      <c r="BJ797" s="71"/>
      <c r="BK797" s="71"/>
      <c r="BL797" s="71"/>
      <c r="BM797" s="71"/>
      <c r="BN797" s="71"/>
      <c r="BO797" s="71"/>
      <c r="BP797" s="71"/>
      <c r="BQ797" s="71"/>
      <c r="BR797" s="71"/>
      <c r="BS797" s="71"/>
      <c r="BT797" s="71"/>
      <c r="BU797" s="71"/>
      <c r="BV797" s="71"/>
      <c r="BW797" s="71"/>
      <c r="BX797" s="71"/>
      <c r="BY797" s="71"/>
      <c r="BZ797" s="71"/>
      <c r="CA797" s="71"/>
      <c r="CB797" s="71"/>
      <c r="CC797" s="71"/>
      <c r="CD797" s="71"/>
      <c r="CE797" s="71"/>
      <c r="CF797" s="71"/>
      <c r="CG797" s="71"/>
      <c r="CH797" s="71"/>
      <c r="CI797" s="71"/>
      <c r="CJ797" s="71"/>
      <c r="CK797" s="71"/>
      <c r="CL797" s="71"/>
      <c r="CM797" s="71"/>
      <c r="CN797" s="71"/>
      <c r="CO797" s="71"/>
      <c r="CP797" s="71"/>
      <c r="CQ797" s="71"/>
      <c r="CR797" s="71"/>
      <c r="CS797" s="71"/>
      <c r="CT797" s="71"/>
    </row>
    <row r="798" spans="1:181" s="26" customFormat="1" x14ac:dyDescent="0.25">
      <c r="A798" s="140"/>
      <c r="B798" s="80" t="s">
        <v>52</v>
      </c>
      <c r="C798" s="81"/>
      <c r="D798" s="85">
        <v>106</v>
      </c>
      <c r="E798" s="81">
        <v>106</v>
      </c>
      <c r="F798" s="85"/>
      <c r="G798" s="81"/>
      <c r="H798" s="86"/>
      <c r="I798" s="81"/>
      <c r="J798" s="363"/>
      <c r="K798" s="88"/>
      <c r="L798" s="88"/>
      <c r="M798" s="88"/>
      <c r="N798" s="88"/>
      <c r="O798" s="88"/>
      <c r="P798" s="88"/>
      <c r="Q798" s="88"/>
      <c r="R798" s="88"/>
      <c r="S798" s="88"/>
      <c r="T798" s="71"/>
      <c r="U798" s="71"/>
      <c r="V798" s="71"/>
      <c r="W798" s="71"/>
      <c r="X798" s="71"/>
      <c r="Y798" s="71"/>
      <c r="Z798" s="71"/>
      <c r="AA798" s="71"/>
      <c r="AB798" s="71"/>
      <c r="AC798" s="71"/>
      <c r="AD798" s="71"/>
      <c r="AE798" s="71"/>
      <c r="AF798" s="71"/>
      <c r="AG798" s="71"/>
      <c r="AH798" s="71"/>
      <c r="AI798" s="71"/>
      <c r="AJ798" s="71"/>
      <c r="AK798" s="71"/>
      <c r="AL798" s="71"/>
      <c r="AM798" s="71"/>
      <c r="AN798" s="71"/>
      <c r="AO798" s="71"/>
      <c r="AP798" s="71"/>
      <c r="AQ798" s="71"/>
      <c r="AR798" s="71"/>
      <c r="AS798" s="71"/>
      <c r="AT798" s="71"/>
      <c r="AU798" s="71"/>
      <c r="AV798" s="71"/>
      <c r="AW798" s="71"/>
      <c r="AX798" s="71"/>
      <c r="AY798" s="71"/>
      <c r="AZ798" s="71"/>
      <c r="BA798" s="71"/>
      <c r="BB798" s="71"/>
      <c r="BC798" s="71"/>
      <c r="BD798" s="71"/>
      <c r="BE798" s="71"/>
      <c r="BF798" s="71"/>
      <c r="BG798" s="71"/>
      <c r="BH798" s="71"/>
      <c r="BI798" s="71"/>
      <c r="BJ798" s="71"/>
      <c r="BK798" s="71"/>
      <c r="BL798" s="71"/>
      <c r="BM798" s="71"/>
      <c r="BN798" s="71"/>
      <c r="BO798" s="71"/>
      <c r="BP798" s="71"/>
      <c r="BQ798" s="71"/>
      <c r="BR798" s="71"/>
      <c r="BS798" s="71"/>
      <c r="BT798" s="71"/>
      <c r="BU798" s="71"/>
      <c r="BV798" s="71"/>
      <c r="BW798" s="71"/>
      <c r="BX798" s="71"/>
      <c r="BY798" s="71"/>
      <c r="BZ798" s="71"/>
      <c r="CA798" s="71"/>
      <c r="CB798" s="71"/>
      <c r="CC798" s="71"/>
      <c r="CD798" s="71"/>
      <c r="CE798" s="71"/>
      <c r="CF798" s="71"/>
      <c r="CG798" s="71"/>
      <c r="CH798" s="71"/>
      <c r="CI798" s="71"/>
      <c r="CJ798" s="71"/>
      <c r="CK798" s="71"/>
      <c r="CL798" s="71"/>
      <c r="CM798" s="71"/>
      <c r="CN798" s="71"/>
      <c r="CO798" s="71"/>
      <c r="CP798" s="71"/>
      <c r="CQ798" s="71"/>
      <c r="CR798" s="71"/>
      <c r="CS798" s="71"/>
      <c r="CT798" s="71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</row>
    <row r="799" spans="1:181" s="26" customFormat="1" x14ac:dyDescent="0.25">
      <c r="A799" s="366" t="s">
        <v>162</v>
      </c>
      <c r="B799" s="80"/>
      <c r="C799" s="166" t="s">
        <v>324</v>
      </c>
      <c r="D799" s="156"/>
      <c r="E799" s="149"/>
      <c r="F799" s="157">
        <v>3.5</v>
      </c>
      <c r="G799" s="83">
        <v>5.95</v>
      </c>
      <c r="H799" s="82">
        <v>12.9</v>
      </c>
      <c r="I799" s="157">
        <v>119.6</v>
      </c>
      <c r="J799" s="363" t="s">
        <v>163</v>
      </c>
      <c r="K799" s="88"/>
      <c r="L799" s="88"/>
      <c r="M799" s="88"/>
      <c r="N799" s="88"/>
      <c r="O799" s="88"/>
      <c r="P799" s="88"/>
      <c r="Q799" s="88"/>
      <c r="R799" s="88"/>
      <c r="S799" s="88"/>
      <c r="T799" s="71"/>
      <c r="U799" s="71"/>
      <c r="V799" s="71"/>
      <c r="W799" s="71"/>
      <c r="X799" s="71"/>
      <c r="Y799" s="71"/>
      <c r="Z799" s="71"/>
      <c r="AA799" s="71"/>
      <c r="AB799" s="71"/>
      <c r="AC799" s="71"/>
      <c r="AD799" s="71"/>
      <c r="AE799" s="71"/>
      <c r="AF799" s="71"/>
      <c r="AG799" s="71"/>
      <c r="AH799" s="71"/>
      <c r="AI799" s="71"/>
      <c r="AJ799" s="71"/>
      <c r="AK799" s="71"/>
      <c r="AL799" s="71"/>
      <c r="AM799" s="71"/>
      <c r="AN799" s="71"/>
      <c r="AO799" s="71"/>
      <c r="AP799" s="71"/>
      <c r="AQ799" s="71"/>
      <c r="AR799" s="71"/>
      <c r="AS799" s="71"/>
      <c r="AT799" s="71"/>
      <c r="AU799" s="71"/>
      <c r="AV799" s="71"/>
      <c r="AW799" s="71"/>
      <c r="AX799" s="71"/>
      <c r="AY799" s="71"/>
      <c r="AZ799" s="71"/>
      <c r="BA799" s="71"/>
      <c r="BB799" s="71"/>
      <c r="BC799" s="71"/>
      <c r="BD799" s="71"/>
      <c r="BE799" s="71"/>
      <c r="BF799" s="71"/>
      <c r="BG799" s="71"/>
      <c r="BH799" s="71"/>
      <c r="BI799" s="71"/>
      <c r="BJ799" s="71"/>
      <c r="BK799" s="71"/>
      <c r="BL799" s="71"/>
      <c r="BM799" s="71"/>
      <c r="BN799" s="71"/>
      <c r="BO799" s="71"/>
      <c r="BP799" s="71"/>
      <c r="BQ799" s="71"/>
      <c r="BR799" s="71"/>
      <c r="BS799" s="71"/>
      <c r="BT799" s="71"/>
      <c r="BU799" s="71"/>
      <c r="BV799" s="71"/>
      <c r="BW799" s="71"/>
      <c r="BX799" s="71"/>
      <c r="BY799" s="71"/>
      <c r="BZ799" s="71"/>
      <c r="CA799" s="71"/>
      <c r="CB799" s="71"/>
      <c r="CC799" s="71"/>
      <c r="CD799" s="71"/>
      <c r="CE799" s="71"/>
      <c r="CF799" s="71"/>
      <c r="CG799" s="71"/>
      <c r="CH799" s="71"/>
      <c r="CI799" s="71"/>
      <c r="CJ799" s="71"/>
      <c r="CK799" s="71"/>
      <c r="CL799" s="71"/>
      <c r="CM799" s="71"/>
      <c r="CN799" s="71"/>
      <c r="CO799" s="71"/>
      <c r="CP799" s="71"/>
      <c r="CQ799" s="71"/>
      <c r="CR799" s="71"/>
      <c r="CS799" s="71"/>
      <c r="CT799" s="71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  <c r="FW799"/>
      <c r="FX799"/>
      <c r="FY799"/>
    </row>
    <row r="800" spans="1:181" s="26" customFormat="1" x14ac:dyDescent="0.25">
      <c r="A800" s="366"/>
      <c r="B800" s="80" t="s">
        <v>25</v>
      </c>
      <c r="C800" s="81"/>
      <c r="D800" s="85">
        <v>25</v>
      </c>
      <c r="E800" s="81">
        <v>25</v>
      </c>
      <c r="F800" s="157"/>
      <c r="G800" s="83"/>
      <c r="H800" s="83"/>
      <c r="I800" s="157"/>
      <c r="J800" s="363"/>
      <c r="K800" s="88"/>
      <c r="L800" s="88"/>
      <c r="M800" s="88"/>
      <c r="N800" s="88"/>
      <c r="O800" s="88"/>
      <c r="P800" s="88"/>
      <c r="Q800" s="88"/>
      <c r="R800" s="88"/>
      <c r="S800" s="88"/>
      <c r="T800" s="71"/>
      <c r="U800" s="71"/>
      <c r="V800" s="71"/>
      <c r="W800" s="71"/>
      <c r="X800" s="71"/>
      <c r="Y800" s="71"/>
      <c r="Z800" s="71"/>
      <c r="AA800" s="71"/>
      <c r="AB800" s="71"/>
      <c r="AC800" s="71"/>
      <c r="AD800" s="71"/>
      <c r="AE800" s="71"/>
      <c r="AF800" s="71"/>
      <c r="AG800" s="71"/>
      <c r="AH800" s="71"/>
      <c r="AI800" s="71"/>
      <c r="AJ800" s="71"/>
      <c r="AK800" s="71"/>
      <c r="AL800" s="71"/>
      <c r="AM800" s="71"/>
      <c r="AN800" s="71"/>
      <c r="AO800" s="71"/>
      <c r="AP800" s="71"/>
      <c r="AQ800" s="71"/>
      <c r="AR800" s="71"/>
      <c r="AS800" s="71"/>
      <c r="AT800" s="71"/>
      <c r="AU800" s="71"/>
      <c r="AV800" s="71"/>
      <c r="AW800" s="71"/>
      <c r="AX800" s="71"/>
      <c r="AY800" s="71"/>
      <c r="AZ800" s="71"/>
      <c r="BA800" s="71"/>
      <c r="BB800" s="71"/>
      <c r="BC800" s="71"/>
      <c r="BD800" s="71"/>
      <c r="BE800" s="71"/>
      <c r="BF800" s="71"/>
      <c r="BG800" s="71"/>
      <c r="BH800" s="71"/>
      <c r="BI800" s="71"/>
      <c r="BJ800" s="71"/>
      <c r="BK800" s="71"/>
      <c r="BL800" s="71"/>
      <c r="BM800" s="71"/>
      <c r="BN800" s="71"/>
      <c r="BO800" s="71"/>
      <c r="BP800" s="71"/>
      <c r="BQ800" s="71"/>
      <c r="BR800" s="71"/>
      <c r="BS800" s="71"/>
      <c r="BT800" s="71"/>
      <c r="BU800" s="71"/>
      <c r="BV800" s="71"/>
      <c r="BW800" s="71"/>
      <c r="BX800" s="71"/>
      <c r="BY800" s="71"/>
      <c r="BZ800" s="71"/>
      <c r="CA800" s="71"/>
      <c r="CB800" s="71"/>
      <c r="CC800" s="71"/>
      <c r="CD800" s="71"/>
      <c r="CE800" s="71"/>
      <c r="CF800" s="71"/>
      <c r="CG800" s="71"/>
      <c r="CH800" s="71"/>
      <c r="CI800" s="71"/>
      <c r="CJ800" s="71"/>
      <c r="CK800" s="71"/>
      <c r="CL800" s="71"/>
      <c r="CM800" s="71"/>
      <c r="CN800" s="71"/>
      <c r="CO800" s="71"/>
      <c r="CP800" s="71"/>
      <c r="CQ800" s="71"/>
      <c r="CR800" s="71"/>
      <c r="CS800" s="71"/>
      <c r="CT800" s="71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  <c r="FI800"/>
      <c r="FJ800"/>
      <c r="FK800"/>
      <c r="FL800"/>
      <c r="FM800"/>
      <c r="FN800"/>
      <c r="FO800"/>
      <c r="FP800"/>
      <c r="FQ800"/>
      <c r="FR800"/>
      <c r="FS800"/>
      <c r="FT800"/>
      <c r="FU800"/>
      <c r="FV800"/>
      <c r="FW800"/>
      <c r="FX800"/>
      <c r="FY800"/>
    </row>
    <row r="801" spans="1:181" s="26" customFormat="1" x14ac:dyDescent="0.25">
      <c r="A801" s="366"/>
      <c r="B801" s="80" t="s">
        <v>66</v>
      </c>
      <c r="C801" s="81"/>
      <c r="D801" s="85">
        <v>5.0999999999999996</v>
      </c>
      <c r="E801" s="81">
        <v>5</v>
      </c>
      <c r="F801" s="157"/>
      <c r="G801" s="83"/>
      <c r="H801" s="83"/>
      <c r="I801" s="157"/>
      <c r="J801" s="363"/>
      <c r="K801" s="88"/>
      <c r="L801" s="88"/>
      <c r="M801" s="88"/>
      <c r="N801" s="88"/>
      <c r="O801" s="88"/>
      <c r="P801" s="88"/>
      <c r="Q801" s="88"/>
      <c r="R801" s="88"/>
      <c r="S801" s="88"/>
      <c r="T801" s="71"/>
      <c r="U801" s="71"/>
      <c r="V801" s="71"/>
      <c r="W801" s="71"/>
      <c r="X801" s="71"/>
      <c r="Y801" s="71"/>
      <c r="Z801" s="71"/>
      <c r="AA801" s="71"/>
      <c r="AB801" s="71"/>
      <c r="AC801" s="71"/>
      <c r="AD801" s="71"/>
      <c r="AE801" s="71"/>
      <c r="AF801" s="71"/>
      <c r="AG801" s="71"/>
      <c r="AH801" s="71"/>
      <c r="AI801" s="71"/>
      <c r="AJ801" s="71"/>
      <c r="AK801" s="71"/>
      <c r="AL801" s="71"/>
      <c r="AM801" s="71"/>
      <c r="AN801" s="71"/>
      <c r="AO801" s="71"/>
      <c r="AP801" s="71"/>
      <c r="AQ801" s="71"/>
      <c r="AR801" s="71"/>
      <c r="AS801" s="71"/>
      <c r="AT801" s="71"/>
      <c r="AU801" s="71"/>
      <c r="AV801" s="71"/>
      <c r="AW801" s="71"/>
      <c r="AX801" s="71"/>
      <c r="AY801" s="71"/>
      <c r="AZ801" s="71"/>
      <c r="BA801" s="71"/>
      <c r="BB801" s="71"/>
      <c r="BC801" s="71"/>
      <c r="BD801" s="71"/>
      <c r="BE801" s="71"/>
      <c r="BF801" s="71"/>
      <c r="BG801" s="71"/>
      <c r="BH801" s="71"/>
      <c r="BI801" s="71"/>
      <c r="BJ801" s="71"/>
      <c r="BK801" s="71"/>
      <c r="BL801" s="71"/>
      <c r="BM801" s="71"/>
      <c r="BN801" s="71"/>
      <c r="BO801" s="71"/>
      <c r="BP801" s="71"/>
      <c r="BQ801" s="71"/>
      <c r="BR801" s="71"/>
      <c r="BS801" s="71"/>
      <c r="BT801" s="71"/>
      <c r="BU801" s="71"/>
      <c r="BV801" s="71"/>
      <c r="BW801" s="71"/>
      <c r="BX801" s="71"/>
      <c r="BY801" s="71"/>
      <c r="BZ801" s="71"/>
      <c r="CA801" s="71"/>
      <c r="CB801" s="71"/>
      <c r="CC801" s="71"/>
      <c r="CD801" s="71"/>
      <c r="CE801" s="71"/>
      <c r="CF801" s="71"/>
      <c r="CG801" s="71"/>
      <c r="CH801" s="71"/>
      <c r="CI801" s="71"/>
      <c r="CJ801" s="71"/>
      <c r="CK801" s="71"/>
      <c r="CL801" s="71"/>
      <c r="CM801" s="71"/>
      <c r="CN801" s="71"/>
      <c r="CO801" s="71"/>
      <c r="CP801" s="71"/>
      <c r="CQ801" s="71"/>
      <c r="CR801" s="71"/>
      <c r="CS801" s="71"/>
      <c r="CT801" s="7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</row>
    <row r="802" spans="1:181" s="26" customFormat="1" ht="15.75" thickBot="1" x14ac:dyDescent="0.3">
      <c r="A802" s="366"/>
      <c r="B802" s="80" t="s">
        <v>20</v>
      </c>
      <c r="C802" s="81"/>
      <c r="D802" s="85">
        <v>3</v>
      </c>
      <c r="E802" s="81">
        <v>3</v>
      </c>
      <c r="F802" s="157" t="s">
        <v>1</v>
      </c>
      <c r="G802" s="83"/>
      <c r="H802" s="83"/>
      <c r="I802" s="157"/>
      <c r="J802" s="363"/>
      <c r="K802" s="88"/>
      <c r="L802" s="88"/>
      <c r="M802" s="88"/>
      <c r="N802" s="88"/>
      <c r="O802" s="88"/>
      <c r="P802" s="88"/>
      <c r="Q802" s="88"/>
      <c r="R802" s="88"/>
      <c r="S802" s="88"/>
      <c r="T802" s="71"/>
      <c r="U802" s="71"/>
      <c r="V802" s="71"/>
      <c r="W802" s="71"/>
      <c r="X802" s="71"/>
      <c r="Y802" s="71"/>
      <c r="Z802" s="71"/>
      <c r="AA802" s="71"/>
      <c r="AB802" s="71"/>
      <c r="AC802" s="71"/>
      <c r="AD802" s="71"/>
      <c r="AE802" s="71"/>
      <c r="AF802" s="71"/>
      <c r="AG802" s="71"/>
      <c r="AH802" s="71"/>
      <c r="AI802" s="71"/>
      <c r="AJ802" s="71"/>
      <c r="AK802" s="71"/>
      <c r="AL802" s="71"/>
      <c r="AM802" s="71"/>
      <c r="AN802" s="71"/>
      <c r="AO802" s="71"/>
      <c r="AP802" s="71"/>
      <c r="AQ802" s="71"/>
      <c r="AR802" s="71"/>
      <c r="AS802" s="71"/>
      <c r="AT802" s="71"/>
      <c r="AU802" s="71"/>
      <c r="AV802" s="71"/>
      <c r="AW802" s="71"/>
      <c r="AX802" s="71"/>
      <c r="AY802" s="71"/>
      <c r="AZ802" s="71"/>
      <c r="BA802" s="71"/>
      <c r="BB802" s="71"/>
      <c r="BC802" s="71"/>
      <c r="BD802" s="71"/>
      <c r="BE802" s="71"/>
      <c r="BF802" s="71"/>
      <c r="BG802" s="71"/>
      <c r="BH802" s="71"/>
      <c r="BI802" s="71"/>
      <c r="BJ802" s="71"/>
      <c r="BK802" s="71"/>
      <c r="BL802" s="71"/>
      <c r="BM802" s="71"/>
      <c r="BN802" s="71"/>
      <c r="BO802" s="71"/>
      <c r="BP802" s="71"/>
      <c r="BQ802" s="71"/>
      <c r="BR802" s="71"/>
      <c r="BS802" s="71"/>
      <c r="BT802" s="71"/>
      <c r="BU802" s="71"/>
      <c r="BV802" s="71"/>
      <c r="BW802" s="71"/>
      <c r="BX802" s="71"/>
      <c r="BY802" s="71"/>
      <c r="BZ802" s="71"/>
      <c r="CA802" s="71"/>
      <c r="CB802" s="71"/>
      <c r="CC802" s="71"/>
      <c r="CD802" s="71"/>
      <c r="CE802" s="71"/>
      <c r="CF802" s="71"/>
      <c r="CG802" s="71"/>
      <c r="CH802" s="71"/>
      <c r="CI802" s="71"/>
      <c r="CJ802" s="71"/>
      <c r="CK802" s="71"/>
      <c r="CL802" s="71"/>
      <c r="CM802" s="71"/>
      <c r="CN802" s="71"/>
      <c r="CO802" s="71"/>
      <c r="CP802" s="71"/>
      <c r="CQ802" s="71"/>
      <c r="CR802" s="71"/>
      <c r="CS802" s="71"/>
      <c r="CT802" s="71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</row>
    <row r="803" spans="1:181" s="26" customFormat="1" ht="15.75" thickBot="1" x14ac:dyDescent="0.3">
      <c r="A803" s="367" t="s">
        <v>26</v>
      </c>
      <c r="B803" s="169"/>
      <c r="C803" s="153">
        <v>358</v>
      </c>
      <c r="D803" s="170"/>
      <c r="E803" s="368"/>
      <c r="F803" s="153">
        <f>SUM(F786:F801)</f>
        <v>10.66</v>
      </c>
      <c r="G803" s="153">
        <f>SUM(G786:G801)</f>
        <v>12.18</v>
      </c>
      <c r="H803" s="153">
        <f>SUM(H786:H801)</f>
        <v>43.8</v>
      </c>
      <c r="I803" s="153">
        <f>SUM(I786:I801)</f>
        <v>327.60000000000002</v>
      </c>
      <c r="J803" s="364"/>
      <c r="K803" s="88"/>
      <c r="L803" s="88"/>
      <c r="M803" s="88"/>
      <c r="N803" s="88"/>
      <c r="O803" s="88"/>
      <c r="P803" s="88"/>
      <c r="Q803" s="88"/>
      <c r="R803" s="88"/>
      <c r="S803" s="88"/>
      <c r="T803" s="71"/>
      <c r="U803" s="71"/>
      <c r="V803" s="71"/>
      <c r="W803" s="71"/>
      <c r="X803" s="71"/>
      <c r="Y803" s="71"/>
      <c r="Z803" s="71"/>
      <c r="AA803" s="71"/>
      <c r="AB803" s="71"/>
      <c r="AC803" s="71"/>
      <c r="AD803" s="71"/>
      <c r="AE803" s="71"/>
      <c r="AF803" s="71"/>
      <c r="AG803" s="71"/>
      <c r="AH803" s="71"/>
      <c r="AI803" s="71"/>
      <c r="AJ803" s="71"/>
      <c r="AK803" s="71"/>
      <c r="AL803" s="71"/>
      <c r="AM803" s="71"/>
      <c r="AN803" s="71"/>
      <c r="AO803" s="71"/>
      <c r="AP803" s="71"/>
      <c r="AQ803" s="71"/>
      <c r="AR803" s="71"/>
      <c r="AS803" s="71"/>
      <c r="AT803" s="71"/>
      <c r="AU803" s="71"/>
      <c r="AV803" s="71"/>
      <c r="AW803" s="71"/>
      <c r="AX803" s="71"/>
      <c r="AY803" s="71"/>
      <c r="AZ803" s="71"/>
      <c r="BA803" s="71"/>
      <c r="BB803" s="71"/>
      <c r="BC803" s="71"/>
      <c r="BD803" s="71"/>
      <c r="BE803" s="71"/>
      <c r="BF803" s="71"/>
      <c r="BG803" s="71"/>
      <c r="BH803" s="71"/>
      <c r="BI803" s="71"/>
      <c r="BJ803" s="71"/>
      <c r="BK803" s="71"/>
      <c r="BL803" s="71"/>
      <c r="BM803" s="71"/>
      <c r="BN803" s="71"/>
      <c r="BO803" s="71"/>
      <c r="BP803" s="71"/>
      <c r="BQ803" s="71"/>
      <c r="BR803" s="71"/>
      <c r="BS803" s="71"/>
      <c r="BT803" s="71"/>
      <c r="BU803" s="71"/>
      <c r="BV803" s="71"/>
      <c r="BW803" s="71"/>
      <c r="BX803" s="71"/>
      <c r="BY803" s="71"/>
      <c r="BZ803" s="71"/>
      <c r="CA803" s="71"/>
      <c r="CB803" s="71"/>
      <c r="CC803" s="71"/>
      <c r="CD803" s="71"/>
      <c r="CE803" s="71"/>
      <c r="CF803" s="71"/>
      <c r="CG803" s="71"/>
      <c r="CH803" s="71"/>
      <c r="CI803" s="71"/>
      <c r="CJ803" s="71"/>
      <c r="CK803" s="71"/>
      <c r="CL803" s="71"/>
      <c r="CM803" s="71"/>
      <c r="CN803" s="71"/>
      <c r="CO803" s="71"/>
      <c r="CP803" s="71"/>
      <c r="CQ803" s="71"/>
      <c r="CR803" s="71"/>
      <c r="CS803" s="71"/>
      <c r="CT803" s="71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</row>
    <row r="804" spans="1:181" x14ac:dyDescent="0.25">
      <c r="A804" s="366" t="s">
        <v>48</v>
      </c>
      <c r="C804" s="81">
        <v>85</v>
      </c>
      <c r="D804" s="86">
        <v>96.9</v>
      </c>
      <c r="E804" s="81">
        <v>85</v>
      </c>
      <c r="F804" s="157">
        <v>0.34</v>
      </c>
      <c r="G804" s="83">
        <v>0.34</v>
      </c>
      <c r="H804" s="82">
        <v>10.5</v>
      </c>
      <c r="I804" s="83">
        <v>47</v>
      </c>
      <c r="J804" s="363" t="s">
        <v>284</v>
      </c>
    </row>
    <row r="805" spans="1:181" s="26" customFormat="1" ht="15.75" thickBot="1" x14ac:dyDescent="0.3">
      <c r="A805" s="366" t="s">
        <v>300</v>
      </c>
      <c r="B805" s="80"/>
      <c r="C805" s="81"/>
      <c r="D805" s="86"/>
      <c r="E805" s="188"/>
      <c r="F805" s="157"/>
      <c r="G805" s="83"/>
      <c r="H805" s="82"/>
      <c r="I805" s="83"/>
      <c r="J805" s="363"/>
      <c r="K805" s="88"/>
      <c r="L805" s="88"/>
      <c r="M805" s="88"/>
      <c r="N805" s="88"/>
      <c r="O805" s="88"/>
      <c r="P805" s="88"/>
      <c r="Q805" s="88"/>
      <c r="R805" s="88"/>
      <c r="S805" s="88"/>
      <c r="T805" s="71"/>
      <c r="U805" s="71"/>
      <c r="V805" s="71"/>
      <c r="W805" s="71"/>
      <c r="X805" s="71"/>
      <c r="Y805" s="71"/>
      <c r="Z805" s="71"/>
      <c r="AA805" s="71"/>
      <c r="AB805" s="71"/>
      <c r="AC805" s="71"/>
      <c r="AD805" s="71"/>
      <c r="AE805" s="71"/>
      <c r="AF805" s="71"/>
      <c r="AG805" s="71"/>
      <c r="AH805" s="71"/>
      <c r="AI805" s="71"/>
      <c r="AJ805" s="71"/>
      <c r="AK805" s="71"/>
      <c r="AL805" s="71"/>
      <c r="AM805" s="71"/>
      <c r="AN805" s="71"/>
      <c r="AO805" s="71"/>
      <c r="AP805" s="71"/>
      <c r="AQ805" s="71"/>
      <c r="AR805" s="71"/>
      <c r="AS805" s="71"/>
      <c r="AT805" s="71"/>
      <c r="AU805" s="71"/>
      <c r="AV805" s="71"/>
      <c r="AW805" s="71"/>
      <c r="AX805" s="71"/>
      <c r="AY805" s="71"/>
      <c r="AZ805" s="71"/>
      <c r="BA805" s="71"/>
      <c r="BB805" s="71"/>
      <c r="BC805" s="71"/>
      <c r="BD805" s="71"/>
      <c r="BE805" s="71"/>
      <c r="BF805" s="71"/>
      <c r="BG805" s="71"/>
      <c r="BH805" s="71"/>
      <c r="BI805" s="71"/>
      <c r="BJ805" s="71"/>
      <c r="BK805" s="71"/>
      <c r="BL805" s="71"/>
      <c r="BM805" s="71"/>
      <c r="BN805" s="71"/>
      <c r="BO805" s="71"/>
      <c r="BP805" s="71"/>
      <c r="BQ805" s="71"/>
      <c r="BR805" s="71"/>
      <c r="BS805" s="71"/>
      <c r="BT805" s="71"/>
      <c r="BU805" s="71"/>
      <c r="BV805" s="71"/>
      <c r="BW805" s="71"/>
      <c r="BX805" s="71"/>
      <c r="BY805" s="71"/>
      <c r="BZ805" s="71"/>
      <c r="CA805" s="71"/>
      <c r="CB805" s="71"/>
      <c r="CC805" s="71"/>
      <c r="CD805" s="71"/>
      <c r="CE805" s="71"/>
      <c r="CF805" s="71"/>
      <c r="CG805" s="71"/>
      <c r="CH805" s="71"/>
      <c r="CI805" s="71"/>
      <c r="CJ805" s="71"/>
      <c r="CK805" s="71"/>
      <c r="CL805" s="71"/>
      <c r="CM805" s="71"/>
      <c r="CN805" s="71"/>
      <c r="CO805" s="71"/>
      <c r="CP805" s="71"/>
      <c r="CQ805" s="71"/>
      <c r="CR805" s="71"/>
      <c r="CS805" s="71"/>
      <c r="CT805" s="71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</row>
    <row r="806" spans="1:181" s="26" customFormat="1" ht="15.75" thickBot="1" x14ac:dyDescent="0.3">
      <c r="A806" s="367" t="s">
        <v>26</v>
      </c>
      <c r="B806" s="169"/>
      <c r="C806" s="170">
        <v>85</v>
      </c>
      <c r="D806" s="155"/>
      <c r="E806" s="240"/>
      <c r="F806" s="153">
        <f>SUM(F804)</f>
        <v>0.34</v>
      </c>
      <c r="G806" s="153">
        <f>SUM(G804)</f>
        <v>0.34</v>
      </c>
      <c r="H806" s="153">
        <f>SUM(H804)</f>
        <v>10.5</v>
      </c>
      <c r="I806" s="153">
        <f>SUM(I804)</f>
        <v>47</v>
      </c>
      <c r="J806" s="364"/>
      <c r="K806" s="88"/>
      <c r="L806" s="88"/>
      <c r="M806" s="88"/>
      <c r="N806" s="88"/>
      <c r="O806" s="88"/>
      <c r="P806" s="88"/>
      <c r="Q806" s="88"/>
      <c r="R806" s="88"/>
      <c r="S806" s="88"/>
      <c r="T806" s="71"/>
      <c r="U806" s="71"/>
      <c r="V806" s="71"/>
      <c r="W806" s="71"/>
      <c r="X806" s="71"/>
      <c r="Y806" s="71"/>
      <c r="Z806" s="71"/>
      <c r="AA806" s="71"/>
      <c r="AB806" s="71"/>
      <c r="AC806" s="71"/>
      <c r="AD806" s="71"/>
      <c r="AE806" s="71"/>
      <c r="AF806" s="71"/>
      <c r="AG806" s="71"/>
      <c r="AH806" s="71"/>
      <c r="AI806" s="71"/>
      <c r="AJ806" s="71"/>
      <c r="AK806" s="71"/>
      <c r="AL806" s="71"/>
      <c r="AM806" s="71"/>
      <c r="AN806" s="71"/>
      <c r="AO806" s="71"/>
      <c r="AP806" s="71"/>
      <c r="AQ806" s="71"/>
      <c r="AR806" s="71"/>
      <c r="AS806" s="71"/>
      <c r="AT806" s="71"/>
      <c r="AU806" s="71"/>
      <c r="AV806" s="71"/>
      <c r="AW806" s="71"/>
      <c r="AX806" s="71"/>
      <c r="AY806" s="71"/>
      <c r="AZ806" s="71"/>
      <c r="BA806" s="71"/>
      <c r="BB806" s="71"/>
      <c r="BC806" s="71"/>
      <c r="BD806" s="71"/>
      <c r="BE806" s="71"/>
      <c r="BF806" s="71"/>
      <c r="BG806" s="71"/>
      <c r="BH806" s="71"/>
      <c r="BI806" s="71"/>
      <c r="BJ806" s="71"/>
      <c r="BK806" s="71"/>
      <c r="BL806" s="71"/>
      <c r="BM806" s="71"/>
      <c r="BN806" s="71"/>
      <c r="BO806" s="71"/>
      <c r="BP806" s="71"/>
      <c r="BQ806" s="71"/>
      <c r="BR806" s="71"/>
      <c r="BS806" s="71"/>
      <c r="BT806" s="71"/>
      <c r="BU806" s="71"/>
      <c r="BV806" s="71"/>
      <c r="BW806" s="71"/>
      <c r="BX806" s="71"/>
      <c r="BY806" s="71"/>
      <c r="BZ806" s="71"/>
      <c r="CA806" s="71"/>
      <c r="CB806" s="71"/>
      <c r="CC806" s="71"/>
      <c r="CD806" s="71"/>
      <c r="CE806" s="71"/>
      <c r="CF806" s="71"/>
      <c r="CG806" s="71"/>
      <c r="CH806" s="71"/>
      <c r="CI806" s="71"/>
      <c r="CJ806" s="71"/>
      <c r="CK806" s="71"/>
      <c r="CL806" s="71"/>
      <c r="CM806" s="71"/>
      <c r="CN806" s="71"/>
      <c r="CO806" s="71"/>
      <c r="CP806" s="71"/>
      <c r="CQ806" s="71"/>
      <c r="CR806" s="71"/>
      <c r="CS806" s="71"/>
      <c r="CT806" s="71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</row>
    <row r="807" spans="1:181" ht="15" customHeight="1" thickBot="1" x14ac:dyDescent="0.3">
      <c r="A807" s="367"/>
      <c r="B807" s="169"/>
      <c r="C807" s="170">
        <v>443</v>
      </c>
      <c r="D807" s="240"/>
      <c r="E807" s="169"/>
      <c r="F807" s="153">
        <f>F803+F806</f>
        <v>11</v>
      </c>
      <c r="G807" s="153">
        <f>G803+G806</f>
        <v>12.52</v>
      </c>
      <c r="H807" s="153">
        <f>H803+H806</f>
        <v>54.3</v>
      </c>
      <c r="I807" s="153">
        <f>I803+I806</f>
        <v>374.6</v>
      </c>
      <c r="J807" s="364"/>
    </row>
    <row r="808" spans="1:181" x14ac:dyDescent="0.25">
      <c r="A808" s="366"/>
      <c r="B808" s="80" t="s">
        <v>28</v>
      </c>
      <c r="C808" s="166"/>
      <c r="D808" s="188"/>
      <c r="E808" s="85"/>
      <c r="F808" s="83"/>
      <c r="H808" s="83"/>
      <c r="J808" s="363"/>
    </row>
    <row r="809" spans="1:181" x14ac:dyDescent="0.25">
      <c r="A809" s="366"/>
      <c r="C809" s="166"/>
      <c r="D809" s="86"/>
      <c r="E809" s="85"/>
      <c r="J809" s="363"/>
    </row>
    <row r="810" spans="1:181" x14ac:dyDescent="0.25">
      <c r="A810" s="366" t="s">
        <v>424</v>
      </c>
      <c r="C810" s="81">
        <v>30</v>
      </c>
      <c r="D810" s="202"/>
      <c r="E810" s="407"/>
      <c r="F810" s="82">
        <v>0.22</v>
      </c>
      <c r="G810" s="83">
        <v>1.8</v>
      </c>
      <c r="H810" s="82">
        <v>0.72</v>
      </c>
      <c r="I810" s="83">
        <v>20</v>
      </c>
      <c r="J810" s="385" t="s">
        <v>425</v>
      </c>
    </row>
    <row r="811" spans="1:181" x14ac:dyDescent="0.25">
      <c r="A811" s="366"/>
      <c r="B811" s="80" t="s">
        <v>422</v>
      </c>
      <c r="C811" s="166"/>
      <c r="D811" s="86">
        <v>29.38</v>
      </c>
      <c r="E811" s="81">
        <v>28.8</v>
      </c>
      <c r="G811" s="83"/>
      <c r="I811" s="83"/>
      <c r="J811" s="363"/>
    </row>
    <row r="812" spans="1:181" x14ac:dyDescent="0.25">
      <c r="A812" s="366"/>
      <c r="B812" s="80" t="s">
        <v>34</v>
      </c>
      <c r="C812" s="166"/>
      <c r="D812" s="86">
        <v>1.2</v>
      </c>
      <c r="E812" s="81">
        <v>1.2</v>
      </c>
      <c r="G812" s="83"/>
      <c r="I812" s="157"/>
      <c r="J812" s="363"/>
    </row>
    <row r="813" spans="1:181" x14ac:dyDescent="0.25">
      <c r="A813" s="366"/>
      <c r="B813" s="80" t="s">
        <v>39</v>
      </c>
      <c r="C813" s="166"/>
      <c r="D813" s="86">
        <v>0.1</v>
      </c>
      <c r="E813" s="81">
        <v>0.1</v>
      </c>
      <c r="G813" s="83"/>
      <c r="I813" s="157"/>
      <c r="J813" s="363"/>
    </row>
    <row r="814" spans="1:181" x14ac:dyDescent="0.25">
      <c r="A814" s="366" t="s">
        <v>413</v>
      </c>
      <c r="C814" s="81" t="s">
        <v>120</v>
      </c>
      <c r="D814" s="82"/>
      <c r="E814" s="83"/>
      <c r="F814" s="157">
        <v>3</v>
      </c>
      <c r="G814" s="83">
        <v>5.8</v>
      </c>
      <c r="H814" s="82">
        <v>14.7</v>
      </c>
      <c r="I814" s="157">
        <v>121</v>
      </c>
      <c r="J814" s="363" t="s">
        <v>221</v>
      </c>
    </row>
    <row r="815" spans="1:181" x14ac:dyDescent="0.25">
      <c r="A815" s="366"/>
      <c r="B815" s="80" t="s">
        <v>42</v>
      </c>
      <c r="C815" s="81"/>
      <c r="D815" s="82">
        <v>15</v>
      </c>
      <c r="E815" s="83">
        <v>12</v>
      </c>
      <c r="F815" s="157"/>
      <c r="G815" s="157"/>
      <c r="H815" s="157"/>
      <c r="I815" s="157"/>
      <c r="J815" s="363"/>
    </row>
    <row r="816" spans="1:181" x14ac:dyDescent="0.25">
      <c r="A816" s="366"/>
      <c r="B816" s="80" t="s">
        <v>30</v>
      </c>
      <c r="C816" s="81"/>
      <c r="D816" s="82">
        <v>50.1</v>
      </c>
      <c r="E816" s="83">
        <v>30</v>
      </c>
      <c r="F816" s="157"/>
      <c r="G816" s="83"/>
      <c r="I816" s="157"/>
      <c r="J816" s="363"/>
    </row>
    <row r="817" spans="1:117" s="43" customFormat="1" x14ac:dyDescent="0.25">
      <c r="A817" s="366"/>
      <c r="B817" s="80" t="s">
        <v>32</v>
      </c>
      <c r="C817" s="81"/>
      <c r="D817" s="82">
        <v>7.98</v>
      </c>
      <c r="E817" s="83">
        <v>6</v>
      </c>
      <c r="F817" s="157"/>
      <c r="G817" s="83"/>
      <c r="H817" s="82"/>
      <c r="I817" s="157"/>
      <c r="J817" s="363"/>
      <c r="K817" s="88"/>
      <c r="L817" s="88"/>
      <c r="M817" s="88"/>
      <c r="N817" s="88"/>
      <c r="O817" s="88"/>
      <c r="P817" s="88"/>
      <c r="Q817" s="88"/>
      <c r="R817" s="88"/>
      <c r="S817" s="88"/>
      <c r="T817" s="73"/>
      <c r="U817" s="73"/>
      <c r="V817" s="73"/>
      <c r="W817" s="73"/>
      <c r="X817" s="73"/>
      <c r="Y817" s="73"/>
      <c r="Z817" s="73"/>
      <c r="AA817" s="73"/>
      <c r="AB817" s="73"/>
      <c r="AC817" s="73"/>
      <c r="AD817" s="73"/>
      <c r="AE817" s="73"/>
      <c r="AF817" s="73"/>
      <c r="AG817" s="73"/>
      <c r="AH817" s="73"/>
      <c r="AI817" s="73"/>
      <c r="AJ817" s="73"/>
      <c r="AK817" s="73"/>
      <c r="AL817" s="73"/>
      <c r="AM817" s="73"/>
      <c r="AN817" s="73"/>
      <c r="AO817" s="73"/>
      <c r="AP817" s="73"/>
      <c r="AQ817" s="73"/>
      <c r="AR817" s="73"/>
      <c r="AS817" s="73"/>
      <c r="AT817" s="73"/>
      <c r="AU817" s="73"/>
      <c r="AV817" s="73"/>
      <c r="AW817" s="73"/>
      <c r="AX817" s="73"/>
      <c r="AY817" s="73"/>
      <c r="AZ817" s="73"/>
      <c r="BA817" s="73"/>
      <c r="BB817" s="73"/>
      <c r="BC817" s="73"/>
      <c r="BD817" s="73"/>
      <c r="BE817" s="73"/>
      <c r="BF817" s="73"/>
      <c r="BG817" s="73"/>
      <c r="BH817" s="73"/>
      <c r="BI817" s="73"/>
      <c r="BJ817" s="73"/>
      <c r="BK817" s="73"/>
      <c r="BL817" s="73"/>
      <c r="BM817" s="73"/>
      <c r="BN817" s="73"/>
      <c r="BO817" s="73"/>
      <c r="BP817" s="73"/>
      <c r="BQ817" s="73"/>
      <c r="BR817" s="73"/>
      <c r="BS817" s="73"/>
      <c r="BT817" s="73"/>
      <c r="BU817" s="73"/>
      <c r="BV817" s="73"/>
      <c r="BW817" s="73"/>
      <c r="BX817" s="73"/>
      <c r="BY817" s="73"/>
      <c r="BZ817" s="73"/>
      <c r="CA817" s="73"/>
      <c r="CB817" s="73"/>
      <c r="CC817" s="73"/>
      <c r="CD817" s="73"/>
      <c r="CE817" s="73"/>
      <c r="CF817" s="73"/>
      <c r="CG817" s="73"/>
      <c r="CH817" s="73"/>
      <c r="CI817" s="73"/>
      <c r="CJ817" s="73"/>
      <c r="CK817" s="73"/>
      <c r="CL817" s="73"/>
      <c r="CM817" s="73"/>
      <c r="CN817" s="73"/>
      <c r="CO817" s="73"/>
      <c r="CP817" s="73"/>
      <c r="CQ817" s="73"/>
      <c r="CR817" s="73"/>
      <c r="CS817" s="73"/>
      <c r="CT817" s="73"/>
    </row>
    <row r="818" spans="1:117" s="26" customFormat="1" ht="20.25" customHeight="1" x14ac:dyDescent="0.25">
      <c r="A818" s="366"/>
      <c r="B818" s="80" t="s">
        <v>33</v>
      </c>
      <c r="C818" s="81"/>
      <c r="D818" s="82">
        <v>7.14</v>
      </c>
      <c r="E818" s="83">
        <v>6</v>
      </c>
      <c r="F818" s="157"/>
      <c r="G818" s="83"/>
      <c r="H818" s="82"/>
      <c r="I818" s="157"/>
      <c r="J818" s="363"/>
      <c r="K818" s="88"/>
      <c r="L818" s="88"/>
      <c r="M818" s="88"/>
      <c r="N818" s="88"/>
      <c r="O818" s="88"/>
      <c r="P818" s="88"/>
      <c r="Q818" s="88"/>
      <c r="R818" s="88"/>
      <c r="S818" s="88"/>
      <c r="T818" s="71"/>
      <c r="U818" s="71"/>
      <c r="V818" s="71"/>
      <c r="W818" s="71"/>
      <c r="X818" s="71"/>
      <c r="Y818" s="71"/>
      <c r="Z818" s="71"/>
      <c r="AA818" s="71"/>
      <c r="AB818" s="71"/>
      <c r="AC818" s="71"/>
      <c r="AD818" s="71"/>
      <c r="AE818" s="71"/>
      <c r="AF818" s="71"/>
      <c r="AG818" s="71"/>
      <c r="AH818" s="71"/>
      <c r="AI818" s="71"/>
      <c r="AJ818" s="71"/>
      <c r="AK818" s="71"/>
      <c r="AL818" s="71"/>
      <c r="AM818" s="71"/>
      <c r="AN818" s="71"/>
      <c r="AO818" s="71"/>
      <c r="AP818" s="71"/>
      <c r="AQ818" s="71"/>
      <c r="AR818" s="71"/>
      <c r="AS818" s="71"/>
      <c r="AT818" s="71"/>
      <c r="AU818" s="71"/>
      <c r="AV818" s="71"/>
      <c r="AW818" s="71"/>
      <c r="AX818" s="71"/>
      <c r="AY818" s="71"/>
      <c r="AZ818" s="71"/>
      <c r="BA818" s="71"/>
      <c r="BB818" s="71"/>
      <c r="BC818" s="71"/>
      <c r="BD818" s="71"/>
      <c r="BE818" s="71"/>
      <c r="BF818" s="71"/>
      <c r="BG818" s="71"/>
      <c r="BH818" s="71"/>
      <c r="BI818" s="71"/>
      <c r="BJ818" s="71"/>
      <c r="BK818" s="71"/>
      <c r="BL818" s="71"/>
      <c r="BM818" s="71"/>
      <c r="BN818" s="71"/>
      <c r="BO818" s="71"/>
      <c r="BP818" s="71"/>
      <c r="BQ818" s="71"/>
      <c r="BR818" s="71"/>
      <c r="BS818" s="71"/>
      <c r="BT818" s="71"/>
      <c r="BU818" s="71"/>
      <c r="BV818" s="71"/>
      <c r="BW818" s="71"/>
      <c r="BX818" s="71"/>
      <c r="BY818" s="71"/>
      <c r="BZ818" s="71"/>
      <c r="CA818" s="71"/>
      <c r="CB818" s="71"/>
      <c r="CC818" s="71"/>
      <c r="CD818" s="71"/>
      <c r="CE818" s="71"/>
      <c r="CF818" s="71"/>
      <c r="CG818" s="71"/>
      <c r="CH818" s="71"/>
      <c r="CI818" s="71"/>
      <c r="CJ818" s="71"/>
      <c r="CK818" s="71"/>
      <c r="CL818" s="71"/>
      <c r="CM818" s="71"/>
      <c r="CN818" s="71"/>
      <c r="CO818" s="71"/>
      <c r="CP818" s="71"/>
      <c r="CQ818" s="71"/>
      <c r="CR818" s="71"/>
      <c r="CS818" s="71"/>
      <c r="CT818" s="71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</row>
    <row r="819" spans="1:117" s="43" customFormat="1" x14ac:dyDescent="0.25">
      <c r="A819" s="366"/>
      <c r="B819" s="80" t="s">
        <v>34</v>
      </c>
      <c r="C819" s="81"/>
      <c r="D819" s="82">
        <v>2</v>
      </c>
      <c r="E819" s="83">
        <v>2</v>
      </c>
      <c r="F819" s="157"/>
      <c r="G819" s="83"/>
      <c r="H819" s="82"/>
      <c r="I819" s="157"/>
      <c r="J819" s="363"/>
      <c r="K819" s="88"/>
      <c r="L819" s="88"/>
      <c r="M819" s="88"/>
      <c r="N819" s="88"/>
      <c r="O819" s="88"/>
      <c r="P819" s="88"/>
      <c r="Q819" s="88"/>
      <c r="R819" s="88"/>
      <c r="S819" s="88"/>
      <c r="T819" s="73"/>
      <c r="U819" s="73"/>
      <c r="V819" s="73"/>
      <c r="W819" s="73"/>
      <c r="X819" s="73"/>
      <c r="Y819" s="73"/>
      <c r="Z819" s="73"/>
      <c r="AA819" s="73"/>
      <c r="AB819" s="73"/>
      <c r="AC819" s="73"/>
      <c r="AD819" s="73"/>
      <c r="AE819" s="73"/>
      <c r="AF819" s="73"/>
      <c r="AG819" s="73"/>
      <c r="AH819" s="73"/>
      <c r="AI819" s="73"/>
      <c r="AJ819" s="73"/>
      <c r="AK819" s="73"/>
      <c r="AL819" s="73"/>
      <c r="AM819" s="73"/>
      <c r="AN819" s="73"/>
      <c r="AO819" s="73"/>
      <c r="AP819" s="73"/>
      <c r="AQ819" s="73"/>
      <c r="AR819" s="73"/>
      <c r="AS819" s="73"/>
      <c r="AT819" s="73"/>
      <c r="AU819" s="73"/>
      <c r="AV819" s="73"/>
      <c r="AW819" s="73"/>
      <c r="AX819" s="73"/>
      <c r="AY819" s="73"/>
      <c r="AZ819" s="73"/>
      <c r="BA819" s="73"/>
      <c r="BB819" s="73"/>
      <c r="BC819" s="73"/>
      <c r="BD819" s="73"/>
      <c r="BE819" s="73"/>
      <c r="BF819" s="73"/>
      <c r="BG819" s="73"/>
      <c r="BH819" s="73"/>
      <c r="BI819" s="73"/>
      <c r="BJ819" s="73"/>
      <c r="BK819" s="73"/>
      <c r="BL819" s="73"/>
      <c r="BM819" s="73"/>
      <c r="BN819" s="73"/>
      <c r="BO819" s="73"/>
      <c r="BP819" s="73"/>
      <c r="BQ819" s="73"/>
      <c r="BR819" s="73"/>
      <c r="BS819" s="73"/>
      <c r="BT819" s="73"/>
      <c r="BU819" s="73"/>
      <c r="BV819" s="73"/>
      <c r="BW819" s="73"/>
      <c r="BX819" s="73"/>
      <c r="BY819" s="73"/>
      <c r="BZ819" s="73"/>
      <c r="CA819" s="73"/>
      <c r="CB819" s="73"/>
      <c r="CC819" s="73"/>
      <c r="CD819" s="73"/>
      <c r="CE819" s="73"/>
      <c r="CF819" s="73"/>
      <c r="CG819" s="73"/>
      <c r="CH819" s="73"/>
      <c r="CI819" s="73"/>
      <c r="CJ819" s="73"/>
      <c r="CK819" s="73"/>
      <c r="CL819" s="73"/>
      <c r="CM819" s="73"/>
      <c r="CN819" s="73"/>
      <c r="CO819" s="73"/>
      <c r="CP819" s="73"/>
      <c r="CQ819" s="73"/>
      <c r="CR819" s="73"/>
      <c r="CS819" s="73"/>
      <c r="CT819" s="73"/>
    </row>
    <row r="820" spans="1:117" s="43" customFormat="1" x14ac:dyDescent="0.25">
      <c r="A820" s="366"/>
      <c r="B820" s="80" t="s">
        <v>19</v>
      </c>
      <c r="C820" s="81"/>
      <c r="D820" s="82">
        <v>0.5</v>
      </c>
      <c r="E820" s="83">
        <v>0.5</v>
      </c>
      <c r="F820" s="157"/>
      <c r="G820" s="83"/>
      <c r="H820" s="82"/>
      <c r="I820" s="157"/>
      <c r="J820" s="363"/>
      <c r="K820" s="88"/>
      <c r="L820" s="88"/>
      <c r="M820" s="88"/>
      <c r="N820" s="88"/>
      <c r="O820" s="88"/>
      <c r="P820" s="88"/>
      <c r="Q820" s="88"/>
      <c r="R820" s="88"/>
      <c r="S820" s="88"/>
      <c r="T820" s="73"/>
      <c r="U820" s="73"/>
      <c r="V820" s="73"/>
      <c r="W820" s="73"/>
      <c r="X820" s="73"/>
      <c r="Y820" s="73"/>
      <c r="Z820" s="73"/>
      <c r="AA820" s="73"/>
      <c r="AB820" s="73"/>
      <c r="AC820" s="73"/>
      <c r="AD820" s="73"/>
      <c r="AE820" s="73"/>
      <c r="AF820" s="73"/>
      <c r="AG820" s="73"/>
      <c r="AH820" s="73"/>
      <c r="AI820" s="73"/>
      <c r="AJ820" s="73"/>
      <c r="AK820" s="73"/>
      <c r="AL820" s="73"/>
      <c r="AM820" s="73"/>
      <c r="AN820" s="73"/>
      <c r="AO820" s="73"/>
      <c r="AP820" s="73"/>
      <c r="AQ820" s="73"/>
      <c r="AR820" s="73"/>
      <c r="AS820" s="73"/>
      <c r="AT820" s="73"/>
      <c r="AU820" s="73"/>
      <c r="AV820" s="73"/>
      <c r="AW820" s="73"/>
      <c r="AX820" s="73"/>
      <c r="AY820" s="73"/>
      <c r="AZ820" s="73"/>
      <c r="BA820" s="73"/>
      <c r="BB820" s="73"/>
      <c r="BC820" s="73"/>
      <c r="BD820" s="73"/>
      <c r="BE820" s="73"/>
      <c r="BF820" s="73"/>
      <c r="BG820" s="73"/>
      <c r="BH820" s="73"/>
      <c r="BI820" s="73"/>
      <c r="BJ820" s="73"/>
      <c r="BK820" s="73"/>
      <c r="BL820" s="73"/>
      <c r="BM820" s="73"/>
      <c r="BN820" s="73"/>
      <c r="BO820" s="73"/>
      <c r="BP820" s="73"/>
      <c r="BQ820" s="73"/>
      <c r="BR820" s="73"/>
      <c r="BS820" s="73"/>
      <c r="BT820" s="73"/>
      <c r="BU820" s="73"/>
      <c r="BV820" s="73"/>
      <c r="BW820" s="73"/>
      <c r="BX820" s="73"/>
      <c r="BY820" s="73"/>
      <c r="BZ820" s="73"/>
      <c r="CA820" s="73"/>
      <c r="CB820" s="73"/>
      <c r="CC820" s="73"/>
      <c r="CD820" s="73"/>
      <c r="CE820" s="73"/>
      <c r="CF820" s="73"/>
      <c r="CG820" s="73"/>
      <c r="CH820" s="73"/>
      <c r="CI820" s="73"/>
      <c r="CJ820" s="73"/>
      <c r="CK820" s="73"/>
      <c r="CL820" s="73"/>
      <c r="CM820" s="73"/>
      <c r="CN820" s="73"/>
      <c r="CO820" s="73"/>
      <c r="CP820" s="73"/>
      <c r="CQ820" s="73"/>
      <c r="CR820" s="73"/>
      <c r="CS820" s="73"/>
      <c r="CT820" s="73"/>
    </row>
    <row r="821" spans="1:117" s="43" customFormat="1" x14ac:dyDescent="0.25">
      <c r="A821" s="366"/>
      <c r="B821" s="80" t="s">
        <v>119</v>
      </c>
      <c r="C821" s="81"/>
      <c r="D821" s="82">
        <v>114</v>
      </c>
      <c r="E821" s="83">
        <v>114</v>
      </c>
      <c r="F821" s="157"/>
      <c r="G821" s="83"/>
      <c r="H821" s="82"/>
      <c r="I821" s="157"/>
      <c r="J821" s="363"/>
      <c r="K821" s="88"/>
      <c r="L821" s="88"/>
      <c r="M821" s="88"/>
      <c r="N821" s="88"/>
      <c r="O821" s="88"/>
      <c r="P821" s="88"/>
      <c r="Q821" s="88"/>
      <c r="R821" s="88"/>
      <c r="S821" s="88"/>
      <c r="T821" s="73"/>
      <c r="U821" s="73"/>
      <c r="V821" s="73"/>
      <c r="W821" s="73"/>
      <c r="X821" s="73"/>
      <c r="Y821" s="73"/>
      <c r="Z821" s="73"/>
      <c r="AA821" s="73"/>
      <c r="AB821" s="73"/>
      <c r="AC821" s="73"/>
      <c r="AD821" s="73"/>
      <c r="AE821" s="73"/>
      <c r="AF821" s="73"/>
      <c r="AG821" s="73"/>
      <c r="AH821" s="73"/>
      <c r="AI821" s="73"/>
      <c r="AJ821" s="73"/>
      <c r="AK821" s="73"/>
      <c r="AL821" s="73"/>
      <c r="AM821" s="73"/>
      <c r="AN821" s="73"/>
      <c r="AO821" s="73"/>
      <c r="AP821" s="73"/>
      <c r="AQ821" s="73"/>
      <c r="AR821" s="73"/>
      <c r="AS821" s="73"/>
      <c r="AT821" s="73"/>
      <c r="AU821" s="73"/>
      <c r="AV821" s="73"/>
      <c r="AW821" s="73"/>
      <c r="AX821" s="73"/>
      <c r="AY821" s="73"/>
      <c r="AZ821" s="73"/>
      <c r="BA821" s="73"/>
      <c r="BB821" s="73"/>
      <c r="BC821" s="73"/>
      <c r="BD821" s="73"/>
      <c r="BE821" s="73"/>
      <c r="BF821" s="73"/>
      <c r="BG821" s="73"/>
      <c r="BH821" s="73"/>
      <c r="BI821" s="73"/>
      <c r="BJ821" s="73"/>
      <c r="BK821" s="73"/>
      <c r="BL821" s="73"/>
      <c r="BM821" s="73"/>
      <c r="BN821" s="73"/>
      <c r="BO821" s="73"/>
      <c r="BP821" s="73"/>
      <c r="BQ821" s="73"/>
      <c r="BR821" s="73"/>
      <c r="BS821" s="73"/>
      <c r="BT821" s="73"/>
      <c r="BU821" s="73"/>
      <c r="BV821" s="73"/>
      <c r="BW821" s="73"/>
      <c r="BX821" s="73"/>
      <c r="BY821" s="73"/>
      <c r="BZ821" s="73"/>
      <c r="CA821" s="73"/>
      <c r="CB821" s="73"/>
      <c r="CC821" s="73"/>
      <c r="CD821" s="73"/>
      <c r="CE821" s="73"/>
      <c r="CF821" s="73"/>
      <c r="CG821" s="73"/>
      <c r="CH821" s="73"/>
      <c r="CI821" s="73"/>
      <c r="CJ821" s="73"/>
      <c r="CK821" s="73"/>
      <c r="CL821" s="73"/>
      <c r="CM821" s="73"/>
      <c r="CN821" s="73"/>
      <c r="CO821" s="73"/>
      <c r="CP821" s="73"/>
      <c r="CQ821" s="73"/>
      <c r="CR821" s="73"/>
      <c r="CS821" s="73"/>
      <c r="CT821" s="73"/>
    </row>
    <row r="822" spans="1:117" s="43" customFormat="1" x14ac:dyDescent="0.25">
      <c r="A822" s="366"/>
      <c r="B822" s="80" t="s">
        <v>36</v>
      </c>
      <c r="C822" s="81"/>
      <c r="D822" s="82">
        <v>5</v>
      </c>
      <c r="E822" s="83">
        <v>5</v>
      </c>
      <c r="F822" s="157"/>
      <c r="G822" s="83"/>
      <c r="H822" s="82"/>
      <c r="I822" s="157"/>
      <c r="J822" s="363"/>
      <c r="K822" s="88"/>
      <c r="L822" s="88"/>
      <c r="M822" s="88"/>
      <c r="N822" s="88"/>
      <c r="O822" s="88"/>
      <c r="P822" s="88"/>
      <c r="Q822" s="88"/>
      <c r="R822" s="88"/>
      <c r="S822" s="88"/>
      <c r="T822" s="73"/>
      <c r="U822" s="73"/>
      <c r="V822" s="73"/>
      <c r="W822" s="73"/>
      <c r="X822" s="73"/>
      <c r="Y822" s="73"/>
      <c r="Z822" s="73"/>
      <c r="AA822" s="73"/>
      <c r="AB822" s="73"/>
      <c r="AC822" s="73"/>
      <c r="AD822" s="73"/>
      <c r="AE822" s="73"/>
      <c r="AF822" s="73"/>
      <c r="AG822" s="73"/>
      <c r="AH822" s="73"/>
      <c r="AI822" s="73"/>
      <c r="AJ822" s="73"/>
      <c r="AK822" s="73"/>
      <c r="AL822" s="73"/>
      <c r="AM822" s="73"/>
      <c r="AN822" s="73"/>
      <c r="AO822" s="73"/>
      <c r="AP822" s="73"/>
      <c r="AQ822" s="73"/>
      <c r="AR822" s="73"/>
      <c r="AS822" s="73"/>
      <c r="AT822" s="73"/>
      <c r="AU822" s="73"/>
      <c r="AV822" s="73"/>
      <c r="AW822" s="73"/>
      <c r="AX822" s="73"/>
      <c r="AY822" s="73"/>
      <c r="AZ822" s="73"/>
      <c r="BA822" s="73"/>
      <c r="BB822" s="73"/>
      <c r="BC822" s="73"/>
      <c r="BD822" s="73"/>
      <c r="BE822" s="73"/>
      <c r="BF822" s="73"/>
      <c r="BG822" s="73"/>
      <c r="BH822" s="73"/>
      <c r="BI822" s="73"/>
      <c r="BJ822" s="73"/>
      <c r="BK822" s="73"/>
      <c r="BL822" s="73"/>
      <c r="BM822" s="73"/>
      <c r="BN822" s="73"/>
      <c r="BO822" s="73"/>
      <c r="BP822" s="73"/>
      <c r="BQ822" s="73"/>
      <c r="BR822" s="73"/>
      <c r="BS822" s="73"/>
      <c r="BT822" s="73"/>
      <c r="BU822" s="73"/>
      <c r="BV822" s="73"/>
      <c r="BW822" s="73"/>
      <c r="BX822" s="73"/>
      <c r="BY822" s="73"/>
      <c r="BZ822" s="73"/>
      <c r="CA822" s="73"/>
      <c r="CB822" s="73"/>
      <c r="CC822" s="73"/>
      <c r="CD822" s="73"/>
      <c r="CE822" s="73"/>
      <c r="CF822" s="73"/>
      <c r="CG822" s="73"/>
      <c r="CH822" s="73"/>
      <c r="CI822" s="73"/>
      <c r="CJ822" s="73"/>
      <c r="CK822" s="73"/>
      <c r="CL822" s="73"/>
      <c r="CM822" s="73"/>
      <c r="CN822" s="73"/>
      <c r="CO822" s="73"/>
      <c r="CP822" s="73"/>
      <c r="CQ822" s="73"/>
      <c r="CR822" s="73"/>
      <c r="CS822" s="73"/>
      <c r="CT822" s="73"/>
    </row>
    <row r="823" spans="1:117" s="43" customFormat="1" x14ac:dyDescent="0.25">
      <c r="A823" s="107" t="s">
        <v>382</v>
      </c>
      <c r="B823" s="80"/>
      <c r="C823" s="81" t="s">
        <v>168</v>
      </c>
      <c r="D823" s="180"/>
      <c r="E823" s="179"/>
      <c r="F823" s="83">
        <v>5.8</v>
      </c>
      <c r="G823" s="82">
        <v>5</v>
      </c>
      <c r="H823" s="83">
        <v>2.6</v>
      </c>
      <c r="I823" s="83">
        <v>78</v>
      </c>
      <c r="J823" s="363" t="s">
        <v>344</v>
      </c>
      <c r="K823" s="88"/>
      <c r="L823" s="88"/>
      <c r="M823" s="88"/>
      <c r="N823" s="88"/>
      <c r="O823" s="88"/>
      <c r="P823" s="88"/>
      <c r="Q823" s="88"/>
      <c r="R823" s="88"/>
      <c r="S823" s="88"/>
      <c r="T823" s="73"/>
      <c r="U823" s="73"/>
      <c r="V823" s="73"/>
      <c r="W823" s="73"/>
      <c r="X823" s="73"/>
      <c r="Y823" s="73"/>
      <c r="Z823" s="73"/>
      <c r="AA823" s="73"/>
      <c r="AB823" s="73"/>
      <c r="AC823" s="73"/>
      <c r="AD823" s="73"/>
      <c r="AE823" s="73"/>
      <c r="AF823" s="73"/>
      <c r="AG823" s="73"/>
      <c r="AH823" s="73"/>
      <c r="AI823" s="73"/>
      <c r="AJ823" s="73"/>
      <c r="AK823" s="73"/>
      <c r="AL823" s="73"/>
      <c r="AM823" s="73"/>
      <c r="AN823" s="73"/>
      <c r="AO823" s="73"/>
      <c r="AP823" s="73"/>
      <c r="AQ823" s="73"/>
      <c r="AR823" s="73"/>
      <c r="AS823" s="73"/>
      <c r="AT823" s="73"/>
      <c r="AU823" s="73"/>
      <c r="AV823" s="73"/>
      <c r="AW823" s="73"/>
      <c r="AX823" s="73"/>
      <c r="AY823" s="73"/>
      <c r="AZ823" s="73"/>
      <c r="BA823" s="73"/>
      <c r="BB823" s="73"/>
      <c r="BC823" s="73"/>
      <c r="BD823" s="73"/>
      <c r="BE823" s="73"/>
      <c r="BF823" s="73"/>
      <c r="BG823" s="73"/>
      <c r="BH823" s="73"/>
      <c r="BI823" s="73"/>
      <c r="BJ823" s="73"/>
      <c r="BK823" s="73"/>
      <c r="BL823" s="73"/>
      <c r="BM823" s="73"/>
      <c r="BN823" s="73"/>
      <c r="BO823" s="73"/>
      <c r="BP823" s="73"/>
      <c r="BQ823" s="73"/>
      <c r="BR823" s="73"/>
      <c r="BS823" s="73"/>
      <c r="BT823" s="73"/>
      <c r="BU823" s="73"/>
      <c r="BV823" s="73"/>
      <c r="BW823" s="73"/>
      <c r="BX823" s="73"/>
      <c r="BY823" s="73"/>
      <c r="BZ823" s="73"/>
      <c r="CA823" s="73"/>
      <c r="CB823" s="73"/>
      <c r="CC823" s="73"/>
      <c r="CD823" s="73"/>
      <c r="CE823" s="73"/>
      <c r="CF823" s="73"/>
      <c r="CG823" s="73"/>
      <c r="CH823" s="73"/>
      <c r="CI823" s="73"/>
      <c r="CJ823" s="73"/>
      <c r="CK823" s="73"/>
      <c r="CL823" s="73"/>
      <c r="CM823" s="73"/>
      <c r="CN823" s="73"/>
      <c r="CO823" s="73"/>
      <c r="CP823" s="73"/>
      <c r="CQ823" s="73"/>
      <c r="CR823" s="73"/>
      <c r="CS823" s="73"/>
      <c r="CT823" s="73"/>
    </row>
    <row r="824" spans="1:117" s="43" customFormat="1" x14ac:dyDescent="0.25">
      <c r="A824" s="366"/>
      <c r="B824" s="237" t="s">
        <v>343</v>
      </c>
      <c r="C824" s="166"/>
      <c r="D824" s="83">
        <v>75.87</v>
      </c>
      <c r="E824" s="179">
        <v>56.9</v>
      </c>
      <c r="F824" s="83"/>
      <c r="G824" s="82"/>
      <c r="H824" s="83"/>
      <c r="I824" s="83"/>
      <c r="J824" s="360"/>
      <c r="K824" s="88"/>
      <c r="L824" s="88"/>
      <c r="M824" s="88"/>
      <c r="N824" s="88"/>
      <c r="O824" s="88"/>
      <c r="P824" s="88"/>
      <c r="Q824" s="88"/>
      <c r="R824" s="88"/>
      <c r="S824" s="88"/>
      <c r="T824" s="73"/>
      <c r="U824" s="73"/>
      <c r="V824" s="73"/>
      <c r="W824" s="73"/>
      <c r="X824" s="73"/>
      <c r="Y824" s="73"/>
      <c r="Z824" s="73"/>
      <c r="AA824" s="73"/>
      <c r="AB824" s="73"/>
      <c r="AC824" s="73"/>
      <c r="AD824" s="73"/>
      <c r="AE824" s="73"/>
      <c r="AF824" s="73"/>
      <c r="AG824" s="73"/>
      <c r="AH824" s="73"/>
      <c r="AI824" s="73"/>
      <c r="AJ824" s="73"/>
      <c r="AK824" s="73"/>
      <c r="AL824" s="73"/>
      <c r="AM824" s="73"/>
      <c r="AN824" s="73"/>
      <c r="AO824" s="73"/>
      <c r="AP824" s="73"/>
      <c r="AQ824" s="73"/>
      <c r="AR824" s="73"/>
      <c r="AS824" s="73"/>
      <c r="AT824" s="73"/>
      <c r="AU824" s="73"/>
      <c r="AV824" s="73"/>
      <c r="AW824" s="73"/>
      <c r="AX824" s="73"/>
      <c r="AY824" s="73"/>
      <c r="AZ824" s="73"/>
      <c r="BA824" s="73"/>
      <c r="BB824" s="73"/>
      <c r="BC824" s="73"/>
      <c r="BD824" s="73"/>
      <c r="BE824" s="73"/>
      <c r="BF824" s="73"/>
      <c r="BG824" s="73"/>
      <c r="BH824" s="73"/>
      <c r="BI824" s="73"/>
      <c r="BJ824" s="73"/>
      <c r="BK824" s="73"/>
      <c r="BL824" s="73"/>
      <c r="BM824" s="73"/>
      <c r="BN824" s="73"/>
      <c r="BO824" s="73"/>
      <c r="BP824" s="73"/>
      <c r="BQ824" s="73"/>
      <c r="BR824" s="73"/>
      <c r="BS824" s="73"/>
      <c r="BT824" s="73"/>
      <c r="BU824" s="73"/>
      <c r="BV824" s="73"/>
      <c r="BW824" s="73"/>
      <c r="BX824" s="73"/>
      <c r="BY824" s="73"/>
      <c r="BZ824" s="73"/>
      <c r="CA824" s="73"/>
      <c r="CB824" s="73"/>
      <c r="CC824" s="73"/>
      <c r="CD824" s="73"/>
      <c r="CE824" s="73"/>
      <c r="CF824" s="73"/>
      <c r="CG824" s="73"/>
      <c r="CH824" s="73"/>
      <c r="CI824" s="73"/>
      <c r="CJ824" s="73"/>
      <c r="CK824" s="73"/>
      <c r="CL824" s="73"/>
      <c r="CM824" s="73"/>
      <c r="CN824" s="73"/>
      <c r="CO824" s="73"/>
      <c r="CP824" s="73"/>
      <c r="CQ824" s="73"/>
      <c r="CR824" s="73"/>
      <c r="CS824" s="73"/>
      <c r="CT824" s="73"/>
    </row>
    <row r="825" spans="1:117" s="43" customFormat="1" x14ac:dyDescent="0.25">
      <c r="A825" s="366"/>
      <c r="B825" s="80" t="s">
        <v>34</v>
      </c>
      <c r="C825" s="81"/>
      <c r="D825" s="82">
        <v>5.3</v>
      </c>
      <c r="E825" s="83">
        <v>5.3</v>
      </c>
      <c r="F825" s="82"/>
      <c r="G825" s="83"/>
      <c r="H825" s="82"/>
      <c r="I825" s="157"/>
      <c r="J825" s="363"/>
      <c r="K825" s="88"/>
      <c r="L825" s="88"/>
      <c r="M825" s="88"/>
      <c r="N825" s="88"/>
      <c r="O825" s="88"/>
      <c r="P825" s="88"/>
      <c r="Q825" s="88"/>
      <c r="R825" s="88"/>
      <c r="S825" s="88"/>
      <c r="T825" s="73"/>
      <c r="U825" s="73"/>
      <c r="V825" s="73"/>
      <c r="W825" s="73"/>
      <c r="X825" s="73"/>
      <c r="Y825" s="73"/>
      <c r="Z825" s="73"/>
      <c r="AA825" s="73"/>
      <c r="AB825" s="73"/>
      <c r="AC825" s="73"/>
      <c r="AD825" s="73"/>
      <c r="AE825" s="73"/>
      <c r="AF825" s="73"/>
      <c r="AG825" s="73"/>
      <c r="AH825" s="73"/>
      <c r="AI825" s="73"/>
      <c r="AJ825" s="73"/>
      <c r="AK825" s="73"/>
      <c r="AL825" s="73"/>
      <c r="AM825" s="73"/>
      <c r="AN825" s="73"/>
      <c r="AO825" s="73"/>
      <c r="AP825" s="73"/>
      <c r="AQ825" s="73"/>
      <c r="AR825" s="73"/>
      <c r="AS825" s="73"/>
      <c r="AT825" s="73"/>
      <c r="AU825" s="73"/>
      <c r="AV825" s="73"/>
      <c r="AW825" s="73"/>
      <c r="AX825" s="73"/>
      <c r="AY825" s="73"/>
      <c r="AZ825" s="73"/>
      <c r="BA825" s="73"/>
      <c r="BB825" s="73"/>
      <c r="BC825" s="73"/>
      <c r="BD825" s="73"/>
      <c r="BE825" s="73"/>
      <c r="BF825" s="73"/>
      <c r="BG825" s="73"/>
      <c r="BH825" s="73"/>
      <c r="BI825" s="73"/>
      <c r="BJ825" s="73"/>
      <c r="BK825" s="73"/>
      <c r="BL825" s="73"/>
      <c r="BM825" s="73"/>
      <c r="BN825" s="73"/>
      <c r="BO825" s="73"/>
      <c r="BP825" s="73"/>
      <c r="BQ825" s="73"/>
      <c r="BR825" s="73"/>
      <c r="BS825" s="73"/>
      <c r="BT825" s="73"/>
      <c r="BU825" s="73"/>
      <c r="BV825" s="73"/>
      <c r="BW825" s="73"/>
      <c r="BX825" s="73"/>
      <c r="BY825" s="73"/>
      <c r="BZ825" s="73"/>
      <c r="CA825" s="73"/>
      <c r="CB825" s="73"/>
      <c r="CC825" s="73"/>
      <c r="CD825" s="73"/>
      <c r="CE825" s="73"/>
      <c r="CF825" s="73"/>
      <c r="CG825" s="73"/>
      <c r="CH825" s="73"/>
      <c r="CI825" s="73"/>
      <c r="CJ825" s="73"/>
      <c r="CK825" s="73"/>
      <c r="CL825" s="73"/>
      <c r="CM825" s="73"/>
      <c r="CN825" s="73"/>
      <c r="CO825" s="73"/>
      <c r="CP825" s="73"/>
      <c r="CQ825" s="73"/>
      <c r="CR825" s="73"/>
      <c r="CS825" s="73"/>
      <c r="CT825" s="73"/>
    </row>
    <row r="826" spans="1:117" s="43" customFormat="1" x14ac:dyDescent="0.25">
      <c r="A826" s="366"/>
      <c r="B826" s="80" t="s">
        <v>44</v>
      </c>
      <c r="C826" s="81"/>
      <c r="D826" s="82">
        <v>2</v>
      </c>
      <c r="E826" s="83">
        <v>2</v>
      </c>
      <c r="F826" s="82"/>
      <c r="G826" s="83"/>
      <c r="H826" s="82"/>
      <c r="I826" s="157"/>
      <c r="J826" s="363"/>
      <c r="K826" s="88"/>
      <c r="L826" s="88"/>
      <c r="M826" s="88"/>
      <c r="N826" s="88"/>
      <c r="O826" s="88"/>
      <c r="P826" s="88"/>
      <c r="Q826" s="88"/>
      <c r="R826" s="88"/>
      <c r="S826" s="88"/>
      <c r="T826" s="73"/>
      <c r="U826" s="73"/>
      <c r="V826" s="73"/>
      <c r="W826" s="73"/>
      <c r="X826" s="73"/>
      <c r="Y826" s="73"/>
      <c r="Z826" s="73"/>
      <c r="AA826" s="73"/>
      <c r="AB826" s="73"/>
      <c r="AC826" s="73"/>
      <c r="AD826" s="73"/>
      <c r="AE826" s="73"/>
      <c r="AF826" s="73"/>
      <c r="AG826" s="73"/>
      <c r="AH826" s="73"/>
      <c r="AI826" s="73"/>
      <c r="AJ826" s="73"/>
      <c r="AK826" s="73"/>
      <c r="AL826" s="73"/>
      <c r="AM826" s="73"/>
      <c r="AN826" s="73"/>
      <c r="AO826" s="73"/>
      <c r="AP826" s="73"/>
      <c r="AQ826" s="73"/>
      <c r="AR826" s="73"/>
      <c r="AS826" s="73"/>
      <c r="AT826" s="73"/>
      <c r="AU826" s="73"/>
      <c r="AV826" s="73"/>
      <c r="AW826" s="73"/>
      <c r="AX826" s="73"/>
      <c r="AY826" s="73"/>
      <c r="AZ826" s="73"/>
      <c r="BA826" s="73"/>
      <c r="BB826" s="73"/>
      <c r="BC826" s="73"/>
      <c r="BD826" s="73"/>
      <c r="BE826" s="73"/>
      <c r="BF826" s="73"/>
      <c r="BG826" s="73"/>
      <c r="BH826" s="73"/>
      <c r="BI826" s="73"/>
      <c r="BJ826" s="73"/>
      <c r="BK826" s="73"/>
      <c r="BL826" s="73"/>
      <c r="BM826" s="73"/>
      <c r="BN826" s="73"/>
      <c r="BO826" s="73"/>
      <c r="BP826" s="73"/>
      <c r="BQ826" s="73"/>
      <c r="BR826" s="73"/>
      <c r="BS826" s="73"/>
      <c r="BT826" s="73"/>
      <c r="BU826" s="73"/>
      <c r="BV826" s="73"/>
      <c r="BW826" s="73"/>
      <c r="BX826" s="73"/>
      <c r="BY826" s="73"/>
      <c r="BZ826" s="73"/>
      <c r="CA826" s="73"/>
      <c r="CB826" s="73"/>
      <c r="CC826" s="73"/>
      <c r="CD826" s="73"/>
      <c r="CE826" s="73"/>
      <c r="CF826" s="73"/>
      <c r="CG826" s="73"/>
      <c r="CH826" s="73"/>
      <c r="CI826" s="73"/>
      <c r="CJ826" s="73"/>
      <c r="CK826" s="73"/>
      <c r="CL826" s="73"/>
      <c r="CM826" s="73"/>
      <c r="CN826" s="73"/>
      <c r="CO826" s="73"/>
      <c r="CP826" s="73"/>
      <c r="CQ826" s="73"/>
      <c r="CR826" s="73"/>
      <c r="CS826" s="73"/>
      <c r="CT826" s="73"/>
    </row>
    <row r="827" spans="1:117" s="26" customFormat="1" x14ac:dyDescent="0.25">
      <c r="A827" s="366"/>
      <c r="B827" s="80" t="s">
        <v>32</v>
      </c>
      <c r="C827" s="81"/>
      <c r="D827" s="82">
        <v>4.6500000000000004</v>
      </c>
      <c r="E827" s="83">
        <v>3.5</v>
      </c>
      <c r="F827" s="82"/>
      <c r="G827" s="83"/>
      <c r="H827" s="82"/>
      <c r="I827" s="157"/>
      <c r="J827" s="363"/>
      <c r="K827" s="88"/>
      <c r="L827" s="88"/>
      <c r="M827" s="88"/>
      <c r="N827" s="88"/>
      <c r="O827" s="88"/>
      <c r="P827" s="88"/>
      <c r="Q827" s="88"/>
      <c r="R827" s="88"/>
      <c r="S827" s="88"/>
      <c r="T827" s="71"/>
      <c r="U827" s="71"/>
      <c r="V827" s="71"/>
      <c r="W827" s="71"/>
      <c r="X827" s="71"/>
      <c r="Y827" s="71"/>
      <c r="Z827" s="71"/>
      <c r="AA827" s="71"/>
      <c r="AB827" s="71"/>
      <c r="AC827" s="71"/>
      <c r="AD827" s="71"/>
      <c r="AE827" s="71"/>
      <c r="AF827" s="71"/>
      <c r="AG827" s="71"/>
      <c r="AH827" s="71"/>
      <c r="AI827" s="71"/>
      <c r="AJ827" s="71"/>
      <c r="AK827" s="71"/>
      <c r="AL827" s="71"/>
      <c r="AM827" s="71"/>
      <c r="AN827" s="71"/>
      <c r="AO827" s="71"/>
      <c r="AP827" s="71"/>
      <c r="AQ827" s="71"/>
      <c r="AR827" s="71"/>
      <c r="AS827" s="71"/>
      <c r="AT827" s="71"/>
      <c r="AU827" s="71"/>
      <c r="AV827" s="71"/>
      <c r="AW827" s="71"/>
      <c r="AX827" s="71"/>
      <c r="AY827" s="71"/>
      <c r="AZ827" s="71"/>
      <c r="BA827" s="71"/>
      <c r="BB827" s="71"/>
      <c r="BC827" s="71"/>
      <c r="BD827" s="71"/>
      <c r="BE827" s="71"/>
      <c r="BF827" s="71"/>
      <c r="BG827" s="71"/>
      <c r="BH827" s="71"/>
      <c r="BI827" s="71"/>
      <c r="BJ827" s="71"/>
      <c r="BK827" s="71"/>
      <c r="BL827" s="71"/>
      <c r="BM827" s="71"/>
      <c r="BN827" s="71"/>
      <c r="BO827" s="71"/>
      <c r="BP827" s="71"/>
      <c r="BQ827" s="71"/>
      <c r="BR827" s="71"/>
      <c r="BS827" s="71"/>
      <c r="BT827" s="71"/>
      <c r="BU827" s="71"/>
      <c r="BV827" s="71"/>
      <c r="BW827" s="71"/>
      <c r="BX827" s="71"/>
      <c r="BY827" s="71"/>
      <c r="BZ827" s="71"/>
      <c r="CA827" s="71"/>
      <c r="CB827" s="71"/>
      <c r="CC827" s="71"/>
      <c r="CD827" s="71"/>
      <c r="CE827" s="71"/>
      <c r="CF827" s="71"/>
      <c r="CG827" s="71"/>
      <c r="CH827" s="71"/>
      <c r="CI827" s="71"/>
      <c r="CJ827" s="71"/>
      <c r="CK827" s="71"/>
      <c r="CL827" s="71"/>
      <c r="CM827" s="71"/>
      <c r="CN827" s="71"/>
      <c r="CO827" s="71"/>
      <c r="CP827" s="71"/>
      <c r="CQ827" s="71"/>
      <c r="CR827" s="71"/>
      <c r="CS827" s="71"/>
      <c r="CT827" s="71"/>
    </row>
    <row r="828" spans="1:117" s="26" customFormat="1" x14ac:dyDescent="0.25">
      <c r="A828" s="366"/>
      <c r="B828" s="80" t="s">
        <v>33</v>
      </c>
      <c r="C828" s="81"/>
      <c r="D828" s="82">
        <v>1.07</v>
      </c>
      <c r="E828" s="83">
        <v>0.9</v>
      </c>
      <c r="F828" s="82"/>
      <c r="G828" s="83"/>
      <c r="H828" s="82"/>
      <c r="I828" s="157"/>
      <c r="J828" s="363"/>
      <c r="K828" s="88"/>
      <c r="L828" s="88"/>
      <c r="M828" s="88"/>
      <c r="N828" s="88"/>
      <c r="O828" s="88"/>
      <c r="P828" s="88"/>
      <c r="Q828" s="88"/>
      <c r="R828" s="88"/>
      <c r="S828" s="88"/>
      <c r="T828" s="71"/>
      <c r="U828" s="71"/>
      <c r="V828" s="71"/>
      <c r="W828" s="71"/>
      <c r="X828" s="71"/>
      <c r="Y828" s="71"/>
      <c r="Z828" s="71"/>
      <c r="AA828" s="71"/>
      <c r="AB828" s="71"/>
      <c r="AC828" s="71"/>
      <c r="AD828" s="71"/>
      <c r="AE828" s="71"/>
      <c r="AF828" s="71"/>
      <c r="AG828" s="71"/>
      <c r="AH828" s="71"/>
      <c r="AI828" s="71"/>
      <c r="AJ828" s="71"/>
      <c r="AK828" s="71"/>
      <c r="AL828" s="71"/>
      <c r="AM828" s="71"/>
      <c r="AN828" s="71"/>
      <c r="AO828" s="71"/>
      <c r="AP828" s="71"/>
      <c r="AQ828" s="71"/>
      <c r="AR828" s="71"/>
      <c r="AS828" s="71"/>
      <c r="AT828" s="71"/>
      <c r="AU828" s="71"/>
      <c r="AV828" s="71"/>
      <c r="AW828" s="71"/>
      <c r="AX828" s="71"/>
      <c r="AY828" s="71"/>
      <c r="AZ828" s="71"/>
      <c r="BA828" s="71"/>
      <c r="BB828" s="71"/>
      <c r="BC828" s="71"/>
      <c r="BD828" s="71"/>
      <c r="BE828" s="71"/>
      <c r="BF828" s="71"/>
      <c r="BG828" s="71"/>
      <c r="BH828" s="71"/>
      <c r="BI828" s="71"/>
      <c r="BJ828" s="71"/>
      <c r="BK828" s="71"/>
      <c r="BL828" s="71"/>
      <c r="BM828" s="71"/>
      <c r="BN828" s="71"/>
      <c r="BO828" s="71"/>
      <c r="BP828" s="71"/>
      <c r="BQ828" s="71"/>
      <c r="BR828" s="71"/>
      <c r="BS828" s="71"/>
      <c r="BT828" s="71"/>
      <c r="BU828" s="71"/>
      <c r="BV828" s="71"/>
      <c r="BW828" s="71"/>
      <c r="BX828" s="71"/>
      <c r="BY828" s="71"/>
      <c r="BZ828" s="71"/>
      <c r="CA828" s="71"/>
      <c r="CB828" s="71"/>
      <c r="CC828" s="71"/>
      <c r="CD828" s="71"/>
      <c r="CE828" s="71"/>
      <c r="CF828" s="71"/>
      <c r="CG828" s="71"/>
      <c r="CH828" s="71"/>
      <c r="CI828" s="71"/>
      <c r="CJ828" s="71"/>
      <c r="CK828" s="71"/>
      <c r="CL828" s="71"/>
      <c r="CM828" s="71"/>
      <c r="CN828" s="71"/>
      <c r="CO828" s="71"/>
      <c r="CP828" s="71"/>
      <c r="CQ828" s="71"/>
      <c r="CR828" s="71"/>
      <c r="CS828" s="71"/>
      <c r="CT828" s="71"/>
    </row>
    <row r="829" spans="1:117" s="35" customFormat="1" x14ac:dyDescent="0.25">
      <c r="A829" s="366"/>
      <c r="B829" s="80" t="s">
        <v>43</v>
      </c>
      <c r="C829" s="81"/>
      <c r="D829" s="82">
        <v>1.77</v>
      </c>
      <c r="E829" s="83">
        <v>1.77</v>
      </c>
      <c r="F829" s="82"/>
      <c r="G829" s="83"/>
      <c r="H829" s="82"/>
      <c r="I829" s="157"/>
      <c r="J829" s="363"/>
      <c r="K829" s="88"/>
      <c r="L829" s="88"/>
      <c r="M829" s="88"/>
      <c r="N829" s="88"/>
      <c r="O829" s="88"/>
      <c r="P829" s="88"/>
      <c r="Q829" s="88"/>
      <c r="R829" s="88"/>
      <c r="S829" s="88"/>
      <c r="T829" s="73"/>
      <c r="U829" s="73"/>
      <c r="V829" s="73"/>
      <c r="W829" s="73"/>
      <c r="X829" s="73"/>
      <c r="Y829" s="73"/>
      <c r="Z829" s="73"/>
      <c r="AA829" s="73"/>
      <c r="AB829" s="73"/>
      <c r="AC829" s="73"/>
      <c r="AD829" s="73"/>
      <c r="AE829" s="73"/>
      <c r="AF829" s="73"/>
      <c r="AG829" s="73"/>
      <c r="AH829" s="73"/>
      <c r="AI829" s="73"/>
      <c r="AJ829" s="73"/>
      <c r="AK829" s="73"/>
      <c r="AL829" s="73"/>
      <c r="AM829" s="73"/>
      <c r="AN829" s="73"/>
      <c r="AO829" s="73"/>
      <c r="AP829" s="73"/>
      <c r="AQ829" s="73"/>
      <c r="AR829" s="73"/>
      <c r="AS829" s="73"/>
      <c r="AT829" s="73"/>
      <c r="AU829" s="73"/>
      <c r="AV829" s="73"/>
      <c r="AW829" s="73"/>
      <c r="AX829" s="73"/>
      <c r="AY829" s="73"/>
      <c r="AZ829" s="73"/>
      <c r="BA829" s="73"/>
      <c r="BB829" s="73"/>
      <c r="BC829" s="73"/>
      <c r="BD829" s="73"/>
      <c r="BE829" s="73"/>
      <c r="BF829" s="73"/>
      <c r="BG829" s="73"/>
      <c r="BH829" s="73"/>
      <c r="BI829" s="73"/>
      <c r="BJ829" s="73"/>
      <c r="BK829" s="73"/>
      <c r="BL829" s="73"/>
      <c r="BM829" s="73"/>
      <c r="BN829" s="73"/>
      <c r="BO829" s="73"/>
      <c r="BP829" s="73"/>
      <c r="BQ829" s="73"/>
      <c r="BR829" s="73"/>
      <c r="BS829" s="73"/>
      <c r="BT829" s="73"/>
      <c r="BU829" s="73"/>
      <c r="BV829" s="73"/>
      <c r="BW829" s="73"/>
      <c r="BX829" s="73"/>
      <c r="BY829" s="73"/>
      <c r="BZ829" s="73"/>
      <c r="CA829" s="73"/>
      <c r="CB829" s="73"/>
      <c r="CC829" s="73"/>
      <c r="CD829" s="73"/>
      <c r="CE829" s="73"/>
      <c r="CF829" s="73"/>
      <c r="CG829" s="73"/>
      <c r="CH829" s="73"/>
      <c r="CI829" s="73"/>
      <c r="CJ829" s="73"/>
      <c r="CK829" s="73"/>
      <c r="CL829" s="73"/>
      <c r="CM829" s="73"/>
      <c r="CN829" s="73"/>
      <c r="CO829" s="73"/>
      <c r="CP829" s="73"/>
      <c r="CQ829" s="73"/>
      <c r="CR829" s="73"/>
      <c r="CS829" s="73"/>
      <c r="CT829" s="73"/>
    </row>
    <row r="830" spans="1:117" s="35" customFormat="1" x14ac:dyDescent="0.25">
      <c r="A830" s="366"/>
      <c r="B830" s="80" t="s">
        <v>18</v>
      </c>
      <c r="C830" s="81"/>
      <c r="D830" s="82">
        <v>0.4</v>
      </c>
      <c r="E830" s="83">
        <v>0.4</v>
      </c>
      <c r="F830" s="82"/>
      <c r="G830" s="83"/>
      <c r="H830" s="82"/>
      <c r="I830" s="157"/>
      <c r="J830" s="363"/>
      <c r="K830" s="88"/>
      <c r="L830" s="88"/>
      <c r="M830" s="88"/>
      <c r="N830" s="88"/>
      <c r="O830" s="88"/>
      <c r="P830" s="88"/>
      <c r="Q830" s="88"/>
      <c r="R830" s="88"/>
      <c r="S830" s="88"/>
      <c r="T830" s="73"/>
      <c r="U830" s="73"/>
      <c r="V830" s="73"/>
      <c r="W830" s="73"/>
      <c r="X830" s="73"/>
      <c r="Y830" s="73"/>
      <c r="Z830" s="73"/>
      <c r="AA830" s="73"/>
      <c r="AB830" s="73"/>
      <c r="AC830" s="73"/>
      <c r="AD830" s="73"/>
      <c r="AE830" s="73"/>
      <c r="AF830" s="73"/>
      <c r="AG830" s="73"/>
      <c r="AH830" s="73"/>
      <c r="AI830" s="73"/>
      <c r="AJ830" s="73"/>
      <c r="AK830" s="73"/>
      <c r="AL830" s="73"/>
      <c r="AM830" s="73"/>
      <c r="AN830" s="73"/>
      <c r="AO830" s="73"/>
      <c r="AP830" s="73"/>
      <c r="AQ830" s="73"/>
      <c r="AR830" s="73"/>
      <c r="AS830" s="73"/>
      <c r="AT830" s="73"/>
      <c r="AU830" s="73"/>
      <c r="AV830" s="73"/>
      <c r="AW830" s="73"/>
      <c r="AX830" s="73"/>
      <c r="AY830" s="73"/>
      <c r="AZ830" s="73"/>
      <c r="BA830" s="73"/>
      <c r="BB830" s="73"/>
      <c r="BC830" s="73"/>
      <c r="BD830" s="73"/>
      <c r="BE830" s="73"/>
      <c r="BF830" s="73"/>
      <c r="BG830" s="73"/>
      <c r="BH830" s="73"/>
      <c r="BI830" s="73"/>
      <c r="BJ830" s="73"/>
      <c r="BK830" s="73"/>
      <c r="BL830" s="73"/>
      <c r="BM830" s="73"/>
      <c r="BN830" s="73"/>
      <c r="BO830" s="73"/>
      <c r="BP830" s="73"/>
      <c r="BQ830" s="73"/>
      <c r="BR830" s="73"/>
      <c r="BS830" s="73"/>
      <c r="BT830" s="73"/>
      <c r="BU830" s="73"/>
      <c r="BV830" s="73"/>
      <c r="BW830" s="73"/>
      <c r="BX830" s="73"/>
      <c r="BY830" s="73"/>
      <c r="BZ830" s="73"/>
      <c r="CA830" s="73"/>
      <c r="CB830" s="73"/>
      <c r="CC830" s="73"/>
      <c r="CD830" s="73"/>
      <c r="CE830" s="73"/>
      <c r="CF830" s="73"/>
      <c r="CG830" s="73"/>
      <c r="CH830" s="73"/>
      <c r="CI830" s="73"/>
      <c r="CJ830" s="73"/>
      <c r="CK830" s="73"/>
      <c r="CL830" s="73"/>
      <c r="CM830" s="73"/>
      <c r="CN830" s="73"/>
      <c r="CO830" s="73"/>
      <c r="CP830" s="73"/>
      <c r="CQ830" s="73"/>
      <c r="CR830" s="73"/>
      <c r="CS830" s="73"/>
      <c r="CT830" s="73"/>
    </row>
    <row r="831" spans="1:117" s="35" customFormat="1" x14ac:dyDescent="0.25">
      <c r="A831" s="366"/>
      <c r="B831" s="80" t="s">
        <v>19</v>
      </c>
      <c r="C831" s="81"/>
      <c r="D831" s="82">
        <v>0.8</v>
      </c>
      <c r="E831" s="83">
        <v>0.8</v>
      </c>
      <c r="F831" s="82"/>
      <c r="G831" s="83"/>
      <c r="H831" s="82"/>
      <c r="I831" s="157"/>
      <c r="J831" s="363"/>
      <c r="K831" s="88"/>
      <c r="L831" s="88"/>
      <c r="M831" s="88"/>
      <c r="N831" s="88"/>
      <c r="O831" s="88"/>
      <c r="P831" s="88"/>
      <c r="Q831" s="88"/>
      <c r="R831" s="88"/>
      <c r="S831" s="88"/>
      <c r="T831" s="73"/>
      <c r="U831" s="73"/>
      <c r="V831" s="73"/>
      <c r="W831" s="73"/>
      <c r="X831" s="73"/>
      <c r="Y831" s="73"/>
      <c r="Z831" s="73"/>
      <c r="AA831" s="73"/>
      <c r="AB831" s="73"/>
      <c r="AC831" s="73"/>
      <c r="AD831" s="73"/>
      <c r="AE831" s="73"/>
      <c r="AF831" s="73"/>
      <c r="AG831" s="73"/>
      <c r="AH831" s="73"/>
      <c r="AI831" s="73"/>
      <c r="AJ831" s="73"/>
      <c r="AK831" s="73"/>
      <c r="AL831" s="73"/>
      <c r="AM831" s="73"/>
      <c r="AN831" s="73"/>
      <c r="AO831" s="73"/>
      <c r="AP831" s="73"/>
      <c r="AQ831" s="73"/>
      <c r="AR831" s="73"/>
      <c r="AS831" s="73"/>
      <c r="AT831" s="73"/>
      <c r="AU831" s="73"/>
      <c r="AV831" s="73"/>
      <c r="AW831" s="73"/>
      <c r="AX831" s="73"/>
      <c r="AY831" s="73"/>
      <c r="AZ831" s="73"/>
      <c r="BA831" s="73"/>
      <c r="BB831" s="73"/>
      <c r="BC831" s="73"/>
      <c r="BD831" s="73"/>
      <c r="BE831" s="73"/>
      <c r="BF831" s="73"/>
      <c r="BG831" s="73"/>
      <c r="BH831" s="73"/>
      <c r="BI831" s="73"/>
      <c r="BJ831" s="73"/>
      <c r="BK831" s="73"/>
      <c r="BL831" s="73"/>
      <c r="BM831" s="73"/>
      <c r="BN831" s="73"/>
      <c r="BO831" s="73"/>
      <c r="BP831" s="73"/>
      <c r="BQ831" s="73"/>
      <c r="BR831" s="73"/>
      <c r="BS831" s="73"/>
      <c r="BT831" s="73"/>
      <c r="BU831" s="73"/>
      <c r="BV831" s="73"/>
      <c r="BW831" s="73"/>
      <c r="BX831" s="73"/>
      <c r="BY831" s="73"/>
      <c r="BZ831" s="73"/>
      <c r="CA831" s="73"/>
      <c r="CB831" s="73"/>
      <c r="CC831" s="73"/>
      <c r="CD831" s="73"/>
      <c r="CE831" s="73"/>
      <c r="CF831" s="73"/>
      <c r="CG831" s="73"/>
      <c r="CH831" s="73"/>
      <c r="CI831" s="73"/>
      <c r="CJ831" s="73"/>
      <c r="CK831" s="73"/>
      <c r="CL831" s="73"/>
      <c r="CM831" s="73"/>
      <c r="CN831" s="73"/>
      <c r="CO831" s="73"/>
      <c r="CP831" s="73"/>
      <c r="CQ831" s="73"/>
      <c r="CR831" s="73"/>
      <c r="CS831" s="73"/>
      <c r="CT831" s="73"/>
    </row>
    <row r="832" spans="1:117" s="55" customFormat="1" ht="15.75" x14ac:dyDescent="0.25">
      <c r="A832" s="366" t="s">
        <v>257</v>
      </c>
      <c r="B832" s="80"/>
      <c r="C832" s="81">
        <v>110</v>
      </c>
      <c r="D832" s="81"/>
      <c r="E832" s="86"/>
      <c r="F832" s="81">
        <v>4.4000000000000004</v>
      </c>
      <c r="G832" s="86">
        <v>4</v>
      </c>
      <c r="H832" s="81">
        <v>17.8</v>
      </c>
      <c r="I832" s="86">
        <v>125</v>
      </c>
      <c r="J832" s="363" t="s">
        <v>258</v>
      </c>
      <c r="K832" s="88"/>
      <c r="L832" s="88"/>
      <c r="M832" s="88"/>
      <c r="N832" s="88"/>
      <c r="O832" s="88"/>
      <c r="P832" s="88"/>
      <c r="Q832" s="88"/>
      <c r="R832" s="88"/>
      <c r="S832" s="88"/>
      <c r="T832" s="59"/>
      <c r="U832" s="59"/>
      <c r="V832" s="59"/>
      <c r="W832" s="59"/>
      <c r="X832" s="59"/>
      <c r="Y832" s="59"/>
      <c r="Z832" s="59"/>
      <c r="AA832" s="59"/>
      <c r="AB832" s="59"/>
      <c r="AC832" s="59"/>
      <c r="AD832" s="59"/>
      <c r="AE832" s="59"/>
      <c r="AF832" s="59"/>
      <c r="AG832" s="59"/>
      <c r="AH832" s="59"/>
      <c r="AI832" s="59"/>
      <c r="AJ832" s="59"/>
      <c r="AK832" s="59"/>
      <c r="AL832" s="59"/>
      <c r="AM832" s="59"/>
      <c r="AN832" s="59"/>
      <c r="AO832" s="59"/>
      <c r="AP832" s="59"/>
      <c r="AQ832" s="59"/>
      <c r="AR832" s="59"/>
      <c r="AS832" s="59"/>
      <c r="AT832" s="59"/>
      <c r="AU832" s="59"/>
      <c r="AV832" s="59"/>
      <c r="AW832" s="59"/>
      <c r="AX832" s="59"/>
      <c r="AY832" s="59"/>
      <c r="AZ832" s="59"/>
      <c r="BA832" s="59"/>
      <c r="BB832" s="59"/>
      <c r="BC832" s="59"/>
      <c r="BD832" s="59"/>
      <c r="BE832" s="59"/>
      <c r="BF832" s="59"/>
      <c r="BG832" s="59"/>
      <c r="BH832" s="59"/>
      <c r="BI832" s="59"/>
      <c r="BJ832" s="59"/>
      <c r="BK832" s="59"/>
      <c r="BL832" s="59"/>
      <c r="BM832" s="59"/>
      <c r="BN832" s="59"/>
      <c r="BO832" s="59"/>
      <c r="BP832" s="59"/>
      <c r="BQ832" s="59"/>
      <c r="BR832" s="59"/>
      <c r="BS832" s="59"/>
      <c r="BT832" s="59"/>
      <c r="BU832" s="59"/>
      <c r="BV832" s="59"/>
      <c r="BW832" s="59"/>
      <c r="BX832" s="59"/>
      <c r="BY832" s="59"/>
      <c r="BZ832" s="59"/>
      <c r="CA832" s="59"/>
      <c r="CB832" s="59"/>
      <c r="CC832" s="59"/>
      <c r="CD832" s="59"/>
      <c r="CE832" s="59"/>
      <c r="CF832" s="59"/>
      <c r="CG832" s="59"/>
      <c r="CH832" s="59"/>
      <c r="CI832" s="59"/>
      <c r="CJ832" s="59"/>
      <c r="CK832" s="59"/>
      <c r="CL832" s="59"/>
      <c r="CM832" s="59"/>
      <c r="CN832" s="59"/>
      <c r="CO832" s="59"/>
      <c r="CP832" s="59"/>
      <c r="CQ832" s="59"/>
      <c r="CR832" s="59"/>
      <c r="CS832" s="59"/>
      <c r="CT832" s="59"/>
    </row>
    <row r="833" spans="1:181" s="55" customFormat="1" ht="15.75" x14ac:dyDescent="0.25">
      <c r="A833" s="366"/>
      <c r="B833" s="80" t="s">
        <v>68</v>
      </c>
      <c r="C833" s="81"/>
      <c r="D833" s="81">
        <v>31.9</v>
      </c>
      <c r="E833" s="86">
        <v>31.9</v>
      </c>
      <c r="F833" s="81"/>
      <c r="G833" s="86"/>
      <c r="H833" s="81"/>
      <c r="I833" s="86"/>
      <c r="J833" s="363"/>
      <c r="K833" s="88"/>
      <c r="L833" s="88"/>
      <c r="M833" s="88"/>
      <c r="N833" s="88"/>
      <c r="O833" s="88"/>
      <c r="P833" s="88"/>
      <c r="Q833" s="88"/>
      <c r="R833" s="88"/>
      <c r="S833" s="88"/>
      <c r="T833" s="59"/>
      <c r="U833" s="59"/>
      <c r="V833" s="59"/>
      <c r="W833" s="59"/>
      <c r="X833" s="59"/>
      <c r="Y833" s="59"/>
      <c r="Z833" s="59"/>
      <c r="AA833" s="59"/>
      <c r="AB833" s="59"/>
      <c r="AC833" s="59"/>
      <c r="AD833" s="59"/>
      <c r="AE833" s="59"/>
      <c r="AF833" s="59"/>
      <c r="AG833" s="59"/>
      <c r="AH833" s="59"/>
      <c r="AI833" s="59"/>
      <c r="AJ833" s="59"/>
      <c r="AK833" s="59"/>
      <c r="AL833" s="59"/>
      <c r="AM833" s="59"/>
      <c r="AN833" s="59"/>
      <c r="AO833" s="59"/>
      <c r="AP833" s="59"/>
      <c r="AQ833" s="59"/>
      <c r="AR833" s="59"/>
      <c r="AS833" s="59"/>
      <c r="AT833" s="59"/>
      <c r="AU833" s="59"/>
      <c r="AV833" s="59"/>
      <c r="AW833" s="59"/>
      <c r="AX833" s="59"/>
      <c r="AY833" s="59"/>
      <c r="AZ833" s="59"/>
      <c r="BA833" s="59"/>
      <c r="BB833" s="59"/>
      <c r="BC833" s="59"/>
      <c r="BD833" s="59"/>
      <c r="BE833" s="59"/>
      <c r="BF833" s="59"/>
      <c r="BG833" s="59"/>
      <c r="BH833" s="59"/>
      <c r="BI833" s="59"/>
      <c r="BJ833" s="59"/>
      <c r="BK833" s="59"/>
      <c r="BL833" s="59"/>
      <c r="BM833" s="59"/>
      <c r="BN833" s="59"/>
      <c r="BO833" s="59"/>
      <c r="BP833" s="59"/>
      <c r="BQ833" s="59"/>
      <c r="BR833" s="59"/>
      <c r="BS833" s="59"/>
      <c r="BT833" s="59"/>
      <c r="BU833" s="59"/>
      <c r="BV833" s="59"/>
      <c r="BW833" s="59"/>
      <c r="BX833" s="59"/>
      <c r="BY833" s="59"/>
      <c r="BZ833" s="59"/>
      <c r="CA833" s="59"/>
      <c r="CB833" s="59"/>
      <c r="CC833" s="59"/>
      <c r="CD833" s="59"/>
      <c r="CE833" s="59"/>
      <c r="CF833" s="59"/>
      <c r="CG833" s="59"/>
      <c r="CH833" s="59"/>
      <c r="CI833" s="59"/>
      <c r="CJ833" s="59"/>
      <c r="CK833" s="59"/>
      <c r="CL833" s="59"/>
      <c r="CM833" s="59"/>
      <c r="CN833" s="59"/>
      <c r="CO833" s="59"/>
      <c r="CP833" s="59"/>
      <c r="CQ833" s="59"/>
      <c r="CR833" s="59"/>
      <c r="CS833" s="59"/>
      <c r="CT833" s="59"/>
    </row>
    <row r="834" spans="1:181" s="55" customFormat="1" ht="15.75" x14ac:dyDescent="0.25">
      <c r="A834" s="366"/>
      <c r="B834" s="80" t="s">
        <v>17</v>
      </c>
      <c r="C834" s="81"/>
      <c r="D834" s="81">
        <v>68.2</v>
      </c>
      <c r="E834" s="86">
        <v>68.2</v>
      </c>
      <c r="F834" s="81"/>
      <c r="G834" s="86"/>
      <c r="H834" s="81"/>
      <c r="I834" s="86"/>
      <c r="J834" s="363"/>
      <c r="K834" s="88"/>
      <c r="L834" s="88"/>
      <c r="M834" s="88"/>
      <c r="N834" s="88"/>
      <c r="O834" s="88"/>
      <c r="P834" s="88"/>
      <c r="Q834" s="88"/>
      <c r="R834" s="88"/>
      <c r="S834" s="88"/>
      <c r="T834" s="59"/>
      <c r="U834" s="59"/>
      <c r="V834" s="59"/>
      <c r="W834" s="59"/>
      <c r="X834" s="59"/>
      <c r="Y834" s="59"/>
      <c r="Z834" s="59"/>
      <c r="AA834" s="59"/>
      <c r="AB834" s="59"/>
      <c r="AC834" s="59"/>
      <c r="AD834" s="59"/>
      <c r="AE834" s="59"/>
      <c r="AF834" s="59"/>
      <c r="AG834" s="59"/>
      <c r="AH834" s="59"/>
      <c r="AI834" s="59"/>
      <c r="AJ834" s="59"/>
      <c r="AK834" s="59"/>
      <c r="AL834" s="59"/>
      <c r="AM834" s="59"/>
      <c r="AN834" s="59"/>
      <c r="AO834" s="59"/>
      <c r="AP834" s="59"/>
      <c r="AQ834" s="59"/>
      <c r="AR834" s="59"/>
      <c r="AS834" s="59"/>
      <c r="AT834" s="59"/>
      <c r="AU834" s="59"/>
      <c r="AV834" s="59"/>
      <c r="AW834" s="59"/>
      <c r="AX834" s="59"/>
      <c r="AY834" s="59"/>
      <c r="AZ834" s="59"/>
      <c r="BA834" s="59"/>
      <c r="BB834" s="59"/>
      <c r="BC834" s="59"/>
      <c r="BD834" s="59"/>
      <c r="BE834" s="59"/>
      <c r="BF834" s="59"/>
      <c r="BG834" s="59"/>
      <c r="BH834" s="59"/>
      <c r="BI834" s="59"/>
      <c r="BJ834" s="59"/>
      <c r="BK834" s="59"/>
      <c r="BL834" s="59"/>
      <c r="BM834" s="59"/>
      <c r="BN834" s="59"/>
      <c r="BO834" s="59"/>
      <c r="BP834" s="59"/>
      <c r="BQ834" s="59"/>
      <c r="BR834" s="59"/>
      <c r="BS834" s="59"/>
      <c r="BT834" s="59"/>
      <c r="BU834" s="59"/>
      <c r="BV834" s="59"/>
      <c r="BW834" s="59"/>
      <c r="BX834" s="59"/>
      <c r="BY834" s="59"/>
      <c r="BZ834" s="59"/>
      <c r="CA834" s="59"/>
      <c r="CB834" s="59"/>
      <c r="CC834" s="59"/>
      <c r="CD834" s="59"/>
      <c r="CE834" s="59"/>
      <c r="CF834" s="59"/>
      <c r="CG834" s="59"/>
      <c r="CH834" s="59"/>
      <c r="CI834" s="59"/>
      <c r="CJ834" s="59"/>
      <c r="CK834" s="59"/>
      <c r="CL834" s="59"/>
      <c r="CM834" s="59"/>
      <c r="CN834" s="59"/>
      <c r="CO834" s="59"/>
      <c r="CP834" s="59"/>
      <c r="CQ834" s="59"/>
      <c r="CR834" s="59"/>
      <c r="CS834" s="59"/>
      <c r="CT834" s="59"/>
    </row>
    <row r="835" spans="1:181" s="55" customFormat="1" ht="15.75" x14ac:dyDescent="0.25">
      <c r="A835" s="366"/>
      <c r="B835" s="80" t="s">
        <v>259</v>
      </c>
      <c r="C835" s="81"/>
      <c r="D835" s="81"/>
      <c r="E835" s="86">
        <v>90.5</v>
      </c>
      <c r="F835" s="81"/>
      <c r="G835" s="86"/>
      <c r="H835" s="81"/>
      <c r="I835" s="86"/>
      <c r="J835" s="363"/>
      <c r="K835" s="88"/>
      <c r="L835" s="88"/>
      <c r="M835" s="88"/>
      <c r="N835" s="88"/>
      <c r="O835" s="88"/>
      <c r="P835" s="88"/>
      <c r="Q835" s="88"/>
      <c r="R835" s="88"/>
      <c r="S835" s="88"/>
      <c r="T835" s="59"/>
      <c r="U835" s="59"/>
      <c r="V835" s="59"/>
      <c r="W835" s="59"/>
      <c r="X835" s="59"/>
      <c r="Y835" s="59"/>
      <c r="Z835" s="59"/>
      <c r="AA835" s="59"/>
      <c r="AB835" s="59"/>
      <c r="AC835" s="59"/>
      <c r="AD835" s="59"/>
      <c r="AE835" s="59"/>
      <c r="AF835" s="59"/>
      <c r="AG835" s="59"/>
      <c r="AH835" s="59"/>
      <c r="AI835" s="59"/>
      <c r="AJ835" s="59"/>
      <c r="AK835" s="59"/>
      <c r="AL835" s="59"/>
      <c r="AM835" s="59"/>
      <c r="AN835" s="59"/>
      <c r="AO835" s="59"/>
      <c r="AP835" s="59"/>
      <c r="AQ835" s="59"/>
      <c r="AR835" s="59"/>
      <c r="AS835" s="59"/>
      <c r="AT835" s="59"/>
      <c r="AU835" s="59"/>
      <c r="AV835" s="59"/>
      <c r="AW835" s="59"/>
      <c r="AX835" s="59"/>
      <c r="AY835" s="59"/>
      <c r="AZ835" s="59"/>
      <c r="BA835" s="59"/>
      <c r="BB835" s="59"/>
      <c r="BC835" s="59"/>
      <c r="BD835" s="59"/>
      <c r="BE835" s="59"/>
      <c r="BF835" s="59"/>
      <c r="BG835" s="59"/>
      <c r="BH835" s="59"/>
      <c r="BI835" s="59"/>
      <c r="BJ835" s="59"/>
      <c r="BK835" s="59"/>
      <c r="BL835" s="59"/>
      <c r="BM835" s="59"/>
      <c r="BN835" s="59"/>
      <c r="BO835" s="59"/>
      <c r="BP835" s="59"/>
      <c r="BQ835" s="59"/>
      <c r="BR835" s="59"/>
      <c r="BS835" s="59"/>
      <c r="BT835" s="59"/>
      <c r="BU835" s="59"/>
      <c r="BV835" s="59"/>
      <c r="BW835" s="59"/>
      <c r="BX835" s="59"/>
      <c r="BY835" s="59"/>
      <c r="BZ835" s="59"/>
      <c r="CA835" s="59"/>
      <c r="CB835" s="59"/>
      <c r="CC835" s="59"/>
      <c r="CD835" s="59"/>
      <c r="CE835" s="59"/>
      <c r="CF835" s="59"/>
      <c r="CG835" s="59"/>
      <c r="CH835" s="59"/>
      <c r="CI835" s="59"/>
      <c r="CJ835" s="59"/>
      <c r="CK835" s="59"/>
      <c r="CL835" s="59"/>
      <c r="CM835" s="59"/>
      <c r="CN835" s="59"/>
      <c r="CO835" s="59"/>
      <c r="CP835" s="59"/>
      <c r="CQ835" s="59"/>
      <c r="CR835" s="59"/>
      <c r="CS835" s="59"/>
      <c r="CT835" s="59"/>
    </row>
    <row r="836" spans="1:181" s="55" customFormat="1" ht="15.75" x14ac:dyDescent="0.25">
      <c r="A836" s="366"/>
      <c r="B836" s="80" t="s">
        <v>20</v>
      </c>
      <c r="C836" s="81"/>
      <c r="D836" s="81">
        <v>4</v>
      </c>
      <c r="E836" s="86">
        <v>4</v>
      </c>
      <c r="F836" s="81"/>
      <c r="G836" s="86"/>
      <c r="H836" s="81"/>
      <c r="I836" s="86"/>
      <c r="J836" s="363"/>
      <c r="K836" s="88"/>
      <c r="L836" s="88"/>
      <c r="M836" s="88"/>
      <c r="N836" s="88"/>
      <c r="O836" s="88"/>
      <c r="P836" s="88"/>
      <c r="Q836" s="88"/>
      <c r="R836" s="88"/>
      <c r="S836" s="88"/>
      <c r="T836" s="59"/>
      <c r="U836" s="59"/>
      <c r="V836" s="59"/>
      <c r="W836" s="59"/>
      <c r="X836" s="59"/>
      <c r="Y836" s="59"/>
      <c r="Z836" s="59"/>
      <c r="AA836" s="59"/>
      <c r="AB836" s="59"/>
      <c r="AC836" s="59"/>
      <c r="AD836" s="59"/>
      <c r="AE836" s="59"/>
      <c r="AF836" s="59"/>
      <c r="AG836" s="59"/>
      <c r="AH836" s="59"/>
      <c r="AI836" s="59"/>
      <c r="AJ836" s="59"/>
      <c r="AK836" s="59"/>
      <c r="AL836" s="59"/>
      <c r="AM836" s="59"/>
      <c r="AN836" s="59"/>
      <c r="AO836" s="59"/>
      <c r="AP836" s="59"/>
      <c r="AQ836" s="59"/>
      <c r="AR836" s="59"/>
      <c r="AS836" s="59"/>
      <c r="AT836" s="59"/>
      <c r="AU836" s="59"/>
      <c r="AV836" s="59"/>
      <c r="AW836" s="59"/>
      <c r="AX836" s="59"/>
      <c r="AY836" s="59"/>
      <c r="AZ836" s="59"/>
      <c r="BA836" s="59"/>
      <c r="BB836" s="59"/>
      <c r="BC836" s="59"/>
      <c r="BD836" s="59"/>
      <c r="BE836" s="59"/>
      <c r="BF836" s="59"/>
      <c r="BG836" s="59"/>
      <c r="BH836" s="59"/>
      <c r="BI836" s="59"/>
      <c r="BJ836" s="59"/>
      <c r="BK836" s="59"/>
      <c r="BL836" s="59"/>
      <c r="BM836" s="59"/>
      <c r="BN836" s="59"/>
      <c r="BO836" s="59"/>
      <c r="BP836" s="59"/>
      <c r="BQ836" s="59"/>
      <c r="BR836" s="59"/>
      <c r="BS836" s="59"/>
      <c r="BT836" s="59"/>
      <c r="BU836" s="59"/>
      <c r="BV836" s="59"/>
      <c r="BW836" s="59"/>
      <c r="BX836" s="59"/>
      <c r="BY836" s="59"/>
      <c r="BZ836" s="59"/>
      <c r="CA836" s="59"/>
      <c r="CB836" s="59"/>
      <c r="CC836" s="59"/>
      <c r="CD836" s="59"/>
      <c r="CE836" s="59"/>
      <c r="CF836" s="59"/>
      <c r="CG836" s="59"/>
      <c r="CH836" s="59"/>
      <c r="CI836" s="59"/>
      <c r="CJ836" s="59"/>
      <c r="CK836" s="59"/>
      <c r="CL836" s="59"/>
      <c r="CM836" s="59"/>
      <c r="CN836" s="59"/>
      <c r="CO836" s="59"/>
      <c r="CP836" s="59"/>
      <c r="CQ836" s="59"/>
      <c r="CR836" s="59"/>
      <c r="CS836" s="59"/>
      <c r="CT836" s="59"/>
    </row>
    <row r="837" spans="1:181" s="55" customFormat="1" ht="15.75" x14ac:dyDescent="0.25">
      <c r="A837" s="366"/>
      <c r="B837" s="80" t="s">
        <v>32</v>
      </c>
      <c r="C837" s="81"/>
      <c r="D837" s="81">
        <v>14.63</v>
      </c>
      <c r="E837" s="86">
        <v>11</v>
      </c>
      <c r="F837" s="81"/>
      <c r="G837" s="86"/>
      <c r="H837" s="81"/>
      <c r="I837" s="86"/>
      <c r="J837" s="363"/>
      <c r="K837" s="88"/>
      <c r="L837" s="88"/>
      <c r="M837" s="88"/>
      <c r="N837" s="88"/>
      <c r="O837" s="88"/>
      <c r="P837" s="88"/>
      <c r="Q837" s="88"/>
      <c r="R837" s="88"/>
      <c r="S837" s="88"/>
      <c r="T837" s="59"/>
      <c r="U837" s="59"/>
      <c r="V837" s="59"/>
      <c r="W837" s="59"/>
      <c r="X837" s="59"/>
      <c r="Y837" s="59"/>
      <c r="Z837" s="59"/>
      <c r="AA837" s="59"/>
      <c r="AB837" s="59"/>
      <c r="AC837" s="59"/>
      <c r="AD837" s="59"/>
      <c r="AE837" s="59"/>
      <c r="AF837" s="59"/>
      <c r="AG837" s="59"/>
      <c r="AH837" s="59"/>
      <c r="AI837" s="59"/>
      <c r="AJ837" s="59"/>
      <c r="AK837" s="59"/>
      <c r="AL837" s="59"/>
      <c r="AM837" s="59"/>
      <c r="AN837" s="59"/>
      <c r="AO837" s="59"/>
      <c r="AP837" s="59"/>
      <c r="AQ837" s="59"/>
      <c r="AR837" s="59"/>
      <c r="AS837" s="59"/>
      <c r="AT837" s="59"/>
      <c r="AU837" s="59"/>
      <c r="AV837" s="59"/>
      <c r="AW837" s="59"/>
      <c r="AX837" s="59"/>
      <c r="AY837" s="59"/>
      <c r="AZ837" s="59"/>
      <c r="BA837" s="59"/>
      <c r="BB837" s="59"/>
      <c r="BC837" s="59"/>
      <c r="BD837" s="59"/>
      <c r="BE837" s="59"/>
      <c r="BF837" s="59"/>
      <c r="BG837" s="59"/>
      <c r="BH837" s="59"/>
      <c r="BI837" s="59"/>
      <c r="BJ837" s="59"/>
      <c r="BK837" s="59"/>
      <c r="BL837" s="59"/>
      <c r="BM837" s="59"/>
      <c r="BN837" s="59"/>
      <c r="BO837" s="59"/>
      <c r="BP837" s="59"/>
      <c r="BQ837" s="59"/>
      <c r="BR837" s="59"/>
      <c r="BS837" s="59"/>
      <c r="BT837" s="59"/>
      <c r="BU837" s="59"/>
      <c r="BV837" s="59"/>
      <c r="BW837" s="59"/>
      <c r="BX837" s="59"/>
      <c r="BY837" s="59"/>
      <c r="BZ837" s="59"/>
      <c r="CA837" s="59"/>
      <c r="CB837" s="59"/>
      <c r="CC837" s="59"/>
      <c r="CD837" s="59"/>
      <c r="CE837" s="59"/>
      <c r="CF837" s="59"/>
      <c r="CG837" s="59"/>
      <c r="CH837" s="59"/>
      <c r="CI837" s="59"/>
      <c r="CJ837" s="59"/>
      <c r="CK837" s="59"/>
      <c r="CL837" s="59"/>
      <c r="CM837" s="59"/>
      <c r="CN837" s="59"/>
      <c r="CO837" s="59"/>
      <c r="CP837" s="59"/>
      <c r="CQ837" s="59"/>
      <c r="CR837" s="59"/>
      <c r="CS837" s="59"/>
      <c r="CT837" s="59"/>
    </row>
    <row r="838" spans="1:181" s="55" customFormat="1" ht="30" x14ac:dyDescent="0.25">
      <c r="A838" s="366"/>
      <c r="B838" s="80" t="s">
        <v>260</v>
      </c>
      <c r="C838" s="166"/>
      <c r="D838" s="81"/>
      <c r="E838" s="86">
        <v>6.2</v>
      </c>
      <c r="F838" s="81"/>
      <c r="G838" s="86"/>
      <c r="H838" s="81"/>
      <c r="I838" s="86"/>
      <c r="J838" s="363"/>
      <c r="K838" s="88"/>
      <c r="L838" s="88"/>
      <c r="M838" s="88"/>
      <c r="N838" s="88"/>
      <c r="O838" s="88"/>
      <c r="P838" s="88"/>
      <c r="Q838" s="88"/>
      <c r="R838" s="88"/>
      <c r="S838" s="88"/>
      <c r="T838" s="59"/>
      <c r="U838" s="59"/>
      <c r="V838" s="59"/>
      <c r="W838" s="59"/>
      <c r="X838" s="59"/>
      <c r="Y838" s="59"/>
      <c r="Z838" s="59"/>
      <c r="AA838" s="59"/>
      <c r="AB838" s="59"/>
      <c r="AC838" s="59"/>
      <c r="AD838" s="59"/>
      <c r="AE838" s="59"/>
      <c r="AF838" s="59"/>
      <c r="AG838" s="59"/>
      <c r="AH838" s="59"/>
      <c r="AI838" s="59"/>
      <c r="AJ838" s="59"/>
      <c r="AK838" s="59"/>
      <c r="AL838" s="59"/>
      <c r="AM838" s="59"/>
      <c r="AN838" s="59"/>
      <c r="AO838" s="59"/>
      <c r="AP838" s="59"/>
      <c r="AQ838" s="59"/>
      <c r="AR838" s="59"/>
      <c r="AS838" s="59"/>
      <c r="AT838" s="59"/>
      <c r="AU838" s="59"/>
      <c r="AV838" s="59"/>
      <c r="AW838" s="59"/>
      <c r="AX838" s="59"/>
      <c r="AY838" s="59"/>
      <c r="AZ838" s="59"/>
      <c r="BA838" s="59"/>
      <c r="BB838" s="59"/>
      <c r="BC838" s="59"/>
      <c r="BD838" s="59"/>
      <c r="BE838" s="59"/>
      <c r="BF838" s="59"/>
      <c r="BG838" s="59"/>
      <c r="BH838" s="59"/>
      <c r="BI838" s="59"/>
      <c r="BJ838" s="59"/>
      <c r="BK838" s="59"/>
      <c r="BL838" s="59"/>
      <c r="BM838" s="59"/>
      <c r="BN838" s="59"/>
      <c r="BO838" s="59"/>
      <c r="BP838" s="59"/>
      <c r="BQ838" s="59"/>
      <c r="BR838" s="59"/>
      <c r="BS838" s="59"/>
      <c r="BT838" s="59"/>
      <c r="BU838" s="59"/>
      <c r="BV838" s="59"/>
      <c r="BW838" s="59"/>
      <c r="BX838" s="59"/>
      <c r="BY838" s="59"/>
      <c r="BZ838" s="59"/>
      <c r="CA838" s="59"/>
      <c r="CB838" s="59"/>
      <c r="CC838" s="59"/>
      <c r="CD838" s="59"/>
      <c r="CE838" s="59"/>
      <c r="CF838" s="59"/>
      <c r="CG838" s="59"/>
      <c r="CH838" s="59"/>
      <c r="CI838" s="59"/>
      <c r="CJ838" s="59"/>
      <c r="CK838" s="59"/>
      <c r="CL838" s="59"/>
      <c r="CM838" s="59"/>
      <c r="CN838" s="59"/>
      <c r="CO838" s="59"/>
      <c r="CP838" s="59"/>
      <c r="CQ838" s="59"/>
      <c r="CR838" s="59"/>
      <c r="CS838" s="59"/>
      <c r="CT838" s="59"/>
    </row>
    <row r="839" spans="1:181" s="55" customFormat="1" ht="15.75" x14ac:dyDescent="0.25">
      <c r="A839" s="366"/>
      <c r="B839" s="80" t="s">
        <v>33</v>
      </c>
      <c r="C839" s="166"/>
      <c r="D839" s="81">
        <v>13.1</v>
      </c>
      <c r="E839" s="86">
        <v>11</v>
      </c>
      <c r="F839" s="81"/>
      <c r="G839" s="86"/>
      <c r="H839" s="81"/>
      <c r="I839" s="86"/>
      <c r="J839" s="363"/>
      <c r="K839" s="88"/>
      <c r="L839" s="88"/>
      <c r="M839" s="88"/>
      <c r="N839" s="88"/>
      <c r="O839" s="88"/>
      <c r="P839" s="88"/>
      <c r="Q839" s="88"/>
      <c r="R839" s="88"/>
      <c r="S839" s="88"/>
      <c r="T839" s="59"/>
      <c r="U839" s="59"/>
      <c r="V839" s="59"/>
      <c r="W839" s="59"/>
      <c r="X839" s="59"/>
      <c r="Y839" s="59"/>
      <c r="Z839" s="59"/>
      <c r="AA839" s="59"/>
      <c r="AB839" s="59"/>
      <c r="AC839" s="59"/>
      <c r="AD839" s="59"/>
      <c r="AE839" s="59"/>
      <c r="AF839" s="59"/>
      <c r="AG839" s="59"/>
      <c r="AH839" s="59"/>
      <c r="AI839" s="59"/>
      <c r="AJ839" s="59"/>
      <c r="AK839" s="59"/>
      <c r="AL839" s="59"/>
      <c r="AM839" s="59"/>
      <c r="AN839" s="59"/>
      <c r="AO839" s="59"/>
      <c r="AP839" s="59"/>
      <c r="AQ839" s="59"/>
      <c r="AR839" s="59"/>
      <c r="AS839" s="59"/>
      <c r="AT839" s="59"/>
      <c r="AU839" s="59"/>
      <c r="AV839" s="59"/>
      <c r="AW839" s="59"/>
      <c r="AX839" s="59"/>
      <c r="AY839" s="59"/>
      <c r="AZ839" s="59"/>
      <c r="BA839" s="59"/>
      <c r="BB839" s="59"/>
      <c r="BC839" s="59"/>
      <c r="BD839" s="59"/>
      <c r="BE839" s="59"/>
      <c r="BF839" s="59"/>
      <c r="BG839" s="59"/>
      <c r="BH839" s="59"/>
      <c r="BI839" s="59"/>
      <c r="BJ839" s="59"/>
      <c r="BK839" s="59"/>
      <c r="BL839" s="59"/>
      <c r="BM839" s="59"/>
      <c r="BN839" s="59"/>
      <c r="BO839" s="59"/>
      <c r="BP839" s="59"/>
      <c r="BQ839" s="59"/>
      <c r="BR839" s="59"/>
      <c r="BS839" s="59"/>
      <c r="BT839" s="59"/>
      <c r="BU839" s="59"/>
      <c r="BV839" s="59"/>
      <c r="BW839" s="59"/>
      <c r="BX839" s="59"/>
      <c r="BY839" s="59"/>
      <c r="BZ839" s="59"/>
      <c r="CA839" s="59"/>
      <c r="CB839" s="59"/>
      <c r="CC839" s="59"/>
      <c r="CD839" s="59"/>
      <c r="CE839" s="59"/>
      <c r="CF839" s="59"/>
      <c r="CG839" s="59"/>
      <c r="CH839" s="59"/>
      <c r="CI839" s="59"/>
      <c r="CJ839" s="59"/>
      <c r="CK839" s="59"/>
      <c r="CL839" s="59"/>
      <c r="CM839" s="59"/>
      <c r="CN839" s="59"/>
      <c r="CO839" s="59"/>
      <c r="CP839" s="59"/>
      <c r="CQ839" s="59"/>
      <c r="CR839" s="59"/>
      <c r="CS839" s="59"/>
      <c r="CT839" s="59"/>
    </row>
    <row r="840" spans="1:181" s="55" customFormat="1" ht="30" x14ac:dyDescent="0.25">
      <c r="A840" s="366"/>
      <c r="B840" s="80" t="s">
        <v>261</v>
      </c>
      <c r="C840" s="166"/>
      <c r="D840" s="81"/>
      <c r="E840" s="86">
        <v>5.5</v>
      </c>
      <c r="F840" s="81"/>
      <c r="G840" s="86"/>
      <c r="H840" s="81"/>
      <c r="I840" s="86"/>
      <c r="J840" s="363"/>
      <c r="K840" s="88"/>
      <c r="L840" s="88"/>
      <c r="M840" s="88"/>
      <c r="N840" s="88"/>
      <c r="O840" s="88"/>
      <c r="P840" s="88"/>
      <c r="Q840" s="88"/>
      <c r="R840" s="88"/>
      <c r="S840" s="88"/>
      <c r="T840" s="59"/>
      <c r="U840" s="59"/>
      <c r="V840" s="59"/>
      <c r="W840" s="59"/>
      <c r="X840" s="59"/>
      <c r="Y840" s="59"/>
      <c r="Z840" s="59"/>
      <c r="AA840" s="59"/>
      <c r="AB840" s="59"/>
      <c r="AC840" s="59"/>
      <c r="AD840" s="59"/>
      <c r="AE840" s="59"/>
      <c r="AF840" s="59"/>
      <c r="AG840" s="59"/>
      <c r="AH840" s="59"/>
      <c r="AI840" s="59"/>
      <c r="AJ840" s="59"/>
      <c r="AK840" s="59"/>
      <c r="AL840" s="59"/>
      <c r="AM840" s="59"/>
      <c r="AN840" s="59"/>
      <c r="AO840" s="59"/>
      <c r="AP840" s="59"/>
      <c r="AQ840" s="59"/>
      <c r="AR840" s="59"/>
      <c r="AS840" s="59"/>
      <c r="AT840" s="59"/>
      <c r="AU840" s="59"/>
      <c r="AV840" s="59"/>
      <c r="AW840" s="59"/>
      <c r="AX840" s="59"/>
      <c r="AY840" s="59"/>
      <c r="AZ840" s="59"/>
      <c r="BA840" s="59"/>
      <c r="BB840" s="59"/>
      <c r="BC840" s="59"/>
      <c r="BD840" s="59"/>
      <c r="BE840" s="59"/>
      <c r="BF840" s="59"/>
      <c r="BG840" s="59"/>
      <c r="BH840" s="59"/>
      <c r="BI840" s="59"/>
      <c r="BJ840" s="59"/>
      <c r="BK840" s="59"/>
      <c r="BL840" s="59"/>
      <c r="BM840" s="59"/>
      <c r="BN840" s="59"/>
      <c r="BO840" s="59"/>
      <c r="BP840" s="59"/>
      <c r="BQ840" s="59"/>
      <c r="BR840" s="59"/>
      <c r="BS840" s="59"/>
      <c r="BT840" s="59"/>
      <c r="BU840" s="59"/>
      <c r="BV840" s="59"/>
      <c r="BW840" s="59"/>
      <c r="BX840" s="59"/>
      <c r="BY840" s="59"/>
      <c r="BZ840" s="59"/>
      <c r="CA840" s="59"/>
      <c r="CB840" s="59"/>
      <c r="CC840" s="59"/>
      <c r="CD840" s="59"/>
      <c r="CE840" s="59"/>
      <c r="CF840" s="59"/>
      <c r="CG840" s="59"/>
      <c r="CH840" s="59"/>
      <c r="CI840" s="59"/>
      <c r="CJ840" s="59"/>
      <c r="CK840" s="59"/>
      <c r="CL840" s="59"/>
      <c r="CM840" s="59"/>
      <c r="CN840" s="59"/>
      <c r="CO840" s="59"/>
      <c r="CP840" s="59"/>
      <c r="CQ840" s="59"/>
      <c r="CR840" s="59"/>
      <c r="CS840" s="59"/>
      <c r="CT840" s="59"/>
    </row>
    <row r="841" spans="1:181" s="55" customFormat="1" ht="15.75" x14ac:dyDescent="0.25">
      <c r="A841" s="366"/>
      <c r="B841" s="80" t="s">
        <v>19</v>
      </c>
      <c r="C841" s="166"/>
      <c r="D841" s="81">
        <v>0.2</v>
      </c>
      <c r="E841" s="86">
        <v>0.2</v>
      </c>
      <c r="F841" s="81"/>
      <c r="G841" s="86"/>
      <c r="H841" s="81"/>
      <c r="I841" s="86"/>
      <c r="J841" s="363"/>
      <c r="K841" s="88"/>
      <c r="L841" s="88"/>
      <c r="M841" s="88"/>
      <c r="N841" s="88"/>
      <c r="O841" s="88"/>
      <c r="P841" s="88"/>
      <c r="Q841" s="88"/>
      <c r="R841" s="88"/>
      <c r="S841" s="88"/>
      <c r="T841" s="59"/>
      <c r="U841" s="59"/>
      <c r="V841" s="59"/>
      <c r="W841" s="59"/>
      <c r="X841" s="59"/>
      <c r="Y841" s="59"/>
      <c r="Z841" s="59"/>
      <c r="AA841" s="59"/>
      <c r="AB841" s="59"/>
      <c r="AC841" s="59"/>
      <c r="AD841" s="59"/>
      <c r="AE841" s="59"/>
      <c r="AF841" s="59"/>
      <c r="AG841" s="59"/>
      <c r="AH841" s="59"/>
      <c r="AI841" s="59"/>
      <c r="AJ841" s="59"/>
      <c r="AK841" s="59"/>
      <c r="AL841" s="59"/>
      <c r="AM841" s="59"/>
      <c r="AN841" s="59"/>
      <c r="AO841" s="59"/>
      <c r="AP841" s="59"/>
      <c r="AQ841" s="59"/>
      <c r="AR841" s="59"/>
      <c r="AS841" s="59"/>
      <c r="AT841" s="59"/>
      <c r="AU841" s="59"/>
      <c r="AV841" s="59"/>
      <c r="AW841" s="59"/>
      <c r="AX841" s="59"/>
      <c r="AY841" s="59"/>
      <c r="AZ841" s="59"/>
      <c r="BA841" s="59"/>
      <c r="BB841" s="59"/>
      <c r="BC841" s="59"/>
      <c r="BD841" s="59"/>
      <c r="BE841" s="59"/>
      <c r="BF841" s="59"/>
      <c r="BG841" s="59"/>
      <c r="BH841" s="59"/>
      <c r="BI841" s="59"/>
      <c r="BJ841" s="59"/>
      <c r="BK841" s="59"/>
      <c r="BL841" s="59"/>
      <c r="BM841" s="59"/>
      <c r="BN841" s="59"/>
      <c r="BO841" s="59"/>
      <c r="BP841" s="59"/>
      <c r="BQ841" s="59"/>
      <c r="BR841" s="59"/>
      <c r="BS841" s="59"/>
      <c r="BT841" s="59"/>
      <c r="BU841" s="59"/>
      <c r="BV841" s="59"/>
      <c r="BW841" s="59"/>
      <c r="BX841" s="59"/>
      <c r="BY841" s="59"/>
      <c r="BZ841" s="59"/>
      <c r="CA841" s="59"/>
      <c r="CB841" s="59"/>
      <c r="CC841" s="59"/>
      <c r="CD841" s="59"/>
      <c r="CE841" s="59"/>
      <c r="CF841" s="59"/>
      <c r="CG841" s="59"/>
      <c r="CH841" s="59"/>
      <c r="CI841" s="59"/>
      <c r="CJ841" s="59"/>
      <c r="CK841" s="59"/>
      <c r="CL841" s="59"/>
      <c r="CM841" s="59"/>
      <c r="CN841" s="59"/>
      <c r="CO841" s="59"/>
      <c r="CP841" s="59"/>
      <c r="CQ841" s="59"/>
      <c r="CR841" s="59"/>
      <c r="CS841" s="59"/>
      <c r="CT841" s="59"/>
    </row>
    <row r="842" spans="1:181" s="27" customFormat="1" x14ac:dyDescent="0.25">
      <c r="A842" s="106" t="s">
        <v>45</v>
      </c>
      <c r="B842" s="80"/>
      <c r="C842" s="81">
        <v>150</v>
      </c>
      <c r="D842" s="82"/>
      <c r="E842" s="83"/>
      <c r="F842" s="85">
        <v>0.15</v>
      </c>
      <c r="G842" s="180">
        <v>0.09</v>
      </c>
      <c r="H842" s="179">
        <v>21.5</v>
      </c>
      <c r="I842" s="87">
        <v>87</v>
      </c>
      <c r="J842" s="84" t="s">
        <v>401</v>
      </c>
      <c r="K842" s="88"/>
      <c r="L842" s="88"/>
      <c r="M842" s="88"/>
      <c r="N842" s="88"/>
      <c r="O842" s="88"/>
      <c r="P842" s="88"/>
      <c r="Q842" s="88"/>
      <c r="R842" s="88"/>
      <c r="S842" s="88"/>
      <c r="T842" s="73"/>
      <c r="U842" s="73"/>
      <c r="V842" s="73"/>
      <c r="W842" s="73"/>
      <c r="X842" s="73"/>
      <c r="Y842" s="73"/>
      <c r="Z842" s="73"/>
      <c r="AA842" s="73"/>
      <c r="AB842" s="73"/>
      <c r="AC842" s="73"/>
      <c r="AD842" s="73"/>
      <c r="AE842" s="73"/>
      <c r="AF842" s="73"/>
      <c r="AG842" s="73"/>
      <c r="AH842" s="73"/>
      <c r="AI842" s="73"/>
      <c r="AJ842" s="73"/>
      <c r="AK842" s="73"/>
      <c r="AL842" s="73"/>
      <c r="AM842" s="73"/>
      <c r="AN842" s="73"/>
      <c r="AO842" s="73"/>
      <c r="AP842" s="73"/>
      <c r="AQ842" s="73"/>
      <c r="AR842" s="73"/>
      <c r="AS842" s="73"/>
      <c r="AT842" s="73"/>
      <c r="AU842" s="73"/>
      <c r="AV842" s="73"/>
      <c r="AW842" s="73"/>
      <c r="AX842" s="73"/>
      <c r="AY842" s="73"/>
      <c r="AZ842" s="73"/>
      <c r="BA842" s="73"/>
      <c r="BB842" s="73"/>
      <c r="BC842" s="73"/>
      <c r="BD842" s="73"/>
      <c r="BE842" s="73"/>
      <c r="BF842" s="73"/>
      <c r="BG842" s="73"/>
      <c r="BH842" s="73"/>
      <c r="BI842" s="73"/>
      <c r="BJ842" s="73"/>
      <c r="BK842" s="73"/>
      <c r="BL842" s="73"/>
      <c r="BM842" s="73"/>
      <c r="BN842" s="73"/>
      <c r="BO842" s="73"/>
      <c r="BP842" s="73"/>
      <c r="BQ842" s="73"/>
      <c r="BR842" s="73"/>
      <c r="BS842" s="73"/>
      <c r="BT842" s="73"/>
      <c r="BU842" s="73"/>
      <c r="BV842" s="73"/>
      <c r="BW842" s="73"/>
      <c r="BX842" s="73"/>
      <c r="BY842" s="73"/>
      <c r="BZ842" s="73"/>
      <c r="CA842" s="73"/>
      <c r="CB842" s="73"/>
      <c r="CC842" s="73"/>
      <c r="CD842" s="73"/>
      <c r="CE842" s="73"/>
      <c r="CF842" s="73"/>
      <c r="CG842" s="73"/>
      <c r="CH842" s="73"/>
      <c r="CI842" s="73"/>
      <c r="CJ842" s="73"/>
      <c r="CK842" s="73"/>
      <c r="CL842" s="73"/>
      <c r="CM842" s="73"/>
      <c r="CN842" s="73"/>
      <c r="CO842" s="73"/>
      <c r="CP842" s="73"/>
      <c r="CQ842" s="73"/>
      <c r="CR842" s="73"/>
      <c r="CS842" s="73"/>
      <c r="CT842" s="73"/>
    </row>
    <row r="843" spans="1:181" s="27" customFormat="1" x14ac:dyDescent="0.25">
      <c r="A843" s="106"/>
      <c r="B843" s="80" t="s">
        <v>402</v>
      </c>
      <c r="C843" s="81"/>
      <c r="D843" s="82">
        <v>15.3</v>
      </c>
      <c r="E843" s="83">
        <v>15</v>
      </c>
      <c r="F843" s="85"/>
      <c r="G843" s="81"/>
      <c r="H843" s="86"/>
      <c r="I843" s="87"/>
      <c r="J843" s="84"/>
      <c r="K843" s="88"/>
      <c r="L843" s="88"/>
      <c r="M843" s="88"/>
      <c r="N843" s="88"/>
      <c r="O843" s="88"/>
      <c r="P843" s="88"/>
      <c r="Q843" s="88"/>
      <c r="R843" s="88"/>
      <c r="S843" s="88"/>
      <c r="T843" s="73"/>
      <c r="U843" s="73"/>
      <c r="V843" s="73"/>
      <c r="W843" s="73"/>
      <c r="X843" s="73"/>
      <c r="Y843" s="73"/>
      <c r="Z843" s="73"/>
      <c r="AA843" s="73"/>
      <c r="AB843" s="73"/>
      <c r="AC843" s="73"/>
      <c r="AD843" s="73"/>
      <c r="AE843" s="73"/>
      <c r="AF843" s="73"/>
      <c r="AG843" s="73"/>
      <c r="AH843" s="73"/>
      <c r="AI843" s="73"/>
      <c r="AJ843" s="73"/>
      <c r="AK843" s="73"/>
      <c r="AL843" s="73"/>
      <c r="AM843" s="73"/>
      <c r="AN843" s="73"/>
      <c r="AO843" s="73"/>
      <c r="AP843" s="73"/>
      <c r="AQ843" s="73"/>
      <c r="AR843" s="73"/>
      <c r="AS843" s="73"/>
      <c r="AT843" s="73"/>
      <c r="AU843" s="73"/>
      <c r="AV843" s="73"/>
      <c r="AW843" s="73"/>
      <c r="AX843" s="73"/>
      <c r="AY843" s="73"/>
      <c r="AZ843" s="73"/>
      <c r="BA843" s="73"/>
      <c r="BB843" s="73"/>
      <c r="BC843" s="73"/>
      <c r="BD843" s="73"/>
      <c r="BE843" s="73"/>
      <c r="BF843" s="73"/>
      <c r="BG843" s="73"/>
      <c r="BH843" s="73"/>
      <c r="BI843" s="73"/>
      <c r="BJ843" s="73"/>
      <c r="BK843" s="73"/>
      <c r="BL843" s="73"/>
      <c r="BM843" s="73"/>
      <c r="BN843" s="73"/>
      <c r="BO843" s="73"/>
      <c r="BP843" s="73"/>
      <c r="BQ843" s="73"/>
      <c r="BR843" s="73"/>
      <c r="BS843" s="73"/>
      <c r="BT843" s="73"/>
      <c r="BU843" s="73"/>
      <c r="BV843" s="73"/>
      <c r="BW843" s="73"/>
      <c r="BX843" s="73"/>
      <c r="BY843" s="73"/>
      <c r="BZ843" s="73"/>
      <c r="CA843" s="73"/>
      <c r="CB843" s="73"/>
      <c r="CC843" s="73"/>
      <c r="CD843" s="73"/>
      <c r="CE843" s="73"/>
      <c r="CF843" s="73"/>
      <c r="CG843" s="73"/>
      <c r="CH843" s="73"/>
      <c r="CI843" s="73"/>
      <c r="CJ843" s="73"/>
      <c r="CK843" s="73"/>
      <c r="CL843" s="73"/>
      <c r="CM843" s="73"/>
      <c r="CN843" s="73"/>
      <c r="CO843" s="73"/>
      <c r="CP843" s="73"/>
      <c r="CQ843" s="73"/>
      <c r="CR843" s="73"/>
      <c r="CS843" s="73"/>
      <c r="CT843" s="73"/>
    </row>
    <row r="844" spans="1:181" s="27" customFormat="1" x14ac:dyDescent="0.25">
      <c r="A844" s="106"/>
      <c r="B844" s="80" t="s">
        <v>52</v>
      </c>
      <c r="C844" s="81"/>
      <c r="D844" s="82">
        <v>150</v>
      </c>
      <c r="E844" s="83">
        <v>150</v>
      </c>
      <c r="F844" s="85"/>
      <c r="G844" s="81"/>
      <c r="H844" s="86"/>
      <c r="I844" s="87"/>
      <c r="J844" s="84"/>
      <c r="K844" s="88"/>
      <c r="L844" s="88"/>
      <c r="M844" s="88"/>
      <c r="N844" s="88"/>
      <c r="O844" s="88"/>
      <c r="P844" s="88"/>
      <c r="Q844" s="88"/>
      <c r="R844" s="88"/>
      <c r="S844" s="88"/>
      <c r="T844" s="73"/>
      <c r="U844" s="73"/>
      <c r="V844" s="73"/>
      <c r="W844" s="73"/>
      <c r="X844" s="73"/>
      <c r="Y844" s="73"/>
      <c r="Z844" s="73"/>
      <c r="AA844" s="73"/>
      <c r="AB844" s="73"/>
      <c r="AC844" s="73"/>
      <c r="AD844" s="73"/>
      <c r="AE844" s="73"/>
      <c r="AF844" s="73"/>
      <c r="AG844" s="73"/>
      <c r="AH844" s="73"/>
      <c r="AI844" s="73"/>
      <c r="AJ844" s="73"/>
      <c r="AK844" s="73"/>
      <c r="AL844" s="73"/>
      <c r="AM844" s="73"/>
      <c r="AN844" s="73"/>
      <c r="AO844" s="73"/>
      <c r="AP844" s="73"/>
      <c r="AQ844" s="73"/>
      <c r="AR844" s="73"/>
      <c r="AS844" s="73"/>
      <c r="AT844" s="73"/>
      <c r="AU844" s="73"/>
      <c r="AV844" s="73"/>
      <c r="AW844" s="73"/>
      <c r="AX844" s="73"/>
      <c r="AY844" s="73"/>
      <c r="AZ844" s="73"/>
      <c r="BA844" s="73"/>
      <c r="BB844" s="73"/>
      <c r="BC844" s="73"/>
      <c r="BD844" s="73"/>
      <c r="BE844" s="73"/>
      <c r="BF844" s="73"/>
      <c r="BG844" s="73"/>
      <c r="BH844" s="73"/>
      <c r="BI844" s="73"/>
      <c r="BJ844" s="73"/>
      <c r="BK844" s="73"/>
      <c r="BL844" s="73"/>
      <c r="BM844" s="73"/>
      <c r="BN844" s="73"/>
      <c r="BO844" s="73"/>
      <c r="BP844" s="73"/>
      <c r="BQ844" s="73"/>
      <c r="BR844" s="73"/>
      <c r="BS844" s="73"/>
      <c r="BT844" s="73"/>
      <c r="BU844" s="73"/>
      <c r="BV844" s="73"/>
      <c r="BW844" s="73"/>
      <c r="BX844" s="73"/>
      <c r="BY844" s="73"/>
      <c r="BZ844" s="73"/>
      <c r="CA844" s="73"/>
      <c r="CB844" s="73"/>
      <c r="CC844" s="73"/>
      <c r="CD844" s="73"/>
      <c r="CE844" s="73"/>
      <c r="CF844" s="73"/>
      <c r="CG844" s="73"/>
      <c r="CH844" s="73"/>
      <c r="CI844" s="73"/>
      <c r="CJ844" s="73"/>
      <c r="CK844" s="73"/>
      <c r="CL844" s="73"/>
      <c r="CM844" s="73"/>
      <c r="CN844" s="73"/>
      <c r="CO844" s="73"/>
      <c r="CP844" s="73"/>
      <c r="CQ844" s="73"/>
      <c r="CR844" s="73"/>
      <c r="CS844" s="73"/>
      <c r="CT844" s="73"/>
    </row>
    <row r="845" spans="1:181" s="27" customFormat="1" x14ac:dyDescent="0.25">
      <c r="A845" s="106"/>
      <c r="B845" s="80" t="s">
        <v>18</v>
      </c>
      <c r="C845" s="81"/>
      <c r="D845" s="82">
        <v>4</v>
      </c>
      <c r="E845" s="83">
        <v>4</v>
      </c>
      <c r="F845" s="85"/>
      <c r="G845" s="81"/>
      <c r="H845" s="86"/>
      <c r="I845" s="87"/>
      <c r="J845" s="84"/>
      <c r="K845" s="88"/>
      <c r="L845" s="88"/>
      <c r="M845" s="88"/>
      <c r="N845" s="88"/>
      <c r="O845" s="88"/>
      <c r="P845" s="88"/>
      <c r="Q845" s="88"/>
      <c r="R845" s="88"/>
      <c r="S845" s="88"/>
      <c r="T845" s="73"/>
      <c r="U845" s="73"/>
      <c r="V845" s="73"/>
      <c r="W845" s="73"/>
      <c r="X845" s="73"/>
      <c r="Y845" s="73"/>
      <c r="Z845" s="73"/>
      <c r="AA845" s="73"/>
      <c r="AB845" s="73"/>
      <c r="AC845" s="73"/>
      <c r="AD845" s="73"/>
      <c r="AE845" s="73"/>
      <c r="AF845" s="73"/>
      <c r="AG845" s="73"/>
      <c r="AH845" s="73"/>
      <c r="AI845" s="73"/>
      <c r="AJ845" s="73"/>
      <c r="AK845" s="73"/>
      <c r="AL845" s="73"/>
      <c r="AM845" s="73"/>
      <c r="AN845" s="73"/>
      <c r="AO845" s="73"/>
      <c r="AP845" s="73"/>
      <c r="AQ845" s="73"/>
      <c r="AR845" s="73"/>
      <c r="AS845" s="73"/>
      <c r="AT845" s="73"/>
      <c r="AU845" s="73"/>
      <c r="AV845" s="73"/>
      <c r="AW845" s="73"/>
      <c r="AX845" s="73"/>
      <c r="AY845" s="73"/>
      <c r="AZ845" s="73"/>
      <c r="BA845" s="73"/>
      <c r="BB845" s="73"/>
      <c r="BC845" s="73"/>
      <c r="BD845" s="73"/>
      <c r="BE845" s="73"/>
      <c r="BF845" s="73"/>
      <c r="BG845" s="73"/>
      <c r="BH845" s="73"/>
      <c r="BI845" s="73"/>
      <c r="BJ845" s="73"/>
      <c r="BK845" s="73"/>
      <c r="BL845" s="73"/>
      <c r="BM845" s="73"/>
      <c r="BN845" s="73"/>
      <c r="BO845" s="73"/>
      <c r="BP845" s="73"/>
      <c r="BQ845" s="73"/>
      <c r="BR845" s="73"/>
      <c r="BS845" s="73"/>
      <c r="BT845" s="73"/>
      <c r="BU845" s="73"/>
      <c r="BV845" s="73"/>
      <c r="BW845" s="73"/>
      <c r="BX845" s="73"/>
      <c r="BY845" s="73"/>
      <c r="BZ845" s="73"/>
      <c r="CA845" s="73"/>
      <c r="CB845" s="73"/>
      <c r="CC845" s="73"/>
      <c r="CD845" s="73"/>
      <c r="CE845" s="73"/>
      <c r="CF845" s="73"/>
      <c r="CG845" s="73"/>
      <c r="CH845" s="73"/>
      <c r="CI845" s="73"/>
      <c r="CJ845" s="73"/>
      <c r="CK845" s="73"/>
      <c r="CL845" s="73"/>
      <c r="CM845" s="73"/>
      <c r="CN845" s="73"/>
      <c r="CO845" s="73"/>
      <c r="CP845" s="73"/>
      <c r="CQ845" s="73"/>
      <c r="CR845" s="73"/>
      <c r="CS845" s="73"/>
      <c r="CT845" s="73"/>
    </row>
    <row r="846" spans="1:181" s="26" customFormat="1" ht="15.75" thickBot="1" x14ac:dyDescent="0.3">
      <c r="A846" s="366" t="s">
        <v>46</v>
      </c>
      <c r="B846" s="80"/>
      <c r="C846" s="81">
        <v>30</v>
      </c>
      <c r="D846" s="81">
        <v>30</v>
      </c>
      <c r="E846" s="86">
        <v>30</v>
      </c>
      <c r="F846" s="81">
        <v>1.5</v>
      </c>
      <c r="G846" s="86">
        <v>0.3</v>
      </c>
      <c r="H846" s="81">
        <v>14.3</v>
      </c>
      <c r="I846" s="86">
        <v>66</v>
      </c>
      <c r="J846" s="363"/>
      <c r="K846" s="88"/>
      <c r="L846" s="88"/>
      <c r="M846" s="88"/>
      <c r="N846" s="88"/>
      <c r="O846" s="88"/>
      <c r="P846" s="88"/>
      <c r="Q846" s="88"/>
      <c r="R846" s="88"/>
      <c r="S846" s="88"/>
      <c r="T846" s="71"/>
      <c r="U846" s="71"/>
      <c r="V846" s="71"/>
      <c r="W846" s="71"/>
      <c r="X846" s="71"/>
      <c r="Y846" s="71"/>
      <c r="Z846" s="71"/>
      <c r="AA846" s="71"/>
      <c r="AB846" s="71"/>
      <c r="AC846" s="71"/>
      <c r="AD846" s="71"/>
      <c r="AE846" s="71"/>
      <c r="AF846" s="71"/>
      <c r="AG846" s="71"/>
      <c r="AH846" s="71"/>
      <c r="AI846" s="71"/>
      <c r="AJ846" s="71"/>
      <c r="AK846" s="71"/>
      <c r="AL846" s="71"/>
      <c r="AM846" s="71"/>
      <c r="AN846" s="71"/>
      <c r="AO846" s="71"/>
      <c r="AP846" s="71"/>
      <c r="AQ846" s="71"/>
      <c r="AR846" s="71"/>
      <c r="AS846" s="71"/>
      <c r="AT846" s="71"/>
      <c r="AU846" s="71"/>
      <c r="AV846" s="71"/>
      <c r="AW846" s="71"/>
      <c r="AX846" s="71"/>
      <c r="AY846" s="71"/>
      <c r="AZ846" s="71"/>
      <c r="BA846" s="71"/>
      <c r="BB846" s="71"/>
      <c r="BC846" s="71"/>
      <c r="BD846" s="71"/>
      <c r="BE846" s="71"/>
      <c r="BF846" s="71"/>
      <c r="BG846" s="71"/>
      <c r="BH846" s="71"/>
      <c r="BI846" s="71"/>
      <c r="BJ846" s="71"/>
      <c r="BK846" s="71"/>
      <c r="BL846" s="71"/>
      <c r="BM846" s="71"/>
      <c r="BN846" s="71"/>
      <c r="BO846" s="71"/>
      <c r="BP846" s="71"/>
      <c r="BQ846" s="71"/>
      <c r="BR846" s="71"/>
      <c r="BS846" s="71"/>
      <c r="BT846" s="71"/>
      <c r="BU846" s="71"/>
      <c r="BV846" s="71"/>
      <c r="BW846" s="71"/>
      <c r="BX846" s="71"/>
      <c r="BY846" s="71"/>
      <c r="BZ846" s="71"/>
      <c r="CA846" s="71"/>
      <c r="CB846" s="71"/>
      <c r="CC846" s="71"/>
      <c r="CD846" s="71"/>
      <c r="CE846" s="71"/>
      <c r="CF846" s="71"/>
      <c r="CG846" s="71"/>
      <c r="CH846" s="71"/>
      <c r="CI846" s="71"/>
      <c r="CJ846" s="71"/>
      <c r="CK846" s="71"/>
      <c r="CL846" s="71"/>
      <c r="CM846" s="71"/>
      <c r="CN846" s="71"/>
      <c r="CO846" s="71"/>
      <c r="CP846" s="71"/>
      <c r="CQ846" s="71"/>
      <c r="CR846" s="71"/>
      <c r="CS846" s="71"/>
      <c r="CT846" s="71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  <c r="FV846"/>
      <c r="FW846"/>
      <c r="FX846"/>
      <c r="FY846"/>
    </row>
    <row r="847" spans="1:181" s="26" customFormat="1" ht="15.75" thickBot="1" x14ac:dyDescent="0.3">
      <c r="A847" s="367" t="s">
        <v>26</v>
      </c>
      <c r="B847" s="169"/>
      <c r="C847" s="170">
        <v>555</v>
      </c>
      <c r="D847" s="383"/>
      <c r="E847" s="170"/>
      <c r="F847" s="154">
        <f>SUM(F810:F846)</f>
        <v>15.07</v>
      </c>
      <c r="G847" s="154">
        <f t="shared" ref="G847:I847" si="11">SUM(G810:G846)</f>
        <v>16.990000000000002</v>
      </c>
      <c r="H847" s="154">
        <f t="shared" si="11"/>
        <v>71.62</v>
      </c>
      <c r="I847" s="154">
        <f t="shared" si="11"/>
        <v>497</v>
      </c>
      <c r="J847" s="399"/>
      <c r="K847" s="88"/>
      <c r="L847" s="88"/>
      <c r="M847" s="88"/>
      <c r="N847" s="88"/>
      <c r="O847" s="88"/>
      <c r="P847" s="88"/>
      <c r="Q847" s="88"/>
      <c r="R847" s="88"/>
      <c r="S847" s="88"/>
      <c r="T847" s="71"/>
      <c r="U847" s="71"/>
      <c r="V847" s="71"/>
      <c r="W847" s="71"/>
      <c r="X847" s="71"/>
      <c r="Y847" s="71"/>
      <c r="Z847" s="71"/>
      <c r="AA847" s="71"/>
      <c r="AB847" s="71"/>
      <c r="AC847" s="71"/>
      <c r="AD847" s="71"/>
      <c r="AE847" s="71"/>
      <c r="AF847" s="71"/>
      <c r="AG847" s="71"/>
      <c r="AH847" s="71"/>
      <c r="AI847" s="71"/>
      <c r="AJ847" s="71"/>
      <c r="AK847" s="71"/>
      <c r="AL847" s="71"/>
      <c r="AM847" s="71"/>
      <c r="AN847" s="71"/>
      <c r="AO847" s="71"/>
      <c r="AP847" s="71"/>
      <c r="AQ847" s="71"/>
      <c r="AR847" s="71"/>
      <c r="AS847" s="71"/>
      <c r="AT847" s="71"/>
      <c r="AU847" s="71"/>
      <c r="AV847" s="71"/>
      <c r="AW847" s="71"/>
      <c r="AX847" s="71"/>
      <c r="AY847" s="71"/>
      <c r="AZ847" s="71"/>
      <c r="BA847" s="71"/>
      <c r="BB847" s="71"/>
      <c r="BC847" s="71"/>
      <c r="BD847" s="71"/>
      <c r="BE847" s="71"/>
      <c r="BF847" s="71"/>
      <c r="BG847" s="71"/>
      <c r="BH847" s="71"/>
      <c r="BI847" s="71"/>
      <c r="BJ847" s="71"/>
      <c r="BK847" s="71"/>
      <c r="BL847" s="71"/>
      <c r="BM847" s="71"/>
      <c r="BN847" s="71"/>
      <c r="BO847" s="71"/>
      <c r="BP847" s="71"/>
      <c r="BQ847" s="71"/>
      <c r="BR847" s="71"/>
      <c r="BS847" s="71"/>
      <c r="BT847" s="71"/>
      <c r="BU847" s="71"/>
      <c r="BV847" s="71"/>
      <c r="BW847" s="71"/>
      <c r="BX847" s="71"/>
      <c r="BY847" s="71"/>
      <c r="BZ847" s="71"/>
      <c r="CA847" s="71"/>
      <c r="CB847" s="71"/>
      <c r="CC847" s="71"/>
      <c r="CD847" s="71"/>
      <c r="CE847" s="71"/>
      <c r="CF847" s="71"/>
      <c r="CG847" s="71"/>
      <c r="CH847" s="71"/>
      <c r="CI847" s="71"/>
      <c r="CJ847" s="71"/>
      <c r="CK847" s="71"/>
      <c r="CL847" s="71"/>
      <c r="CM847" s="71"/>
      <c r="CN847" s="71"/>
      <c r="CO847" s="71"/>
      <c r="CP847" s="71"/>
      <c r="CQ847" s="71"/>
      <c r="CR847" s="71"/>
      <c r="CS847" s="71"/>
      <c r="CT847" s="71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/>
      <c r="FA847"/>
      <c r="FB847"/>
      <c r="FC847"/>
      <c r="FD847"/>
      <c r="FE847"/>
      <c r="FF847"/>
      <c r="FG847"/>
      <c r="FH847"/>
      <c r="FI847"/>
      <c r="FJ847"/>
      <c r="FK847"/>
      <c r="FL847"/>
      <c r="FM847"/>
      <c r="FN847"/>
      <c r="FO847"/>
      <c r="FP847"/>
      <c r="FQ847"/>
      <c r="FR847"/>
      <c r="FS847"/>
      <c r="FT847"/>
      <c r="FU847"/>
      <c r="FV847"/>
      <c r="FW847"/>
      <c r="FX847"/>
      <c r="FY847"/>
    </row>
    <row r="848" spans="1:181" s="26" customFormat="1" x14ac:dyDescent="0.25">
      <c r="A848" s="365"/>
      <c r="B848" s="173" t="s">
        <v>47</v>
      </c>
      <c r="C848" s="376"/>
      <c r="D848" s="174"/>
      <c r="E848" s="384"/>
      <c r="F848" s="137"/>
      <c r="G848" s="138"/>
      <c r="H848" s="175"/>
      <c r="I848" s="137"/>
      <c r="J848" s="362"/>
      <c r="K848" s="88"/>
      <c r="L848" s="88"/>
      <c r="M848" s="88"/>
      <c r="N848" s="88"/>
      <c r="O848" s="88"/>
      <c r="P848" s="88"/>
      <c r="Q848" s="88"/>
      <c r="R848" s="88"/>
      <c r="S848" s="88"/>
      <c r="T848" s="71"/>
      <c r="U848" s="71"/>
      <c r="V848" s="71"/>
      <c r="W848" s="71"/>
      <c r="X848" s="71"/>
      <c r="Y848" s="71"/>
      <c r="Z848" s="71"/>
      <c r="AA848" s="71"/>
      <c r="AB848" s="71"/>
      <c r="AC848" s="71"/>
      <c r="AD848" s="71"/>
      <c r="AE848" s="71"/>
      <c r="AF848" s="71"/>
      <c r="AG848" s="71"/>
      <c r="AH848" s="71"/>
      <c r="AI848" s="71"/>
      <c r="AJ848" s="71"/>
      <c r="AK848" s="71"/>
      <c r="AL848" s="71"/>
      <c r="AM848" s="71"/>
      <c r="AN848" s="71"/>
      <c r="AO848" s="71"/>
      <c r="AP848" s="71"/>
      <c r="AQ848" s="71"/>
      <c r="AR848" s="71"/>
      <c r="AS848" s="71"/>
      <c r="AT848" s="71"/>
      <c r="AU848" s="71"/>
      <c r="AV848" s="71"/>
      <c r="AW848" s="71"/>
      <c r="AX848" s="71"/>
      <c r="AY848" s="71"/>
      <c r="AZ848" s="71"/>
      <c r="BA848" s="71"/>
      <c r="BB848" s="71"/>
      <c r="BC848" s="71"/>
      <c r="BD848" s="71"/>
      <c r="BE848" s="71"/>
      <c r="BF848" s="71"/>
      <c r="BG848" s="71"/>
      <c r="BH848" s="71"/>
      <c r="BI848" s="71"/>
      <c r="BJ848" s="71"/>
      <c r="BK848" s="71"/>
      <c r="BL848" s="71"/>
      <c r="BM848" s="71"/>
      <c r="BN848" s="71"/>
      <c r="BO848" s="71"/>
      <c r="BP848" s="71"/>
      <c r="BQ848" s="71"/>
      <c r="BR848" s="71"/>
      <c r="BS848" s="71"/>
      <c r="BT848" s="71"/>
      <c r="BU848" s="71"/>
      <c r="BV848" s="71"/>
      <c r="BW848" s="71"/>
      <c r="BX848" s="71"/>
      <c r="BY848" s="71"/>
      <c r="BZ848" s="71"/>
      <c r="CA848" s="71"/>
      <c r="CB848" s="71"/>
      <c r="CC848" s="71"/>
      <c r="CD848" s="71"/>
      <c r="CE848" s="71"/>
      <c r="CF848" s="71"/>
      <c r="CG848" s="71"/>
      <c r="CH848" s="71"/>
      <c r="CI848" s="71"/>
      <c r="CJ848" s="71"/>
      <c r="CK848" s="71"/>
      <c r="CL848" s="71"/>
      <c r="CM848" s="71"/>
      <c r="CN848" s="71"/>
      <c r="CO848" s="71"/>
      <c r="CP848" s="71"/>
      <c r="CQ848" s="71"/>
      <c r="CR848" s="71"/>
      <c r="CS848" s="71"/>
      <c r="CT848" s="71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/>
      <c r="FB848"/>
      <c r="FC848"/>
      <c r="FD848"/>
      <c r="FE848"/>
      <c r="FF848"/>
      <c r="FG848"/>
      <c r="FH848"/>
      <c r="FI848"/>
      <c r="FJ848"/>
      <c r="FK848"/>
      <c r="FL848"/>
      <c r="FM848"/>
      <c r="FN848"/>
      <c r="FO848"/>
      <c r="FP848"/>
      <c r="FQ848"/>
      <c r="FR848"/>
      <c r="FS848"/>
      <c r="FT848"/>
      <c r="FU848"/>
      <c r="FV848"/>
      <c r="FW848"/>
      <c r="FX848"/>
      <c r="FY848"/>
    </row>
    <row r="849" spans="1:181" s="36" customFormat="1" ht="30" x14ac:dyDescent="0.25">
      <c r="A849" s="366" t="s">
        <v>374</v>
      </c>
      <c r="B849" s="159"/>
      <c r="C849" s="160">
        <v>40</v>
      </c>
      <c r="D849" s="161"/>
      <c r="E849" s="83"/>
      <c r="F849" s="157">
        <v>3.2</v>
      </c>
      <c r="G849" s="157">
        <v>4.4000000000000004</v>
      </c>
      <c r="H849" s="83">
        <v>35</v>
      </c>
      <c r="I849" s="157">
        <v>192</v>
      </c>
      <c r="J849" s="149" t="s">
        <v>351</v>
      </c>
      <c r="K849" s="88"/>
      <c r="L849" s="88"/>
      <c r="M849" s="88"/>
      <c r="N849" s="88"/>
      <c r="O849" s="88"/>
      <c r="P849" s="88"/>
      <c r="Q849" s="88"/>
      <c r="R849" s="88"/>
      <c r="S849" s="88"/>
      <c r="T849" s="75"/>
      <c r="U849" s="75"/>
      <c r="V849" s="75"/>
      <c r="W849" s="75"/>
      <c r="X849" s="75"/>
      <c r="Y849" s="75"/>
      <c r="Z849" s="75"/>
      <c r="AA849" s="75"/>
      <c r="AB849" s="75"/>
      <c r="AC849" s="75"/>
      <c r="AD849" s="75"/>
      <c r="AE849" s="75"/>
      <c r="AF849" s="75"/>
      <c r="AG849" s="75"/>
      <c r="AH849" s="75"/>
      <c r="AI849" s="75"/>
      <c r="AJ849" s="75"/>
      <c r="AK849" s="75"/>
      <c r="AL849" s="75"/>
      <c r="AM849" s="75"/>
      <c r="AN849" s="75"/>
      <c r="AO849" s="75"/>
      <c r="AP849" s="75"/>
      <c r="AQ849" s="75"/>
      <c r="AR849" s="75"/>
      <c r="AS849" s="75"/>
      <c r="AT849" s="75"/>
      <c r="AU849" s="75"/>
      <c r="AV849" s="75"/>
      <c r="AW849" s="75"/>
      <c r="AX849" s="75"/>
      <c r="AY849" s="75"/>
      <c r="AZ849" s="75"/>
      <c r="BA849" s="75"/>
      <c r="BB849" s="75"/>
      <c r="BC849" s="75"/>
      <c r="BD849" s="75"/>
      <c r="BE849" s="75"/>
      <c r="BF849" s="75"/>
      <c r="BG849" s="75"/>
      <c r="BH849" s="75"/>
      <c r="BI849" s="75"/>
      <c r="BJ849" s="75"/>
      <c r="BK849" s="75"/>
      <c r="BL849" s="75"/>
      <c r="BM849" s="75"/>
      <c r="BN849" s="75"/>
      <c r="BO849" s="75"/>
      <c r="BP849" s="75"/>
      <c r="BQ849" s="75"/>
      <c r="BR849" s="75"/>
      <c r="BS849" s="75"/>
      <c r="BT849" s="75"/>
      <c r="BU849" s="75"/>
      <c r="BV849" s="75"/>
      <c r="BW849" s="75"/>
      <c r="BX849" s="75"/>
      <c r="BY849" s="75"/>
      <c r="BZ849" s="75"/>
      <c r="CA849" s="75"/>
      <c r="CB849" s="75"/>
      <c r="CC849" s="75"/>
      <c r="CD849" s="75"/>
      <c r="CE849" s="75"/>
      <c r="CF849" s="75"/>
      <c r="CG849" s="75"/>
      <c r="CH849" s="75"/>
      <c r="CI849" s="75"/>
      <c r="CJ849" s="75"/>
      <c r="CK849" s="75"/>
      <c r="CL849" s="75"/>
      <c r="CM849" s="75"/>
      <c r="CN849" s="75"/>
      <c r="CO849" s="75"/>
      <c r="CP849" s="75"/>
      <c r="CQ849" s="75"/>
      <c r="CR849" s="75"/>
      <c r="CS849" s="75"/>
      <c r="CT849" s="75"/>
    </row>
    <row r="850" spans="1:181" s="36" customFormat="1" x14ac:dyDescent="0.25">
      <c r="A850" s="366"/>
      <c r="B850" s="159" t="s">
        <v>43</v>
      </c>
      <c r="C850" s="160"/>
      <c r="D850" s="161">
        <v>17.600000000000001</v>
      </c>
      <c r="E850" s="83">
        <v>17.600000000000001</v>
      </c>
      <c r="F850" s="157"/>
      <c r="G850" s="157"/>
      <c r="H850" s="83"/>
      <c r="I850" s="157"/>
      <c r="J850" s="149"/>
      <c r="K850" s="88"/>
      <c r="L850" s="88"/>
      <c r="M850" s="88"/>
      <c r="N850" s="88"/>
      <c r="O850" s="88"/>
      <c r="P850" s="88"/>
      <c r="Q850" s="88"/>
      <c r="R850" s="88"/>
      <c r="S850" s="88"/>
      <c r="T850" s="75"/>
      <c r="U850" s="75"/>
      <c r="V850" s="75"/>
      <c r="W850" s="75"/>
      <c r="X850" s="75"/>
      <c r="Y850" s="75"/>
      <c r="Z850" s="75"/>
      <c r="AA850" s="75"/>
      <c r="AB850" s="75"/>
      <c r="AC850" s="75"/>
      <c r="AD850" s="75"/>
      <c r="AE850" s="75"/>
      <c r="AF850" s="75"/>
      <c r="AG850" s="75"/>
      <c r="AH850" s="75"/>
      <c r="AI850" s="75"/>
      <c r="AJ850" s="75"/>
      <c r="AK850" s="75"/>
      <c r="AL850" s="75"/>
      <c r="AM850" s="75"/>
      <c r="AN850" s="75"/>
      <c r="AO850" s="75"/>
      <c r="AP850" s="75"/>
      <c r="AQ850" s="75"/>
      <c r="AR850" s="75"/>
      <c r="AS850" s="75"/>
      <c r="AT850" s="75"/>
      <c r="AU850" s="75"/>
      <c r="AV850" s="75"/>
      <c r="AW850" s="75"/>
      <c r="AX850" s="75"/>
      <c r="AY850" s="75"/>
      <c r="AZ850" s="75"/>
      <c r="BA850" s="75"/>
      <c r="BB850" s="75"/>
      <c r="BC850" s="75"/>
      <c r="BD850" s="75"/>
      <c r="BE850" s="75"/>
      <c r="BF850" s="75"/>
      <c r="BG850" s="75"/>
      <c r="BH850" s="75"/>
      <c r="BI850" s="75"/>
      <c r="BJ850" s="75"/>
      <c r="BK850" s="75"/>
      <c r="BL850" s="75"/>
      <c r="BM850" s="75"/>
      <c r="BN850" s="75"/>
      <c r="BO850" s="75"/>
      <c r="BP850" s="75"/>
      <c r="BQ850" s="75"/>
      <c r="BR850" s="75"/>
      <c r="BS850" s="75"/>
      <c r="BT850" s="75"/>
      <c r="BU850" s="75"/>
      <c r="BV850" s="75"/>
      <c r="BW850" s="75"/>
      <c r="BX850" s="75"/>
      <c r="BY850" s="75"/>
      <c r="BZ850" s="75"/>
      <c r="CA850" s="75"/>
      <c r="CB850" s="75"/>
      <c r="CC850" s="75"/>
      <c r="CD850" s="75"/>
      <c r="CE850" s="75"/>
      <c r="CF850" s="75"/>
      <c r="CG850" s="75"/>
      <c r="CH850" s="75"/>
      <c r="CI850" s="75"/>
      <c r="CJ850" s="75"/>
      <c r="CK850" s="75"/>
      <c r="CL850" s="75"/>
      <c r="CM850" s="75"/>
      <c r="CN850" s="75"/>
      <c r="CO850" s="75"/>
      <c r="CP850" s="75"/>
      <c r="CQ850" s="75"/>
      <c r="CR850" s="75"/>
      <c r="CS850" s="75"/>
      <c r="CT850" s="75"/>
    </row>
    <row r="851" spans="1:181" s="36" customFormat="1" x14ac:dyDescent="0.25">
      <c r="A851" s="366"/>
      <c r="B851" s="159" t="s">
        <v>50</v>
      </c>
      <c r="C851" s="160"/>
      <c r="D851" s="161">
        <v>1.1000000000000001</v>
      </c>
      <c r="E851" s="83">
        <v>1.1000000000000001</v>
      </c>
      <c r="F851" s="157"/>
      <c r="G851" s="157"/>
      <c r="H851" s="83"/>
      <c r="I851" s="157"/>
      <c r="J851" s="149"/>
      <c r="K851" s="88"/>
      <c r="L851" s="88"/>
      <c r="M851" s="88"/>
      <c r="N851" s="88"/>
      <c r="O851" s="88"/>
      <c r="P851" s="88"/>
      <c r="Q851" s="88"/>
      <c r="R851" s="88"/>
      <c r="S851" s="88"/>
      <c r="T851" s="75"/>
      <c r="U851" s="75"/>
      <c r="V851" s="75"/>
      <c r="W851" s="75"/>
      <c r="X851" s="75"/>
      <c r="Y851" s="75"/>
      <c r="Z851" s="75"/>
      <c r="AA851" s="75"/>
      <c r="AB851" s="75"/>
      <c r="AC851" s="75"/>
      <c r="AD851" s="75"/>
      <c r="AE851" s="75"/>
      <c r="AF851" s="75"/>
      <c r="AG851" s="75"/>
      <c r="AH851" s="75"/>
      <c r="AI851" s="75"/>
      <c r="AJ851" s="75"/>
      <c r="AK851" s="75"/>
      <c r="AL851" s="75"/>
      <c r="AM851" s="75"/>
      <c r="AN851" s="75"/>
      <c r="AO851" s="75"/>
      <c r="AP851" s="75"/>
      <c r="AQ851" s="75"/>
      <c r="AR851" s="75"/>
      <c r="AS851" s="75"/>
      <c r="AT851" s="75"/>
      <c r="AU851" s="75"/>
      <c r="AV851" s="75"/>
      <c r="AW851" s="75"/>
      <c r="AX851" s="75"/>
      <c r="AY851" s="75"/>
      <c r="AZ851" s="75"/>
      <c r="BA851" s="75"/>
      <c r="BB851" s="75"/>
      <c r="BC851" s="75"/>
      <c r="BD851" s="75"/>
      <c r="BE851" s="75"/>
      <c r="BF851" s="75"/>
      <c r="BG851" s="75"/>
      <c r="BH851" s="75"/>
      <c r="BI851" s="75"/>
      <c r="BJ851" s="75"/>
      <c r="BK851" s="75"/>
      <c r="BL851" s="75"/>
      <c r="BM851" s="75"/>
      <c r="BN851" s="75"/>
      <c r="BO851" s="75"/>
      <c r="BP851" s="75"/>
      <c r="BQ851" s="75"/>
      <c r="BR851" s="75"/>
      <c r="BS851" s="75"/>
      <c r="BT851" s="75"/>
      <c r="BU851" s="75"/>
      <c r="BV851" s="75"/>
      <c r="BW851" s="75"/>
      <c r="BX851" s="75"/>
      <c r="BY851" s="75"/>
      <c r="BZ851" s="75"/>
      <c r="CA851" s="75"/>
      <c r="CB851" s="75"/>
      <c r="CC851" s="75"/>
      <c r="CD851" s="75"/>
      <c r="CE851" s="75"/>
      <c r="CF851" s="75"/>
      <c r="CG851" s="75"/>
      <c r="CH851" s="75"/>
      <c r="CI851" s="75"/>
      <c r="CJ851" s="75"/>
      <c r="CK851" s="75"/>
      <c r="CL851" s="75"/>
      <c r="CM851" s="75"/>
      <c r="CN851" s="75"/>
      <c r="CO851" s="75"/>
      <c r="CP851" s="75"/>
      <c r="CQ851" s="75"/>
      <c r="CR851" s="75"/>
      <c r="CS851" s="75"/>
      <c r="CT851" s="75"/>
    </row>
    <row r="852" spans="1:181" s="36" customFormat="1" x14ac:dyDescent="0.25">
      <c r="A852" s="366"/>
      <c r="B852" s="159" t="s">
        <v>39</v>
      </c>
      <c r="C852" s="160"/>
      <c r="D852" s="83">
        <v>0.08</v>
      </c>
      <c r="E852" s="83">
        <v>0.08</v>
      </c>
      <c r="F852" s="83"/>
      <c r="G852" s="83"/>
      <c r="H852" s="161"/>
      <c r="I852" s="83"/>
      <c r="J852" s="149"/>
      <c r="K852" s="88"/>
      <c r="L852" s="88"/>
      <c r="M852" s="88"/>
      <c r="N852" s="88"/>
      <c r="O852" s="88"/>
      <c r="P852" s="88"/>
      <c r="Q852" s="88"/>
      <c r="R852" s="88"/>
      <c r="S852" s="88"/>
      <c r="T852" s="75"/>
      <c r="U852" s="75"/>
      <c r="V852" s="75"/>
      <c r="W852" s="75"/>
      <c r="X852" s="75"/>
      <c r="Y852" s="75"/>
      <c r="Z852" s="75"/>
      <c r="AA852" s="75"/>
      <c r="AB852" s="75"/>
      <c r="AC852" s="75"/>
      <c r="AD852" s="75"/>
      <c r="AE852" s="75"/>
      <c r="AF852" s="75"/>
      <c r="AG852" s="75"/>
      <c r="AH852" s="75"/>
      <c r="AI852" s="75"/>
      <c r="AJ852" s="75"/>
      <c r="AK852" s="75"/>
      <c r="AL852" s="75"/>
      <c r="AM852" s="75"/>
      <c r="AN852" s="75"/>
      <c r="AO852" s="75"/>
      <c r="AP852" s="75"/>
      <c r="AQ852" s="75"/>
      <c r="AR852" s="75"/>
      <c r="AS852" s="75"/>
      <c r="AT852" s="75"/>
      <c r="AU852" s="75"/>
      <c r="AV852" s="75"/>
      <c r="AW852" s="75"/>
      <c r="AX852" s="75"/>
      <c r="AY852" s="75"/>
      <c r="AZ852" s="75"/>
      <c r="BA852" s="75"/>
      <c r="BB852" s="75"/>
      <c r="BC852" s="75"/>
      <c r="BD852" s="75"/>
      <c r="BE852" s="75"/>
      <c r="BF852" s="75"/>
      <c r="BG852" s="75"/>
      <c r="BH852" s="75"/>
      <c r="BI852" s="75"/>
      <c r="BJ852" s="75"/>
      <c r="BK852" s="75"/>
      <c r="BL852" s="75"/>
      <c r="BM852" s="75"/>
      <c r="BN852" s="75"/>
      <c r="BO852" s="75"/>
      <c r="BP852" s="75"/>
      <c r="BQ852" s="75"/>
      <c r="BR852" s="75"/>
      <c r="BS852" s="75"/>
      <c r="BT852" s="75"/>
      <c r="BU852" s="75"/>
      <c r="BV852" s="75"/>
      <c r="BW852" s="75"/>
      <c r="BX852" s="75"/>
      <c r="BY852" s="75"/>
      <c r="BZ852" s="75"/>
      <c r="CA852" s="75"/>
      <c r="CB852" s="75"/>
      <c r="CC852" s="75"/>
      <c r="CD852" s="75"/>
      <c r="CE852" s="75"/>
      <c r="CF852" s="75"/>
      <c r="CG852" s="75"/>
      <c r="CH852" s="75"/>
      <c r="CI852" s="75"/>
      <c r="CJ852" s="75"/>
      <c r="CK852" s="75"/>
      <c r="CL852" s="75"/>
      <c r="CM852" s="75"/>
      <c r="CN852" s="75"/>
      <c r="CO852" s="75"/>
      <c r="CP852" s="75"/>
      <c r="CQ852" s="75"/>
      <c r="CR852" s="75"/>
      <c r="CS852" s="75"/>
      <c r="CT852" s="75"/>
    </row>
    <row r="853" spans="1:181" s="36" customFormat="1" x14ac:dyDescent="0.25">
      <c r="A853" s="366"/>
      <c r="B853" s="159" t="s">
        <v>53</v>
      </c>
      <c r="C853" s="160"/>
      <c r="D853" s="161">
        <v>0.16</v>
      </c>
      <c r="E853" s="83">
        <v>0.16</v>
      </c>
      <c r="F853" s="161"/>
      <c r="G853" s="83"/>
      <c r="H853" s="161"/>
      <c r="I853" s="157"/>
      <c r="J853" s="149"/>
      <c r="K853" s="88"/>
      <c r="L853" s="88"/>
      <c r="M853" s="88"/>
      <c r="N853" s="88"/>
      <c r="O853" s="88"/>
      <c r="P853" s="88"/>
      <c r="Q853" s="88"/>
      <c r="R853" s="88"/>
      <c r="S853" s="88"/>
      <c r="T853" s="75"/>
      <c r="U853" s="75"/>
      <c r="V853" s="75"/>
      <c r="W853" s="75"/>
      <c r="X853" s="75"/>
      <c r="Y853" s="75"/>
      <c r="Z853" s="75"/>
      <c r="AA853" s="75"/>
      <c r="AB853" s="75"/>
      <c r="AC853" s="75"/>
      <c r="AD853" s="75"/>
      <c r="AE853" s="75"/>
      <c r="AF853" s="75"/>
      <c r="AG853" s="75"/>
      <c r="AH853" s="75"/>
      <c r="AI853" s="75"/>
      <c r="AJ853" s="75"/>
      <c r="AK853" s="75"/>
      <c r="AL853" s="75"/>
      <c r="AM853" s="75"/>
      <c r="AN853" s="75"/>
      <c r="AO853" s="75"/>
      <c r="AP853" s="75"/>
      <c r="AQ853" s="75"/>
      <c r="AR853" s="75"/>
      <c r="AS853" s="75"/>
      <c r="AT853" s="75"/>
      <c r="AU853" s="75"/>
      <c r="AV853" s="75"/>
      <c r="AW853" s="75"/>
      <c r="AX853" s="75"/>
      <c r="AY853" s="75"/>
      <c r="AZ853" s="75"/>
      <c r="BA853" s="75"/>
      <c r="BB853" s="75"/>
      <c r="BC853" s="75"/>
      <c r="BD853" s="75"/>
      <c r="BE853" s="75"/>
      <c r="BF853" s="75"/>
      <c r="BG853" s="75"/>
      <c r="BH853" s="75"/>
      <c r="BI853" s="75"/>
      <c r="BJ853" s="75"/>
      <c r="BK853" s="75"/>
      <c r="BL853" s="75"/>
      <c r="BM853" s="75"/>
      <c r="BN853" s="75"/>
      <c r="BO853" s="75"/>
      <c r="BP853" s="75"/>
      <c r="BQ853" s="75"/>
      <c r="BR853" s="75"/>
      <c r="BS853" s="75"/>
      <c r="BT853" s="75"/>
      <c r="BU853" s="75"/>
      <c r="BV853" s="75"/>
      <c r="BW853" s="75"/>
      <c r="BX853" s="75"/>
      <c r="BY853" s="75"/>
      <c r="BZ853" s="75"/>
      <c r="CA853" s="75"/>
      <c r="CB853" s="75"/>
      <c r="CC853" s="75"/>
      <c r="CD853" s="75"/>
      <c r="CE853" s="75"/>
      <c r="CF853" s="75"/>
      <c r="CG853" s="75"/>
      <c r="CH853" s="75"/>
      <c r="CI853" s="75"/>
      <c r="CJ853" s="75"/>
      <c r="CK853" s="75"/>
      <c r="CL853" s="75"/>
      <c r="CM853" s="75"/>
      <c r="CN853" s="75"/>
      <c r="CO853" s="75"/>
      <c r="CP853" s="75"/>
      <c r="CQ853" s="75"/>
      <c r="CR853" s="75"/>
      <c r="CS853" s="75"/>
      <c r="CT853" s="75"/>
    </row>
    <row r="854" spans="1:181" s="36" customFormat="1" x14ac:dyDescent="0.25">
      <c r="A854" s="366"/>
      <c r="B854" s="159" t="s">
        <v>34</v>
      </c>
      <c r="C854" s="160"/>
      <c r="D854" s="161">
        <v>1.1000000000000001</v>
      </c>
      <c r="E854" s="83">
        <v>1.1000000000000001</v>
      </c>
      <c r="F854" s="161"/>
      <c r="G854" s="83"/>
      <c r="H854" s="161"/>
      <c r="I854" s="157"/>
      <c r="J854" s="149"/>
      <c r="K854" s="88"/>
      <c r="L854" s="88"/>
      <c r="M854" s="88"/>
      <c r="N854" s="88"/>
      <c r="O854" s="88"/>
      <c r="P854" s="88"/>
      <c r="Q854" s="88"/>
      <c r="R854" s="88"/>
      <c r="S854" s="88"/>
      <c r="T854" s="75"/>
      <c r="U854" s="75"/>
      <c r="V854" s="75"/>
      <c r="W854" s="75"/>
      <c r="X854" s="75"/>
      <c r="Y854" s="75"/>
      <c r="Z854" s="75"/>
      <c r="AA854" s="75"/>
      <c r="AB854" s="75"/>
      <c r="AC854" s="75"/>
      <c r="AD854" s="75"/>
      <c r="AE854" s="75"/>
      <c r="AF854" s="75"/>
      <c r="AG854" s="75"/>
      <c r="AH854" s="75"/>
      <c r="AI854" s="75"/>
      <c r="AJ854" s="75"/>
      <c r="AK854" s="75"/>
      <c r="AL854" s="75"/>
      <c r="AM854" s="75"/>
      <c r="AN854" s="75"/>
      <c r="AO854" s="75"/>
      <c r="AP854" s="75"/>
      <c r="AQ854" s="75"/>
      <c r="AR854" s="75"/>
      <c r="AS854" s="75"/>
      <c r="AT854" s="75"/>
      <c r="AU854" s="75"/>
      <c r="AV854" s="75"/>
      <c r="AW854" s="75"/>
      <c r="AX854" s="75"/>
      <c r="AY854" s="75"/>
      <c r="AZ854" s="75"/>
      <c r="BA854" s="75"/>
      <c r="BB854" s="75"/>
      <c r="BC854" s="75"/>
      <c r="BD854" s="75"/>
      <c r="BE854" s="75"/>
      <c r="BF854" s="75"/>
      <c r="BG854" s="75"/>
      <c r="BH854" s="75"/>
      <c r="BI854" s="75"/>
      <c r="BJ854" s="75"/>
      <c r="BK854" s="75"/>
      <c r="BL854" s="75"/>
      <c r="BM854" s="75"/>
      <c r="BN854" s="75"/>
      <c r="BO854" s="75"/>
      <c r="BP854" s="75"/>
      <c r="BQ854" s="75"/>
      <c r="BR854" s="75"/>
      <c r="BS854" s="75"/>
      <c r="BT854" s="75"/>
      <c r="BU854" s="75"/>
      <c r="BV854" s="75"/>
      <c r="BW854" s="75"/>
      <c r="BX854" s="75"/>
      <c r="BY854" s="75"/>
      <c r="BZ854" s="75"/>
      <c r="CA854" s="75"/>
      <c r="CB854" s="75"/>
      <c r="CC854" s="75"/>
      <c r="CD854" s="75"/>
      <c r="CE854" s="75"/>
      <c r="CF854" s="75"/>
      <c r="CG854" s="75"/>
      <c r="CH854" s="75"/>
      <c r="CI854" s="75"/>
      <c r="CJ854" s="75"/>
      <c r="CK854" s="75"/>
      <c r="CL854" s="75"/>
      <c r="CM854" s="75"/>
      <c r="CN854" s="75"/>
      <c r="CO854" s="75"/>
      <c r="CP854" s="75"/>
      <c r="CQ854" s="75"/>
      <c r="CR854" s="75"/>
      <c r="CS854" s="75"/>
      <c r="CT854" s="75"/>
    </row>
    <row r="855" spans="1:181" s="36" customFormat="1" x14ac:dyDescent="0.25">
      <c r="A855" s="366"/>
      <c r="B855" s="159" t="s">
        <v>17</v>
      </c>
      <c r="C855" s="160"/>
      <c r="D855" s="161">
        <v>9</v>
      </c>
      <c r="E855" s="83">
        <v>9</v>
      </c>
      <c r="F855" s="161"/>
      <c r="G855" s="83"/>
      <c r="H855" s="161"/>
      <c r="I855" s="157"/>
      <c r="J855" s="149"/>
      <c r="K855" s="88"/>
      <c r="L855" s="88"/>
      <c r="M855" s="88"/>
      <c r="N855" s="88"/>
      <c r="O855" s="88"/>
      <c r="P855" s="88"/>
      <c r="Q855" s="88"/>
      <c r="R855" s="88"/>
      <c r="S855" s="88"/>
      <c r="T855" s="75"/>
      <c r="U855" s="75"/>
      <c r="V855" s="75"/>
      <c r="W855" s="75"/>
      <c r="X855" s="75"/>
      <c r="Y855" s="75"/>
      <c r="Z855" s="75"/>
      <c r="AA855" s="75"/>
      <c r="AB855" s="75"/>
      <c r="AC855" s="75"/>
      <c r="AD855" s="75"/>
      <c r="AE855" s="75"/>
      <c r="AF855" s="75"/>
      <c r="AG855" s="75"/>
      <c r="AH855" s="75"/>
      <c r="AI855" s="75"/>
      <c r="AJ855" s="75"/>
      <c r="AK855" s="75"/>
      <c r="AL855" s="75"/>
      <c r="AM855" s="75"/>
      <c r="AN855" s="75"/>
      <c r="AO855" s="75"/>
      <c r="AP855" s="75"/>
      <c r="AQ855" s="75"/>
      <c r="AR855" s="75"/>
      <c r="AS855" s="75"/>
      <c r="AT855" s="75"/>
      <c r="AU855" s="75"/>
      <c r="AV855" s="75"/>
      <c r="AW855" s="75"/>
      <c r="AX855" s="75"/>
      <c r="AY855" s="75"/>
      <c r="AZ855" s="75"/>
      <c r="BA855" s="75"/>
      <c r="BB855" s="75"/>
      <c r="BC855" s="75"/>
      <c r="BD855" s="75"/>
      <c r="BE855" s="75"/>
      <c r="BF855" s="75"/>
      <c r="BG855" s="75"/>
      <c r="BH855" s="75"/>
      <c r="BI855" s="75"/>
      <c r="BJ855" s="75"/>
      <c r="BK855" s="75"/>
      <c r="BL855" s="75"/>
      <c r="BM855" s="75"/>
      <c r="BN855" s="75"/>
      <c r="BO855" s="75"/>
      <c r="BP855" s="75"/>
      <c r="BQ855" s="75"/>
      <c r="BR855" s="75"/>
      <c r="BS855" s="75"/>
      <c r="BT855" s="75"/>
      <c r="BU855" s="75"/>
      <c r="BV855" s="75"/>
      <c r="BW855" s="75"/>
      <c r="BX855" s="75"/>
      <c r="BY855" s="75"/>
      <c r="BZ855" s="75"/>
      <c r="CA855" s="75"/>
      <c r="CB855" s="75"/>
      <c r="CC855" s="75"/>
      <c r="CD855" s="75"/>
      <c r="CE855" s="75"/>
      <c r="CF855" s="75"/>
      <c r="CG855" s="75"/>
      <c r="CH855" s="75"/>
      <c r="CI855" s="75"/>
      <c r="CJ855" s="75"/>
      <c r="CK855" s="75"/>
      <c r="CL855" s="75"/>
      <c r="CM855" s="75"/>
      <c r="CN855" s="75"/>
      <c r="CO855" s="75"/>
      <c r="CP855" s="75"/>
      <c r="CQ855" s="75"/>
      <c r="CR855" s="75"/>
      <c r="CS855" s="75"/>
      <c r="CT855" s="75"/>
    </row>
    <row r="856" spans="1:181" s="36" customFormat="1" x14ac:dyDescent="0.25">
      <c r="A856" s="366"/>
      <c r="B856" s="156" t="s">
        <v>352</v>
      </c>
      <c r="C856" s="160"/>
      <c r="D856" s="161"/>
      <c r="E856" s="83"/>
      <c r="F856" s="161"/>
      <c r="G856" s="83"/>
      <c r="H856" s="161"/>
      <c r="I856" s="157"/>
      <c r="J856" s="149"/>
      <c r="K856" s="88"/>
      <c r="L856" s="88"/>
      <c r="M856" s="88"/>
      <c r="N856" s="88"/>
      <c r="O856" s="88"/>
      <c r="P856" s="88"/>
      <c r="Q856" s="88"/>
      <c r="R856" s="88"/>
      <c r="S856" s="88"/>
      <c r="T856" s="75"/>
      <c r="U856" s="75"/>
      <c r="V856" s="75"/>
      <c r="W856" s="75"/>
      <c r="X856" s="75"/>
      <c r="Y856" s="75"/>
      <c r="Z856" s="75"/>
      <c r="AA856" s="75"/>
      <c r="AB856" s="75"/>
      <c r="AC856" s="75"/>
      <c r="AD856" s="75"/>
      <c r="AE856" s="75"/>
      <c r="AF856" s="75"/>
      <c r="AG856" s="75"/>
      <c r="AH856" s="75"/>
      <c r="AI856" s="75"/>
      <c r="AJ856" s="75"/>
      <c r="AK856" s="75"/>
      <c r="AL856" s="75"/>
      <c r="AM856" s="75"/>
      <c r="AN856" s="75"/>
      <c r="AO856" s="75"/>
      <c r="AP856" s="75"/>
      <c r="AQ856" s="75"/>
      <c r="AR856" s="75"/>
      <c r="AS856" s="75"/>
      <c r="AT856" s="75"/>
      <c r="AU856" s="75"/>
      <c r="AV856" s="75"/>
      <c r="AW856" s="75"/>
      <c r="AX856" s="75"/>
      <c r="AY856" s="75"/>
      <c r="AZ856" s="75"/>
      <c r="BA856" s="75"/>
      <c r="BB856" s="75"/>
      <c r="BC856" s="75"/>
      <c r="BD856" s="75"/>
      <c r="BE856" s="75"/>
      <c r="BF856" s="75"/>
      <c r="BG856" s="75"/>
      <c r="BH856" s="75"/>
      <c r="BI856" s="75"/>
      <c r="BJ856" s="75"/>
      <c r="BK856" s="75"/>
      <c r="BL856" s="75"/>
      <c r="BM856" s="75"/>
      <c r="BN856" s="75"/>
      <c r="BO856" s="75"/>
      <c r="BP856" s="75"/>
      <c r="BQ856" s="75"/>
      <c r="BR856" s="75"/>
      <c r="BS856" s="75"/>
      <c r="BT856" s="75"/>
      <c r="BU856" s="75"/>
      <c r="BV856" s="75"/>
      <c r="BW856" s="75"/>
      <c r="BX856" s="75"/>
      <c r="BY856" s="75"/>
      <c r="BZ856" s="75"/>
      <c r="CA856" s="75"/>
      <c r="CB856" s="75"/>
      <c r="CC856" s="75"/>
      <c r="CD856" s="75"/>
      <c r="CE856" s="75"/>
      <c r="CF856" s="75"/>
      <c r="CG856" s="75"/>
      <c r="CH856" s="75"/>
      <c r="CI856" s="75"/>
      <c r="CJ856" s="75"/>
      <c r="CK856" s="75"/>
      <c r="CL856" s="75"/>
      <c r="CM856" s="75"/>
      <c r="CN856" s="75"/>
      <c r="CO856" s="75"/>
      <c r="CP856" s="75"/>
      <c r="CQ856" s="75"/>
      <c r="CR856" s="75"/>
      <c r="CS856" s="75"/>
      <c r="CT856" s="75"/>
    </row>
    <row r="857" spans="1:181" s="36" customFormat="1" x14ac:dyDescent="0.25">
      <c r="A857" s="366"/>
      <c r="B857" s="159" t="s">
        <v>66</v>
      </c>
      <c r="C857" s="160"/>
      <c r="D857" s="161">
        <v>14.4</v>
      </c>
      <c r="E857" s="83">
        <v>14.16</v>
      </c>
      <c r="F857" s="161"/>
      <c r="G857" s="83"/>
      <c r="H857" s="161"/>
      <c r="I857" s="157"/>
      <c r="J857" s="149"/>
      <c r="K857" s="88"/>
      <c r="L857" s="88"/>
      <c r="M857" s="88"/>
      <c r="N857" s="88"/>
      <c r="O857" s="88"/>
      <c r="P857" s="88"/>
      <c r="Q857" s="88"/>
      <c r="R857" s="88"/>
      <c r="S857" s="88"/>
      <c r="T857" s="75"/>
      <c r="U857" s="75"/>
      <c r="V857" s="75"/>
      <c r="W857" s="75"/>
      <c r="X857" s="75"/>
      <c r="Y857" s="75"/>
      <c r="Z857" s="75"/>
      <c r="AA857" s="75"/>
      <c r="AB857" s="75"/>
      <c r="AC857" s="75"/>
      <c r="AD857" s="75"/>
      <c r="AE857" s="75"/>
      <c r="AF857" s="75"/>
      <c r="AG857" s="75"/>
      <c r="AH857" s="75"/>
      <c r="AI857" s="75"/>
      <c r="AJ857" s="75"/>
      <c r="AK857" s="75"/>
      <c r="AL857" s="75"/>
      <c r="AM857" s="75"/>
      <c r="AN857" s="75"/>
      <c r="AO857" s="75"/>
      <c r="AP857" s="75"/>
      <c r="AQ857" s="75"/>
      <c r="AR857" s="75"/>
      <c r="AS857" s="75"/>
      <c r="AT857" s="75"/>
      <c r="AU857" s="75"/>
      <c r="AV857" s="75"/>
      <c r="AW857" s="75"/>
      <c r="AX857" s="75"/>
      <c r="AY857" s="75"/>
      <c r="AZ857" s="75"/>
      <c r="BA857" s="75"/>
      <c r="BB857" s="75"/>
      <c r="BC857" s="75"/>
      <c r="BD857" s="75"/>
      <c r="BE857" s="75"/>
      <c r="BF857" s="75"/>
      <c r="BG857" s="75"/>
      <c r="BH857" s="75"/>
      <c r="BI857" s="75"/>
      <c r="BJ857" s="75"/>
      <c r="BK857" s="75"/>
      <c r="BL857" s="75"/>
      <c r="BM857" s="75"/>
      <c r="BN857" s="75"/>
      <c r="BO857" s="75"/>
      <c r="BP857" s="75"/>
      <c r="BQ857" s="75"/>
      <c r="BR857" s="75"/>
      <c r="BS857" s="75"/>
      <c r="BT857" s="75"/>
      <c r="BU857" s="75"/>
      <c r="BV857" s="75"/>
      <c r="BW857" s="75"/>
      <c r="BX857" s="75"/>
      <c r="BY857" s="75"/>
      <c r="BZ857" s="75"/>
      <c r="CA857" s="75"/>
      <c r="CB857" s="75"/>
      <c r="CC857" s="75"/>
      <c r="CD857" s="75"/>
      <c r="CE857" s="75"/>
      <c r="CF857" s="75"/>
      <c r="CG857" s="75"/>
      <c r="CH857" s="75"/>
      <c r="CI857" s="75"/>
      <c r="CJ857" s="75"/>
      <c r="CK857" s="75"/>
      <c r="CL857" s="75"/>
      <c r="CM857" s="75"/>
      <c r="CN857" s="75"/>
      <c r="CO857" s="75"/>
      <c r="CP857" s="75"/>
      <c r="CQ857" s="75"/>
      <c r="CR857" s="75"/>
      <c r="CS857" s="75"/>
      <c r="CT857" s="75"/>
    </row>
    <row r="858" spans="1:181" s="36" customFormat="1" ht="26.25" customHeight="1" x14ac:dyDescent="0.25">
      <c r="A858" s="366"/>
      <c r="B858" s="159" t="s">
        <v>36</v>
      </c>
      <c r="C858" s="160"/>
      <c r="D858" s="161">
        <v>8.3000000000000007</v>
      </c>
      <c r="E858" s="83">
        <v>8.23</v>
      </c>
      <c r="F858" s="161"/>
      <c r="G858" s="83"/>
      <c r="H858" s="161"/>
      <c r="I858" s="157"/>
      <c r="J858" s="149"/>
      <c r="K858" s="88"/>
      <c r="L858" s="88"/>
      <c r="M858" s="88"/>
      <c r="N858" s="88"/>
      <c r="O858" s="88"/>
      <c r="P858" s="88"/>
      <c r="Q858" s="88"/>
      <c r="R858" s="88"/>
      <c r="S858" s="88"/>
      <c r="T858" s="75"/>
      <c r="U858" s="75"/>
      <c r="V858" s="75"/>
      <c r="W858" s="75"/>
      <c r="X858" s="75"/>
      <c r="Y858" s="75"/>
      <c r="Z858" s="75"/>
      <c r="AA858" s="75"/>
      <c r="AB858" s="75"/>
      <c r="AC858" s="75"/>
      <c r="AD858" s="75"/>
      <c r="AE858" s="75"/>
      <c r="AF858" s="75"/>
      <c r="AG858" s="75"/>
      <c r="AH858" s="75"/>
      <c r="AI858" s="75"/>
      <c r="AJ858" s="75"/>
      <c r="AK858" s="75"/>
      <c r="AL858" s="75"/>
      <c r="AM858" s="75"/>
      <c r="AN858" s="75"/>
      <c r="AO858" s="75"/>
      <c r="AP858" s="75"/>
      <c r="AQ858" s="75"/>
      <c r="AR858" s="75"/>
      <c r="AS858" s="75"/>
      <c r="AT858" s="75"/>
      <c r="AU858" s="75"/>
      <c r="AV858" s="75"/>
      <c r="AW858" s="75"/>
      <c r="AX858" s="75"/>
      <c r="AY858" s="75"/>
      <c r="AZ858" s="75"/>
      <c r="BA858" s="75"/>
      <c r="BB858" s="75"/>
      <c r="BC858" s="75"/>
      <c r="BD858" s="75"/>
      <c r="BE858" s="75"/>
      <c r="BF858" s="75"/>
      <c r="BG858" s="75"/>
      <c r="BH858" s="75"/>
      <c r="BI858" s="75"/>
      <c r="BJ858" s="75"/>
      <c r="BK858" s="75"/>
      <c r="BL858" s="75"/>
      <c r="BM858" s="75"/>
      <c r="BN858" s="75"/>
      <c r="BO858" s="75"/>
      <c r="BP858" s="75"/>
      <c r="BQ858" s="75"/>
      <c r="BR858" s="75"/>
      <c r="BS858" s="75"/>
      <c r="BT858" s="75"/>
      <c r="BU858" s="75"/>
      <c r="BV858" s="75"/>
      <c r="BW858" s="75"/>
      <c r="BX858" s="75"/>
      <c r="BY858" s="75"/>
      <c r="BZ858" s="75"/>
      <c r="CA858" s="75"/>
      <c r="CB858" s="75"/>
      <c r="CC858" s="75"/>
      <c r="CD858" s="75"/>
      <c r="CE858" s="75"/>
      <c r="CF858" s="75"/>
      <c r="CG858" s="75"/>
      <c r="CH858" s="75"/>
      <c r="CI858" s="75"/>
      <c r="CJ858" s="75"/>
      <c r="CK858" s="75"/>
      <c r="CL858" s="75"/>
      <c r="CM858" s="75"/>
      <c r="CN858" s="75"/>
      <c r="CO858" s="75"/>
      <c r="CP858" s="75"/>
      <c r="CQ858" s="75"/>
      <c r="CR858" s="75"/>
      <c r="CS858" s="75"/>
      <c r="CT858" s="75"/>
    </row>
    <row r="859" spans="1:181" s="36" customFormat="1" x14ac:dyDescent="0.25">
      <c r="A859" s="366"/>
      <c r="B859" s="159" t="s">
        <v>20</v>
      </c>
      <c r="C859" s="160"/>
      <c r="D859" s="161">
        <v>0.9</v>
      </c>
      <c r="E859" s="83">
        <v>0.9</v>
      </c>
      <c r="F859" s="161"/>
      <c r="G859" s="83"/>
      <c r="H859" s="161"/>
      <c r="I859" s="157"/>
      <c r="J859" s="149"/>
      <c r="K859" s="88"/>
      <c r="L859" s="88"/>
      <c r="M859" s="88"/>
      <c r="N859" s="88"/>
      <c r="O859" s="88"/>
      <c r="P859" s="88"/>
      <c r="Q859" s="88"/>
      <c r="R859" s="88"/>
      <c r="S859" s="88"/>
      <c r="T859" s="75"/>
      <c r="U859" s="75"/>
      <c r="V859" s="75"/>
      <c r="W859" s="75"/>
      <c r="X859" s="75"/>
      <c r="Y859" s="75"/>
      <c r="Z859" s="75"/>
      <c r="AA859" s="75"/>
      <c r="AB859" s="75"/>
      <c r="AC859" s="75"/>
      <c r="AD859" s="75"/>
      <c r="AE859" s="75"/>
      <c r="AF859" s="75"/>
      <c r="AG859" s="75"/>
      <c r="AH859" s="75"/>
      <c r="AI859" s="75"/>
      <c r="AJ859" s="75"/>
      <c r="AK859" s="75"/>
      <c r="AL859" s="75"/>
      <c r="AM859" s="75"/>
      <c r="AN859" s="75"/>
      <c r="AO859" s="75"/>
      <c r="AP859" s="75"/>
      <c r="AQ859" s="75"/>
      <c r="AR859" s="75"/>
      <c r="AS859" s="75"/>
      <c r="AT859" s="75"/>
      <c r="AU859" s="75"/>
      <c r="AV859" s="75"/>
      <c r="AW859" s="75"/>
      <c r="AX859" s="75"/>
      <c r="AY859" s="75"/>
      <c r="AZ859" s="75"/>
      <c r="BA859" s="75"/>
      <c r="BB859" s="75"/>
      <c r="BC859" s="75"/>
      <c r="BD859" s="75"/>
      <c r="BE859" s="75"/>
      <c r="BF859" s="75"/>
      <c r="BG859" s="75"/>
      <c r="BH859" s="75"/>
      <c r="BI859" s="75"/>
      <c r="BJ859" s="75"/>
      <c r="BK859" s="75"/>
      <c r="BL859" s="75"/>
      <c r="BM859" s="75"/>
      <c r="BN859" s="75"/>
      <c r="BO859" s="75"/>
      <c r="BP859" s="75"/>
      <c r="BQ859" s="75"/>
      <c r="BR859" s="75"/>
      <c r="BS859" s="75"/>
      <c r="BT859" s="75"/>
      <c r="BU859" s="75"/>
      <c r="BV859" s="75"/>
      <c r="BW859" s="75"/>
      <c r="BX859" s="75"/>
      <c r="BY859" s="75"/>
      <c r="BZ859" s="75"/>
      <c r="CA859" s="75"/>
      <c r="CB859" s="75"/>
      <c r="CC859" s="75"/>
      <c r="CD859" s="75"/>
      <c r="CE859" s="75"/>
      <c r="CF859" s="75"/>
      <c r="CG859" s="75"/>
      <c r="CH859" s="75"/>
      <c r="CI859" s="75"/>
      <c r="CJ859" s="75"/>
      <c r="CK859" s="75"/>
      <c r="CL859" s="75"/>
      <c r="CM859" s="75"/>
      <c r="CN859" s="75"/>
      <c r="CO859" s="75"/>
      <c r="CP859" s="75"/>
      <c r="CQ859" s="75"/>
      <c r="CR859" s="75"/>
      <c r="CS859" s="75"/>
      <c r="CT859" s="75"/>
    </row>
    <row r="860" spans="1:181" s="36" customFormat="1" x14ac:dyDescent="0.25">
      <c r="A860" s="366"/>
      <c r="B860" s="159" t="s">
        <v>51</v>
      </c>
      <c r="C860" s="160"/>
      <c r="D860" s="161">
        <v>1.1200000000000001</v>
      </c>
      <c r="E860" s="83">
        <v>1.1200000000000001</v>
      </c>
      <c r="F860" s="161" t="s">
        <v>420</v>
      </c>
      <c r="G860" s="83"/>
      <c r="H860" s="161"/>
      <c r="I860" s="157"/>
      <c r="J860" s="149"/>
      <c r="K860" s="88"/>
      <c r="L860" s="88"/>
      <c r="M860" s="88"/>
      <c r="N860" s="88"/>
      <c r="O860" s="88"/>
      <c r="P860" s="88"/>
      <c r="Q860" s="88"/>
      <c r="R860" s="88"/>
      <c r="S860" s="88"/>
      <c r="T860" s="75"/>
      <c r="U860" s="75"/>
      <c r="V860" s="75"/>
      <c r="W860" s="75"/>
      <c r="X860" s="75"/>
      <c r="Y860" s="75"/>
      <c r="Z860" s="75"/>
      <c r="AA860" s="75"/>
      <c r="AB860" s="75"/>
      <c r="AC860" s="75"/>
      <c r="AD860" s="75"/>
      <c r="AE860" s="75"/>
      <c r="AF860" s="75"/>
      <c r="AG860" s="75"/>
      <c r="AH860" s="75"/>
      <c r="AI860" s="75"/>
      <c r="AJ860" s="75"/>
      <c r="AK860" s="75"/>
      <c r="AL860" s="75"/>
      <c r="AM860" s="75"/>
      <c r="AN860" s="75"/>
      <c r="AO860" s="75"/>
      <c r="AP860" s="75"/>
      <c r="AQ860" s="75"/>
      <c r="AR860" s="75"/>
      <c r="AS860" s="75"/>
      <c r="AT860" s="75"/>
      <c r="AU860" s="75"/>
      <c r="AV860" s="75"/>
      <c r="AW860" s="75"/>
      <c r="AX860" s="75"/>
      <c r="AY860" s="75"/>
      <c r="AZ860" s="75"/>
      <c r="BA860" s="75"/>
      <c r="BB860" s="75"/>
      <c r="BC860" s="75"/>
      <c r="BD860" s="75"/>
      <c r="BE860" s="75"/>
      <c r="BF860" s="75"/>
      <c r="BG860" s="75"/>
      <c r="BH860" s="75"/>
      <c r="BI860" s="75"/>
      <c r="BJ860" s="75"/>
      <c r="BK860" s="75"/>
      <c r="BL860" s="75"/>
      <c r="BM860" s="75"/>
      <c r="BN860" s="75"/>
      <c r="BO860" s="75"/>
      <c r="BP860" s="75"/>
      <c r="BQ860" s="75"/>
      <c r="BR860" s="75"/>
      <c r="BS860" s="75"/>
      <c r="BT860" s="75"/>
      <c r="BU860" s="75"/>
      <c r="BV860" s="75"/>
      <c r="BW860" s="75"/>
      <c r="BX860" s="75"/>
      <c r="BY860" s="75"/>
      <c r="BZ860" s="75"/>
      <c r="CA860" s="75"/>
      <c r="CB860" s="75"/>
      <c r="CC860" s="75"/>
      <c r="CD860" s="75"/>
      <c r="CE860" s="75"/>
      <c r="CF860" s="75"/>
      <c r="CG860" s="75"/>
      <c r="CH860" s="75"/>
      <c r="CI860" s="75"/>
      <c r="CJ860" s="75"/>
      <c r="CK860" s="75"/>
      <c r="CL860" s="75"/>
      <c r="CM860" s="75"/>
      <c r="CN860" s="75"/>
      <c r="CO860" s="75"/>
      <c r="CP860" s="75"/>
      <c r="CQ860" s="75"/>
      <c r="CR860" s="75"/>
      <c r="CS860" s="75"/>
      <c r="CT860" s="75"/>
    </row>
    <row r="861" spans="1:181" s="36" customFormat="1" x14ac:dyDescent="0.25">
      <c r="A861" s="366"/>
      <c r="B861" s="159" t="s">
        <v>43</v>
      </c>
      <c r="C861" s="160"/>
      <c r="D861" s="161">
        <v>0.48</v>
      </c>
      <c r="E861" s="83">
        <v>0.48</v>
      </c>
      <c r="F861" s="161"/>
      <c r="G861" s="83"/>
      <c r="H861" s="161"/>
      <c r="I861" s="157"/>
      <c r="J861" s="149"/>
      <c r="K861" s="88"/>
      <c r="L861" s="88"/>
      <c r="M861" s="88"/>
      <c r="N861" s="88"/>
      <c r="O861" s="88"/>
      <c r="P861" s="88"/>
      <c r="Q861" s="88"/>
      <c r="R861" s="88"/>
      <c r="S861" s="88"/>
      <c r="T861" s="75"/>
      <c r="U861" s="75"/>
      <c r="V861" s="75"/>
      <c r="W861" s="75"/>
      <c r="X861" s="75"/>
      <c r="Y861" s="75"/>
      <c r="Z861" s="75"/>
      <c r="AA861" s="75"/>
      <c r="AB861" s="75"/>
      <c r="AC861" s="75"/>
      <c r="AD861" s="75"/>
      <c r="AE861" s="75"/>
      <c r="AF861" s="75"/>
      <c r="AG861" s="75"/>
      <c r="AH861" s="75"/>
      <c r="AI861" s="75"/>
      <c r="AJ861" s="75"/>
      <c r="AK861" s="75"/>
      <c r="AL861" s="75"/>
      <c r="AM861" s="75"/>
      <c r="AN861" s="75"/>
      <c r="AO861" s="75"/>
      <c r="AP861" s="75"/>
      <c r="AQ861" s="75"/>
      <c r="AR861" s="75"/>
      <c r="AS861" s="75"/>
      <c r="AT861" s="75"/>
      <c r="AU861" s="75"/>
      <c r="AV861" s="75"/>
      <c r="AW861" s="75"/>
      <c r="AX861" s="75"/>
      <c r="AY861" s="75"/>
      <c r="AZ861" s="75"/>
      <c r="BA861" s="75"/>
      <c r="BB861" s="75"/>
      <c r="BC861" s="75"/>
      <c r="BD861" s="75"/>
      <c r="BE861" s="75"/>
      <c r="BF861" s="75"/>
      <c r="BG861" s="75"/>
      <c r="BH861" s="75"/>
      <c r="BI861" s="75"/>
      <c r="BJ861" s="75"/>
      <c r="BK861" s="75"/>
      <c r="BL861" s="75"/>
      <c r="BM861" s="75"/>
      <c r="BN861" s="75"/>
      <c r="BO861" s="75"/>
      <c r="BP861" s="75"/>
      <c r="BQ861" s="75"/>
      <c r="BR861" s="75"/>
      <c r="BS861" s="75"/>
      <c r="BT861" s="75"/>
      <c r="BU861" s="75"/>
      <c r="BV861" s="75"/>
      <c r="BW861" s="75"/>
      <c r="BX861" s="75"/>
      <c r="BY861" s="75"/>
      <c r="BZ861" s="75"/>
      <c r="CA861" s="75"/>
      <c r="CB861" s="75"/>
      <c r="CC861" s="75"/>
      <c r="CD861" s="75"/>
      <c r="CE861" s="75"/>
      <c r="CF861" s="75"/>
      <c r="CG861" s="75"/>
      <c r="CH861" s="75"/>
      <c r="CI861" s="75"/>
      <c r="CJ861" s="75"/>
      <c r="CK861" s="75"/>
      <c r="CL861" s="75"/>
      <c r="CM861" s="75"/>
      <c r="CN861" s="75"/>
      <c r="CO861" s="75"/>
      <c r="CP861" s="75"/>
      <c r="CQ861" s="75"/>
      <c r="CR861" s="75"/>
      <c r="CS861" s="75"/>
      <c r="CT861" s="75"/>
    </row>
    <row r="862" spans="1:181" s="38" customFormat="1" x14ac:dyDescent="0.25">
      <c r="A862" s="366" t="s">
        <v>266</v>
      </c>
      <c r="B862" s="80"/>
      <c r="C862" s="81">
        <v>100</v>
      </c>
      <c r="D862" s="82"/>
      <c r="E862" s="83"/>
      <c r="F862" s="82">
        <v>2.2999999999999998</v>
      </c>
      <c r="G862" s="83">
        <v>2.5</v>
      </c>
      <c r="H862" s="82">
        <v>3.6</v>
      </c>
      <c r="I862" s="83">
        <v>46</v>
      </c>
      <c r="J862" s="363" t="s">
        <v>267</v>
      </c>
      <c r="K862" s="88"/>
      <c r="L862" s="88"/>
      <c r="M862" s="88"/>
      <c r="N862" s="88"/>
      <c r="O862" s="88"/>
      <c r="P862" s="88"/>
      <c r="Q862" s="88"/>
      <c r="R862" s="88"/>
      <c r="S862" s="88"/>
      <c r="T862" s="73"/>
      <c r="U862" s="73"/>
      <c r="V862" s="73"/>
      <c r="W862" s="73"/>
      <c r="X862" s="73"/>
      <c r="Y862" s="73"/>
      <c r="Z862" s="73"/>
      <c r="AA862" s="73"/>
      <c r="AB862" s="73"/>
      <c r="AC862" s="73"/>
      <c r="AD862" s="73"/>
      <c r="AE862" s="73"/>
      <c r="AF862" s="73"/>
      <c r="AG862" s="73"/>
      <c r="AH862" s="73"/>
      <c r="AI862" s="73"/>
      <c r="AJ862" s="73"/>
      <c r="AK862" s="73"/>
      <c r="AL862" s="73"/>
      <c r="AM862" s="73"/>
      <c r="AN862" s="73"/>
      <c r="AO862" s="73"/>
      <c r="AP862" s="73"/>
      <c r="AQ862" s="73"/>
      <c r="AR862" s="73"/>
      <c r="AS862" s="73"/>
      <c r="AT862" s="73"/>
      <c r="AU862" s="73"/>
      <c r="AV862" s="73"/>
      <c r="AW862" s="73"/>
      <c r="AX862" s="73"/>
      <c r="AY862" s="73"/>
      <c r="AZ862" s="73"/>
      <c r="BA862" s="73"/>
      <c r="BB862" s="73"/>
      <c r="BC862" s="73"/>
      <c r="BD862" s="73"/>
      <c r="BE862" s="73"/>
      <c r="BF862" s="73"/>
      <c r="BG862" s="73"/>
      <c r="BH862" s="73"/>
      <c r="BI862" s="73"/>
      <c r="BJ862" s="73"/>
      <c r="BK862" s="73"/>
      <c r="BL862" s="73"/>
      <c r="BM862" s="73"/>
      <c r="BN862" s="73"/>
      <c r="BO862" s="73"/>
      <c r="BP862" s="73"/>
      <c r="BQ862" s="73"/>
      <c r="BR862" s="73"/>
      <c r="BS862" s="73"/>
      <c r="BT862" s="73"/>
      <c r="BU862" s="73"/>
      <c r="BV862" s="73"/>
      <c r="BW862" s="73"/>
      <c r="BX862" s="73"/>
      <c r="BY862" s="73"/>
      <c r="BZ862" s="73"/>
      <c r="CA862" s="73"/>
      <c r="CB862" s="73"/>
      <c r="CC862" s="73"/>
      <c r="CD862" s="73"/>
      <c r="CE862" s="73"/>
      <c r="CF862" s="73"/>
      <c r="CG862" s="73"/>
      <c r="CH862" s="73"/>
      <c r="CI862" s="73"/>
      <c r="CJ862" s="73"/>
      <c r="CK862" s="73"/>
      <c r="CL862" s="73"/>
      <c r="CM862" s="73"/>
      <c r="CN862" s="73"/>
      <c r="CO862" s="73"/>
      <c r="CP862" s="73"/>
      <c r="CQ862" s="73"/>
      <c r="CR862" s="73"/>
      <c r="CS862" s="73"/>
      <c r="CT862" s="73"/>
      <c r="CU862" s="27"/>
      <c r="CV862" s="27"/>
      <c r="CW862" s="27"/>
      <c r="CX862" s="27"/>
      <c r="CY862" s="27"/>
      <c r="CZ862" s="27"/>
      <c r="DA862" s="27"/>
      <c r="DB862" s="27"/>
      <c r="DC862" s="27"/>
      <c r="DD862" s="27"/>
      <c r="DE862" s="27"/>
      <c r="DF862" s="27"/>
      <c r="DG862" s="27"/>
      <c r="DH862" s="27"/>
      <c r="DI862" s="27"/>
      <c r="DJ862" s="27"/>
      <c r="DK862" s="27"/>
      <c r="DL862" s="27"/>
      <c r="DM862" s="27"/>
      <c r="DN862" s="27"/>
      <c r="DO862" s="27"/>
      <c r="DP862" s="27"/>
      <c r="DQ862" s="27"/>
      <c r="DR862" s="27"/>
      <c r="DS862" s="27"/>
      <c r="DT862" s="27"/>
      <c r="DU862" s="27"/>
      <c r="DV862" s="27"/>
      <c r="DW862" s="27"/>
      <c r="DX862" s="27"/>
      <c r="DY862" s="27"/>
      <c r="DZ862" s="27"/>
      <c r="EA862" s="27"/>
      <c r="EB862" s="27"/>
      <c r="EC862" s="27"/>
      <c r="ED862" s="27"/>
      <c r="EE862" s="27"/>
      <c r="EF862" s="27"/>
      <c r="EG862" s="27"/>
      <c r="EH862" s="27"/>
      <c r="EI862" s="27"/>
      <c r="EJ862" s="27"/>
      <c r="EK862" s="27"/>
      <c r="EL862" s="27"/>
      <c r="EM862" s="27"/>
      <c r="EN862" s="27"/>
      <c r="EO862" s="27"/>
      <c r="EP862" s="27"/>
      <c r="EQ862" s="27"/>
      <c r="ER862" s="27"/>
      <c r="ES862" s="27"/>
      <c r="ET862" s="27"/>
      <c r="EU862" s="27"/>
      <c r="EV862" s="27"/>
      <c r="EW862" s="27"/>
      <c r="EX862" s="27"/>
      <c r="EY862" s="27"/>
      <c r="EZ862" s="27"/>
      <c r="FA862" s="27"/>
      <c r="FB862" s="27"/>
      <c r="FC862" s="27"/>
      <c r="FD862" s="27"/>
      <c r="FE862" s="27"/>
      <c r="FF862" s="27"/>
      <c r="FG862" s="27"/>
      <c r="FH862" s="27"/>
      <c r="FI862" s="27"/>
      <c r="FJ862" s="27"/>
      <c r="FK862" s="27"/>
      <c r="FL862" s="27"/>
      <c r="FM862" s="27"/>
      <c r="FN862" s="27"/>
      <c r="FO862" s="27"/>
      <c r="FP862" s="27"/>
      <c r="FQ862" s="27"/>
      <c r="FR862" s="27"/>
      <c r="FS862" s="27"/>
      <c r="FT862" s="27"/>
      <c r="FU862" s="27"/>
      <c r="FV862" s="27"/>
      <c r="FW862" s="27"/>
      <c r="FX862" s="27"/>
      <c r="FY862" s="27"/>
    </row>
    <row r="863" spans="1:181" s="38" customFormat="1" x14ac:dyDescent="0.25">
      <c r="A863" s="366"/>
      <c r="B863" s="80" t="s">
        <v>57</v>
      </c>
      <c r="C863" s="81"/>
      <c r="D863" s="82">
        <v>105.36</v>
      </c>
      <c r="E863" s="83">
        <v>100</v>
      </c>
      <c r="F863" s="157"/>
      <c r="G863" s="83"/>
      <c r="H863" s="82"/>
      <c r="I863" s="157"/>
      <c r="J863" s="363"/>
      <c r="K863" s="88"/>
      <c r="L863" s="88"/>
      <c r="M863" s="88"/>
      <c r="N863" s="88"/>
      <c r="O863" s="88"/>
      <c r="P863" s="88"/>
      <c r="Q863" s="88"/>
      <c r="R863" s="88"/>
      <c r="S863" s="88"/>
      <c r="T863" s="73"/>
      <c r="U863" s="73"/>
      <c r="V863" s="73"/>
      <c r="W863" s="73"/>
      <c r="X863" s="73"/>
      <c r="Y863" s="73"/>
      <c r="Z863" s="73"/>
      <c r="AA863" s="73"/>
      <c r="AB863" s="73"/>
      <c r="AC863" s="73"/>
      <c r="AD863" s="73"/>
      <c r="AE863" s="73"/>
      <c r="AF863" s="73"/>
      <c r="AG863" s="73"/>
      <c r="AH863" s="73"/>
      <c r="AI863" s="73"/>
      <c r="AJ863" s="73"/>
      <c r="AK863" s="73"/>
      <c r="AL863" s="73"/>
      <c r="AM863" s="73"/>
      <c r="AN863" s="73"/>
      <c r="AO863" s="73"/>
      <c r="AP863" s="73"/>
      <c r="AQ863" s="73"/>
      <c r="AR863" s="73"/>
      <c r="AS863" s="73"/>
      <c r="AT863" s="73"/>
      <c r="AU863" s="73"/>
      <c r="AV863" s="73"/>
      <c r="AW863" s="73"/>
      <c r="AX863" s="73"/>
      <c r="AY863" s="73"/>
      <c r="AZ863" s="73"/>
      <c r="BA863" s="73"/>
      <c r="BB863" s="73"/>
      <c r="BC863" s="73"/>
      <c r="BD863" s="73"/>
      <c r="BE863" s="73"/>
      <c r="BF863" s="73"/>
      <c r="BG863" s="73"/>
      <c r="BH863" s="73"/>
      <c r="BI863" s="73"/>
      <c r="BJ863" s="73"/>
      <c r="BK863" s="73"/>
      <c r="BL863" s="73"/>
      <c r="BM863" s="73"/>
      <c r="BN863" s="73"/>
      <c r="BO863" s="73"/>
      <c r="BP863" s="73"/>
      <c r="BQ863" s="73"/>
      <c r="BR863" s="73"/>
      <c r="BS863" s="73"/>
      <c r="BT863" s="73"/>
      <c r="BU863" s="73"/>
      <c r="BV863" s="73"/>
      <c r="BW863" s="73"/>
      <c r="BX863" s="73"/>
      <c r="BY863" s="73"/>
      <c r="BZ863" s="73"/>
      <c r="CA863" s="73"/>
      <c r="CB863" s="73"/>
      <c r="CC863" s="73"/>
      <c r="CD863" s="73"/>
      <c r="CE863" s="73"/>
      <c r="CF863" s="73"/>
      <c r="CG863" s="73"/>
      <c r="CH863" s="73"/>
      <c r="CI863" s="73"/>
      <c r="CJ863" s="73"/>
      <c r="CK863" s="73"/>
      <c r="CL863" s="73"/>
      <c r="CM863" s="73"/>
      <c r="CN863" s="73"/>
      <c r="CO863" s="73"/>
      <c r="CP863" s="73"/>
      <c r="CQ863" s="73"/>
      <c r="CR863" s="73"/>
      <c r="CS863" s="73"/>
      <c r="CT863" s="73"/>
      <c r="CU863" s="27"/>
      <c r="CV863" s="27"/>
      <c r="CW863" s="27"/>
      <c r="CX863" s="27"/>
      <c r="CY863" s="27"/>
      <c r="CZ863" s="27"/>
      <c r="DA863" s="27"/>
      <c r="DB863" s="27"/>
      <c r="DC863" s="27"/>
      <c r="DD863" s="27"/>
      <c r="DE863" s="27"/>
      <c r="DF863" s="27"/>
      <c r="DG863" s="27"/>
      <c r="DH863" s="27"/>
      <c r="DI863" s="27"/>
      <c r="DJ863" s="27"/>
      <c r="DK863" s="27"/>
      <c r="DL863" s="27"/>
      <c r="DM863" s="27"/>
      <c r="DN863" s="27"/>
      <c r="DO863" s="27"/>
      <c r="DP863" s="27"/>
      <c r="DQ863" s="27"/>
      <c r="DR863" s="27"/>
      <c r="DS863" s="27"/>
      <c r="DT863" s="27"/>
      <c r="DU863" s="27"/>
      <c r="DV863" s="27"/>
      <c r="DW863" s="27"/>
      <c r="DX863" s="27"/>
      <c r="DY863" s="27"/>
      <c r="DZ863" s="27"/>
      <c r="EA863" s="27"/>
      <c r="EB863" s="27"/>
      <c r="EC863" s="27"/>
      <c r="ED863" s="27"/>
      <c r="EE863" s="27"/>
      <c r="EF863" s="27"/>
      <c r="EG863" s="27"/>
      <c r="EH863" s="27"/>
      <c r="EI863" s="27"/>
      <c r="EJ863" s="27"/>
      <c r="EK863" s="27"/>
      <c r="EL863" s="27"/>
      <c r="EM863" s="27"/>
      <c r="EN863" s="27"/>
      <c r="EO863" s="27"/>
      <c r="EP863" s="27"/>
      <c r="EQ863" s="27"/>
      <c r="ER863" s="27"/>
      <c r="ES863" s="27"/>
      <c r="ET863" s="27"/>
      <c r="EU863" s="27"/>
      <c r="EV863" s="27"/>
      <c r="EW863" s="27"/>
      <c r="EX863" s="27"/>
      <c r="EY863" s="27"/>
      <c r="EZ863" s="27"/>
      <c r="FA863" s="27"/>
      <c r="FB863" s="27"/>
      <c r="FC863" s="27"/>
      <c r="FD863" s="27"/>
      <c r="FE863" s="27"/>
      <c r="FF863" s="27"/>
      <c r="FG863" s="27"/>
      <c r="FH863" s="27"/>
      <c r="FI863" s="27"/>
      <c r="FJ863" s="27"/>
      <c r="FK863" s="27"/>
      <c r="FL863" s="27"/>
      <c r="FM863" s="27"/>
      <c r="FN863" s="27"/>
      <c r="FO863" s="27"/>
      <c r="FP863" s="27"/>
      <c r="FQ863" s="27"/>
      <c r="FR863" s="27"/>
      <c r="FS863" s="27"/>
      <c r="FT863" s="27"/>
      <c r="FU863" s="27"/>
      <c r="FV863" s="27"/>
      <c r="FW863" s="27"/>
      <c r="FX863" s="27"/>
      <c r="FY863" s="27"/>
    </row>
    <row r="864" spans="1:181" s="36" customFormat="1" x14ac:dyDescent="0.25">
      <c r="A864" s="366" t="s">
        <v>230</v>
      </c>
      <c r="B864" s="80"/>
      <c r="C864" s="81">
        <v>130</v>
      </c>
      <c r="D864" s="83"/>
      <c r="E864" s="158"/>
      <c r="F864" s="157">
        <v>7.89</v>
      </c>
      <c r="G864" s="83">
        <v>8.06</v>
      </c>
      <c r="H864" s="83">
        <v>12.63</v>
      </c>
      <c r="I864" s="157">
        <v>155</v>
      </c>
      <c r="J864" s="363" t="s">
        <v>232</v>
      </c>
      <c r="K864" s="88"/>
      <c r="L864" s="88"/>
      <c r="M864" s="88"/>
      <c r="N864" s="88"/>
      <c r="O864" s="88"/>
      <c r="P864" s="88"/>
      <c r="Q864" s="88"/>
      <c r="R864" s="88"/>
      <c r="S864" s="88"/>
      <c r="T864" s="75"/>
      <c r="U864" s="75"/>
      <c r="V864" s="75"/>
      <c r="W864" s="75"/>
      <c r="X864" s="75"/>
      <c r="Y864" s="75"/>
      <c r="Z864" s="75"/>
      <c r="AA864" s="75"/>
      <c r="AB864" s="75"/>
      <c r="AC864" s="75"/>
      <c r="AD864" s="75"/>
      <c r="AE864" s="75"/>
      <c r="AF864" s="75"/>
      <c r="AG864" s="75"/>
      <c r="AH864" s="75"/>
      <c r="AI864" s="75"/>
      <c r="AJ864" s="75"/>
      <c r="AK864" s="75"/>
      <c r="AL864" s="75"/>
      <c r="AM864" s="75"/>
      <c r="AN864" s="75"/>
      <c r="AO864" s="75"/>
      <c r="AP864" s="75"/>
      <c r="AQ864" s="75"/>
      <c r="AR864" s="75"/>
      <c r="AS864" s="75"/>
      <c r="AT864" s="75"/>
      <c r="AU864" s="75"/>
      <c r="AV864" s="75"/>
      <c r="AW864" s="75"/>
      <c r="AX864" s="75"/>
      <c r="AY864" s="75"/>
      <c r="AZ864" s="75"/>
      <c r="BA864" s="75"/>
      <c r="BB864" s="75"/>
      <c r="BC864" s="75"/>
      <c r="BD864" s="75"/>
      <c r="BE864" s="75"/>
      <c r="BF864" s="75"/>
      <c r="BG864" s="75"/>
      <c r="BH864" s="75"/>
      <c r="BI864" s="75"/>
      <c r="BJ864" s="75"/>
      <c r="BK864" s="75"/>
      <c r="BL864" s="75"/>
      <c r="BM864" s="75"/>
      <c r="BN864" s="75"/>
      <c r="BO864" s="75"/>
      <c r="BP864" s="75"/>
      <c r="BQ864" s="75"/>
      <c r="BR864" s="75"/>
      <c r="BS864" s="75"/>
      <c r="BT864" s="75"/>
      <c r="BU864" s="75"/>
      <c r="BV864" s="75"/>
      <c r="BW864" s="75"/>
      <c r="BX864" s="75"/>
      <c r="BY864" s="75"/>
      <c r="BZ864" s="75"/>
      <c r="CA864" s="75"/>
      <c r="CB864" s="75"/>
      <c r="CC864" s="75"/>
      <c r="CD864" s="75"/>
      <c r="CE864" s="75"/>
      <c r="CF864" s="75"/>
      <c r="CG864" s="75"/>
      <c r="CH864" s="75"/>
      <c r="CI864" s="75"/>
      <c r="CJ864" s="75"/>
      <c r="CK864" s="75"/>
      <c r="CL864" s="75"/>
      <c r="CM864" s="75"/>
      <c r="CN864" s="75"/>
      <c r="CO864" s="75"/>
      <c r="CP864" s="75"/>
      <c r="CQ864" s="75"/>
      <c r="CR864" s="75"/>
      <c r="CS864" s="75"/>
      <c r="CT864" s="75"/>
      <c r="CU864" s="34"/>
      <c r="CV864" s="34"/>
      <c r="CW864" s="34"/>
      <c r="CX864" s="34"/>
      <c r="CY864" s="34"/>
      <c r="CZ864" s="34"/>
      <c r="DA864" s="34"/>
      <c r="DB864" s="34"/>
      <c r="DC864" s="34"/>
      <c r="DD864" s="34"/>
      <c r="DE864" s="34"/>
      <c r="DF864" s="34"/>
      <c r="DG864" s="34"/>
      <c r="DH864" s="34"/>
      <c r="DI864" s="34"/>
      <c r="DJ864" s="34"/>
      <c r="DK864" s="34"/>
      <c r="DL864" s="34"/>
      <c r="DM864" s="34"/>
      <c r="DN864" s="34"/>
      <c r="DO864" s="34"/>
      <c r="DP864" s="34"/>
      <c r="DQ864" s="34"/>
      <c r="DR864" s="34"/>
      <c r="DS864" s="34"/>
      <c r="DT864" s="34"/>
      <c r="DU864" s="34"/>
      <c r="DV864" s="34"/>
      <c r="DW864" s="34"/>
      <c r="DX864" s="34"/>
      <c r="DY864" s="34"/>
      <c r="DZ864" s="34"/>
      <c r="EA864" s="34"/>
      <c r="EB864" s="34"/>
      <c r="EC864" s="34"/>
      <c r="ED864" s="34"/>
      <c r="EE864" s="34"/>
      <c r="EF864" s="34"/>
      <c r="EG864" s="34"/>
      <c r="EH864" s="34"/>
      <c r="EI864" s="34"/>
      <c r="EJ864" s="34"/>
      <c r="EK864" s="34"/>
      <c r="EL864" s="34"/>
      <c r="EM864" s="34"/>
      <c r="EN864" s="34"/>
      <c r="EO864" s="34"/>
      <c r="EP864" s="34"/>
      <c r="EQ864" s="34"/>
      <c r="ER864" s="34"/>
      <c r="ES864" s="34"/>
      <c r="ET864" s="34"/>
      <c r="EU864" s="34"/>
      <c r="EV864" s="34"/>
      <c r="EW864" s="34"/>
      <c r="EX864" s="34"/>
      <c r="EY864" s="34"/>
      <c r="EZ864" s="34"/>
      <c r="FA864" s="34"/>
      <c r="FB864" s="34"/>
      <c r="FC864" s="34"/>
      <c r="FD864" s="34"/>
      <c r="FE864" s="34"/>
      <c r="FF864" s="34"/>
      <c r="FG864" s="34"/>
      <c r="FH864" s="34"/>
      <c r="FI864" s="34"/>
      <c r="FJ864" s="34"/>
      <c r="FK864" s="34"/>
      <c r="FL864" s="34"/>
      <c r="FM864" s="34"/>
      <c r="FN864" s="34"/>
      <c r="FO864" s="34"/>
      <c r="FP864" s="34"/>
      <c r="FQ864" s="34"/>
      <c r="FR864" s="34"/>
      <c r="FS864" s="34"/>
      <c r="FT864" s="34"/>
      <c r="FU864" s="34"/>
      <c r="FV864" s="34"/>
      <c r="FW864" s="34"/>
      <c r="FX864" s="34"/>
      <c r="FY864" s="34"/>
    </row>
    <row r="865" spans="1:181" s="36" customFormat="1" x14ac:dyDescent="0.25">
      <c r="A865" s="366"/>
      <c r="B865" s="80" t="s">
        <v>51</v>
      </c>
      <c r="C865" s="81"/>
      <c r="D865" s="83">
        <v>97.5</v>
      </c>
      <c r="E865" s="158">
        <v>97.5</v>
      </c>
      <c r="F865" s="157"/>
      <c r="G865" s="83"/>
      <c r="H865" s="83"/>
      <c r="I865" s="82"/>
      <c r="J865" s="363"/>
      <c r="K865" s="88"/>
      <c r="L865" s="88"/>
      <c r="M865" s="88"/>
      <c r="N865" s="88"/>
      <c r="O865" s="88"/>
      <c r="P865" s="88"/>
      <c r="Q865" s="88"/>
      <c r="R865" s="88"/>
      <c r="S865" s="88"/>
      <c r="T865" s="75"/>
      <c r="U865" s="75"/>
      <c r="V865" s="75"/>
      <c r="W865" s="75"/>
      <c r="X865" s="75"/>
      <c r="Y865" s="75"/>
      <c r="Z865" s="75"/>
      <c r="AA865" s="75"/>
      <c r="AB865" s="75"/>
      <c r="AC865" s="75"/>
      <c r="AD865" s="75"/>
      <c r="AE865" s="75"/>
      <c r="AF865" s="75"/>
      <c r="AG865" s="75"/>
      <c r="AH865" s="75"/>
      <c r="AI865" s="75"/>
      <c r="AJ865" s="75"/>
      <c r="AK865" s="75"/>
      <c r="AL865" s="75"/>
      <c r="AM865" s="75"/>
      <c r="AN865" s="75"/>
      <c r="AO865" s="75"/>
      <c r="AP865" s="75"/>
      <c r="AQ865" s="75"/>
      <c r="AR865" s="75"/>
      <c r="AS865" s="75"/>
      <c r="AT865" s="75"/>
      <c r="AU865" s="75"/>
      <c r="AV865" s="75"/>
      <c r="AW865" s="75"/>
      <c r="AX865" s="75"/>
      <c r="AY865" s="75"/>
      <c r="AZ865" s="75"/>
      <c r="BA865" s="75"/>
      <c r="BB865" s="75"/>
      <c r="BC865" s="75"/>
      <c r="BD865" s="75"/>
      <c r="BE865" s="75"/>
      <c r="BF865" s="75"/>
      <c r="BG865" s="75"/>
      <c r="BH865" s="75"/>
      <c r="BI865" s="75"/>
      <c r="BJ865" s="75"/>
      <c r="BK865" s="75"/>
      <c r="BL865" s="75"/>
      <c r="BM865" s="75"/>
      <c r="BN865" s="75"/>
      <c r="BO865" s="75"/>
      <c r="BP865" s="75"/>
      <c r="BQ865" s="75"/>
      <c r="BR865" s="75"/>
      <c r="BS865" s="75"/>
      <c r="BT865" s="75"/>
      <c r="BU865" s="75"/>
      <c r="BV865" s="75"/>
      <c r="BW865" s="75"/>
      <c r="BX865" s="75"/>
      <c r="BY865" s="75"/>
      <c r="BZ865" s="75"/>
      <c r="CA865" s="75"/>
      <c r="CB865" s="75"/>
      <c r="CC865" s="75"/>
      <c r="CD865" s="75"/>
      <c r="CE865" s="75"/>
      <c r="CF865" s="75"/>
      <c r="CG865" s="75"/>
      <c r="CH865" s="75"/>
      <c r="CI865" s="75"/>
      <c r="CJ865" s="75"/>
      <c r="CK865" s="75"/>
      <c r="CL865" s="75"/>
      <c r="CM865" s="75"/>
      <c r="CN865" s="75"/>
      <c r="CO865" s="75"/>
      <c r="CP865" s="75"/>
      <c r="CQ865" s="75"/>
      <c r="CR865" s="75"/>
      <c r="CS865" s="75"/>
      <c r="CT865" s="75"/>
      <c r="CU865" s="34"/>
      <c r="CV865" s="34"/>
      <c r="CW865" s="34"/>
      <c r="CX865" s="34"/>
      <c r="CY865" s="34"/>
      <c r="CZ865" s="34"/>
      <c r="DA865" s="34"/>
      <c r="DB865" s="34"/>
      <c r="DC865" s="34"/>
      <c r="DD865" s="34"/>
      <c r="DE865" s="34"/>
      <c r="DF865" s="34"/>
      <c r="DG865" s="34"/>
      <c r="DH865" s="34"/>
      <c r="DI865" s="34"/>
      <c r="DJ865" s="34"/>
      <c r="DK865" s="34"/>
      <c r="DL865" s="34"/>
      <c r="DM865" s="34"/>
      <c r="DN865" s="34"/>
      <c r="DO865" s="34"/>
      <c r="DP865" s="34"/>
      <c r="DQ865" s="34"/>
      <c r="DR865" s="34"/>
      <c r="DS865" s="34"/>
      <c r="DT865" s="34"/>
      <c r="DU865" s="34"/>
      <c r="DV865" s="34"/>
      <c r="DW865" s="34"/>
      <c r="DX865" s="34"/>
      <c r="DY865" s="34"/>
      <c r="DZ865" s="34"/>
      <c r="EA865" s="34"/>
      <c r="EB865" s="34"/>
      <c r="EC865" s="34"/>
      <c r="ED865" s="34"/>
      <c r="EE865" s="34"/>
      <c r="EF865" s="34"/>
      <c r="EG865" s="34"/>
      <c r="EH865" s="34"/>
      <c r="EI865" s="34"/>
      <c r="EJ865" s="34"/>
      <c r="EK865" s="34"/>
      <c r="EL865" s="34"/>
      <c r="EM865" s="34"/>
      <c r="EN865" s="34"/>
      <c r="EO865" s="34"/>
      <c r="EP865" s="34"/>
      <c r="EQ865" s="34"/>
      <c r="ER865" s="34"/>
      <c r="ES865" s="34"/>
      <c r="ET865" s="34"/>
      <c r="EU865" s="34"/>
      <c r="EV865" s="34"/>
      <c r="EW865" s="34"/>
      <c r="EX865" s="34"/>
      <c r="EY865" s="34"/>
      <c r="EZ865" s="34"/>
      <c r="FA865" s="34"/>
      <c r="FB865" s="34"/>
      <c r="FC865" s="34"/>
      <c r="FD865" s="34"/>
      <c r="FE865" s="34"/>
      <c r="FF865" s="34"/>
      <c r="FG865" s="34"/>
      <c r="FH865" s="34"/>
      <c r="FI865" s="34"/>
      <c r="FJ865" s="34"/>
      <c r="FK865" s="34"/>
      <c r="FL865" s="34"/>
      <c r="FM865" s="34"/>
      <c r="FN865" s="34"/>
      <c r="FO865" s="34"/>
      <c r="FP865" s="34"/>
      <c r="FQ865" s="34"/>
      <c r="FR865" s="34"/>
      <c r="FS865" s="34"/>
      <c r="FT865" s="34"/>
      <c r="FU865" s="34"/>
      <c r="FV865" s="34"/>
      <c r="FW865" s="34"/>
      <c r="FX865" s="34"/>
      <c r="FY865" s="34"/>
    </row>
    <row r="866" spans="1:181" x14ac:dyDescent="0.25">
      <c r="A866" s="366"/>
      <c r="B866" s="80" t="s">
        <v>16</v>
      </c>
      <c r="C866" s="81"/>
      <c r="D866" s="83">
        <v>37.200000000000003</v>
      </c>
      <c r="E866" s="158">
        <v>37.200000000000003</v>
      </c>
      <c r="F866" s="157"/>
      <c r="G866" s="83"/>
      <c r="H866" s="83"/>
      <c r="J866" s="363"/>
    </row>
    <row r="867" spans="1:181" ht="30" x14ac:dyDescent="0.25">
      <c r="A867" s="366"/>
      <c r="B867" s="80" t="s">
        <v>231</v>
      </c>
      <c r="C867" s="81"/>
      <c r="D867" s="83"/>
      <c r="E867" s="158">
        <v>135</v>
      </c>
      <c r="F867" s="157"/>
      <c r="G867" s="83"/>
      <c r="H867" s="83"/>
      <c r="J867" s="363"/>
    </row>
    <row r="868" spans="1:181" s="35" customFormat="1" x14ac:dyDescent="0.25">
      <c r="A868" s="366"/>
      <c r="B868" s="80" t="s">
        <v>20</v>
      </c>
      <c r="C868" s="81"/>
      <c r="D868" s="83">
        <v>3.7</v>
      </c>
      <c r="E868" s="158">
        <v>3.7</v>
      </c>
      <c r="F868" s="157"/>
      <c r="G868" s="83"/>
      <c r="H868" s="83"/>
      <c r="I868" s="82"/>
      <c r="J868" s="363"/>
      <c r="K868" s="88"/>
      <c r="L868" s="88"/>
      <c r="M868" s="88"/>
      <c r="N868" s="88"/>
      <c r="O868" s="88"/>
      <c r="P868" s="88"/>
      <c r="Q868" s="88"/>
      <c r="R868" s="88"/>
      <c r="S868" s="88"/>
      <c r="T868" s="73"/>
      <c r="U868" s="73"/>
      <c r="V868" s="73"/>
      <c r="W868" s="73"/>
      <c r="X868" s="73"/>
      <c r="Y868" s="73"/>
      <c r="Z868" s="73"/>
      <c r="AA868" s="73"/>
      <c r="AB868" s="73"/>
      <c r="AC868" s="73"/>
      <c r="AD868" s="73"/>
      <c r="AE868" s="73"/>
      <c r="AF868" s="73"/>
      <c r="AG868" s="73"/>
      <c r="AH868" s="73"/>
      <c r="AI868" s="73"/>
      <c r="AJ868" s="73"/>
      <c r="AK868" s="73"/>
      <c r="AL868" s="73"/>
      <c r="AM868" s="73"/>
      <c r="AN868" s="73"/>
      <c r="AO868" s="73"/>
      <c r="AP868" s="73"/>
      <c r="AQ868" s="73"/>
      <c r="AR868" s="73"/>
      <c r="AS868" s="73"/>
      <c r="AT868" s="73"/>
      <c r="AU868" s="73"/>
      <c r="AV868" s="73"/>
      <c r="AW868" s="73"/>
      <c r="AX868" s="73"/>
      <c r="AY868" s="73"/>
      <c r="AZ868" s="73"/>
      <c r="BA868" s="73"/>
      <c r="BB868" s="73"/>
      <c r="BC868" s="73"/>
      <c r="BD868" s="73"/>
      <c r="BE868" s="73"/>
      <c r="BF868" s="73"/>
      <c r="BG868" s="73"/>
      <c r="BH868" s="73"/>
      <c r="BI868" s="73"/>
      <c r="BJ868" s="73"/>
      <c r="BK868" s="73"/>
      <c r="BL868" s="73"/>
      <c r="BM868" s="73"/>
      <c r="BN868" s="73"/>
      <c r="BO868" s="73"/>
      <c r="BP868" s="73"/>
      <c r="BQ868" s="73"/>
      <c r="BR868" s="73"/>
      <c r="BS868" s="73"/>
      <c r="BT868" s="73"/>
      <c r="BU868" s="73"/>
      <c r="BV868" s="73"/>
      <c r="BW868" s="73"/>
      <c r="BX868" s="73"/>
      <c r="BY868" s="73"/>
      <c r="BZ868" s="73"/>
      <c r="CA868" s="73"/>
      <c r="CB868" s="73"/>
      <c r="CC868" s="73"/>
      <c r="CD868" s="73"/>
      <c r="CE868" s="73"/>
      <c r="CF868" s="73"/>
      <c r="CG868" s="73"/>
      <c r="CH868" s="73"/>
      <c r="CI868" s="73"/>
      <c r="CJ868" s="73"/>
      <c r="CK868" s="73"/>
      <c r="CL868" s="73"/>
      <c r="CM868" s="73"/>
      <c r="CN868" s="73"/>
      <c r="CO868" s="73"/>
      <c r="CP868" s="73"/>
      <c r="CQ868" s="73"/>
      <c r="CR868" s="73"/>
      <c r="CS868" s="73"/>
      <c r="CT868" s="73"/>
      <c r="CU868" s="27"/>
      <c r="CV868" s="27"/>
      <c r="CW868" s="27"/>
      <c r="CX868" s="27"/>
      <c r="CY868" s="27"/>
      <c r="CZ868" s="27"/>
      <c r="DA868" s="27"/>
      <c r="DB868" s="27"/>
      <c r="DC868" s="27"/>
      <c r="DD868" s="27"/>
      <c r="DE868" s="27"/>
      <c r="DF868" s="27"/>
      <c r="DG868" s="27"/>
      <c r="DH868" s="27"/>
      <c r="DI868" s="27"/>
      <c r="DJ868" s="27"/>
      <c r="DK868" s="27"/>
      <c r="DL868" s="27"/>
      <c r="DM868" s="27"/>
      <c r="DN868" s="27"/>
      <c r="DO868" s="27"/>
      <c r="DP868" s="27"/>
      <c r="DQ868" s="27"/>
      <c r="DR868" s="27"/>
      <c r="DS868" s="27"/>
      <c r="DT868" s="27"/>
      <c r="DU868" s="27"/>
      <c r="DV868" s="27"/>
      <c r="DW868" s="27"/>
      <c r="DX868" s="27"/>
      <c r="DY868" s="27"/>
      <c r="DZ868" s="27"/>
      <c r="EA868" s="27"/>
      <c r="EB868" s="27"/>
      <c r="EC868" s="27"/>
      <c r="ED868" s="27"/>
      <c r="EE868" s="27"/>
      <c r="EF868" s="27"/>
      <c r="EG868" s="27"/>
      <c r="EH868" s="27"/>
      <c r="EI868" s="27"/>
      <c r="EJ868" s="27"/>
      <c r="EK868" s="27"/>
      <c r="EL868" s="27"/>
      <c r="EM868" s="27"/>
      <c r="EN868" s="27"/>
      <c r="EO868" s="27"/>
      <c r="EP868" s="27"/>
      <c r="EQ868" s="27"/>
      <c r="ER868" s="27"/>
      <c r="ES868" s="27"/>
      <c r="ET868" s="27"/>
      <c r="EU868" s="27"/>
      <c r="EV868" s="27"/>
      <c r="EW868" s="27"/>
      <c r="EX868" s="27"/>
      <c r="EY868" s="27"/>
      <c r="EZ868" s="27"/>
      <c r="FA868" s="27"/>
      <c r="FB868" s="27"/>
      <c r="FC868" s="27"/>
      <c r="FD868" s="27"/>
      <c r="FE868" s="27"/>
      <c r="FF868" s="27"/>
      <c r="FG868" s="27"/>
      <c r="FH868" s="27"/>
      <c r="FI868" s="27"/>
      <c r="FJ868" s="27"/>
      <c r="FK868" s="27"/>
      <c r="FL868" s="27"/>
      <c r="FM868" s="27"/>
      <c r="FN868" s="27"/>
      <c r="FO868" s="27"/>
      <c r="FP868" s="27"/>
      <c r="FQ868" s="27"/>
      <c r="FR868" s="27"/>
      <c r="FS868" s="27"/>
      <c r="FT868" s="27"/>
      <c r="FU868" s="27"/>
      <c r="FV868" s="27"/>
      <c r="FW868" s="27"/>
      <c r="FX868" s="27"/>
      <c r="FY868" s="27"/>
    </row>
    <row r="869" spans="1:181" s="35" customFormat="1" x14ac:dyDescent="0.25">
      <c r="A869" s="366"/>
      <c r="B869" s="80" t="s">
        <v>19</v>
      </c>
      <c r="C869" s="81"/>
      <c r="D869" s="83">
        <v>1</v>
      </c>
      <c r="E869" s="158">
        <v>1</v>
      </c>
      <c r="F869" s="157"/>
      <c r="G869" s="83"/>
      <c r="H869" s="83"/>
      <c r="I869" s="82"/>
      <c r="J869" s="363"/>
      <c r="K869" s="88"/>
      <c r="L869" s="88"/>
      <c r="M869" s="88"/>
      <c r="N869" s="88"/>
      <c r="O869" s="88"/>
      <c r="P869" s="88"/>
      <c r="Q869" s="88"/>
      <c r="R869" s="88"/>
      <c r="S869" s="88"/>
      <c r="T869" s="73"/>
      <c r="U869" s="73"/>
      <c r="V869" s="73"/>
      <c r="W869" s="73"/>
      <c r="X869" s="73"/>
      <c r="Y869" s="73"/>
      <c r="Z869" s="73"/>
      <c r="AA869" s="73"/>
      <c r="AB869" s="73"/>
      <c r="AC869" s="73"/>
      <c r="AD869" s="73"/>
      <c r="AE869" s="73"/>
      <c r="AF869" s="73"/>
      <c r="AG869" s="73"/>
      <c r="AH869" s="73"/>
      <c r="AI869" s="73"/>
      <c r="AJ869" s="73"/>
      <c r="AK869" s="73"/>
      <c r="AL869" s="73"/>
      <c r="AM869" s="73"/>
      <c r="AN869" s="73"/>
      <c r="AO869" s="73"/>
      <c r="AP869" s="73"/>
      <c r="AQ869" s="73"/>
      <c r="AR869" s="73"/>
      <c r="AS869" s="73"/>
      <c r="AT869" s="73"/>
      <c r="AU869" s="73"/>
      <c r="AV869" s="73"/>
      <c r="AW869" s="73"/>
      <c r="AX869" s="73"/>
      <c r="AY869" s="73"/>
      <c r="AZ869" s="73"/>
      <c r="BA869" s="73"/>
      <c r="BB869" s="73"/>
      <c r="BC869" s="73"/>
      <c r="BD869" s="73"/>
      <c r="BE869" s="73"/>
      <c r="BF869" s="73"/>
      <c r="BG869" s="73"/>
      <c r="BH869" s="73"/>
      <c r="BI869" s="73"/>
      <c r="BJ869" s="73"/>
      <c r="BK869" s="73"/>
      <c r="BL869" s="73"/>
      <c r="BM869" s="73"/>
      <c r="BN869" s="73"/>
      <c r="BO869" s="73"/>
      <c r="BP869" s="73"/>
      <c r="BQ869" s="73"/>
      <c r="BR869" s="73"/>
      <c r="BS869" s="73"/>
      <c r="BT869" s="73"/>
      <c r="BU869" s="73"/>
      <c r="BV869" s="73"/>
      <c r="BW869" s="73"/>
      <c r="BX869" s="73"/>
      <c r="BY869" s="73"/>
      <c r="BZ869" s="73"/>
      <c r="CA869" s="73"/>
      <c r="CB869" s="73"/>
      <c r="CC869" s="73"/>
      <c r="CD869" s="73"/>
      <c r="CE869" s="73"/>
      <c r="CF869" s="73"/>
      <c r="CG869" s="73"/>
      <c r="CH869" s="73"/>
      <c r="CI869" s="73"/>
      <c r="CJ869" s="73"/>
      <c r="CK869" s="73"/>
      <c r="CL869" s="73"/>
      <c r="CM869" s="73"/>
      <c r="CN869" s="73"/>
      <c r="CO869" s="73"/>
      <c r="CP869" s="73"/>
      <c r="CQ869" s="73"/>
      <c r="CR869" s="73"/>
      <c r="CS869" s="73"/>
      <c r="CT869" s="73"/>
      <c r="CU869" s="27"/>
      <c r="CV869" s="27"/>
      <c r="CW869" s="27"/>
      <c r="CX869" s="27"/>
      <c r="CY869" s="27"/>
      <c r="CZ869" s="27"/>
      <c r="DA869" s="27"/>
      <c r="DB869" s="27"/>
      <c r="DC869" s="27"/>
      <c r="DD869" s="27"/>
      <c r="DE869" s="27"/>
      <c r="DF869" s="27"/>
      <c r="DG869" s="27"/>
      <c r="DH869" s="27"/>
      <c r="DI869" s="27"/>
      <c r="DJ869" s="27"/>
      <c r="DK869" s="27"/>
      <c r="DL869" s="27"/>
      <c r="DM869" s="27"/>
      <c r="DN869" s="27"/>
      <c r="DO869" s="27"/>
      <c r="DP869" s="27"/>
      <c r="DQ869" s="27"/>
      <c r="DR869" s="27"/>
      <c r="DS869" s="27"/>
      <c r="DT869" s="27"/>
      <c r="DU869" s="27"/>
      <c r="DV869" s="27"/>
      <c r="DW869" s="27"/>
      <c r="DX869" s="27"/>
      <c r="DY869" s="27"/>
      <c r="DZ869" s="27"/>
      <c r="EA869" s="27"/>
      <c r="EB869" s="27"/>
      <c r="EC869" s="27"/>
      <c r="ED869" s="27"/>
      <c r="EE869" s="27"/>
      <c r="EF869" s="27"/>
      <c r="EG869" s="27"/>
      <c r="EH869" s="27"/>
      <c r="EI869" s="27"/>
      <c r="EJ869" s="27"/>
      <c r="EK869" s="27"/>
      <c r="EL869" s="27"/>
      <c r="EM869" s="27"/>
      <c r="EN869" s="27"/>
      <c r="EO869" s="27"/>
      <c r="EP869" s="27"/>
      <c r="EQ869" s="27"/>
      <c r="ER869" s="27"/>
      <c r="ES869" s="27"/>
      <c r="ET869" s="27"/>
      <c r="EU869" s="27"/>
      <c r="EV869" s="27"/>
      <c r="EW869" s="27"/>
      <c r="EX869" s="27"/>
      <c r="EY869" s="27"/>
      <c r="EZ869" s="27"/>
      <c r="FA869" s="27"/>
      <c r="FB869" s="27"/>
      <c r="FC869" s="27"/>
      <c r="FD869" s="27"/>
      <c r="FE869" s="27"/>
      <c r="FF869" s="27"/>
      <c r="FG869" s="27"/>
      <c r="FH869" s="27"/>
      <c r="FI869" s="27"/>
      <c r="FJ869" s="27"/>
      <c r="FK869" s="27"/>
      <c r="FL869" s="27"/>
      <c r="FM869" s="27"/>
      <c r="FN869" s="27"/>
      <c r="FO869" s="27"/>
      <c r="FP869" s="27"/>
      <c r="FQ869" s="27"/>
      <c r="FR869" s="27"/>
      <c r="FS869" s="27"/>
      <c r="FT869" s="27"/>
      <c r="FU869" s="27"/>
      <c r="FV869" s="27"/>
      <c r="FW869" s="27"/>
      <c r="FX869" s="27"/>
      <c r="FY869" s="27"/>
    </row>
    <row r="870" spans="1:181" s="35" customFormat="1" x14ac:dyDescent="0.25">
      <c r="A870" s="366" t="s">
        <v>74</v>
      </c>
      <c r="B870" s="80"/>
      <c r="C870" s="166" t="s">
        <v>320</v>
      </c>
      <c r="D870" s="179"/>
      <c r="E870" s="180"/>
      <c r="F870" s="157">
        <v>0.09</v>
      </c>
      <c r="G870" s="83">
        <v>0.01</v>
      </c>
      <c r="H870" s="82">
        <v>8.5</v>
      </c>
      <c r="I870" s="157">
        <v>34.5</v>
      </c>
      <c r="J870" s="363" t="s">
        <v>165</v>
      </c>
      <c r="K870" s="88"/>
      <c r="L870" s="88"/>
      <c r="M870" s="88"/>
      <c r="N870" s="88"/>
      <c r="O870" s="88"/>
      <c r="P870" s="88"/>
      <c r="Q870" s="88"/>
      <c r="R870" s="88"/>
      <c r="S870" s="88"/>
      <c r="T870" s="73"/>
      <c r="U870" s="73"/>
      <c r="V870" s="73"/>
      <c r="W870" s="73"/>
      <c r="X870" s="73"/>
      <c r="Y870" s="73"/>
      <c r="Z870" s="73"/>
      <c r="AA870" s="73"/>
      <c r="AB870" s="73"/>
      <c r="AC870" s="73"/>
      <c r="AD870" s="73"/>
      <c r="AE870" s="73"/>
      <c r="AF870" s="73"/>
      <c r="AG870" s="73"/>
      <c r="AH870" s="73"/>
      <c r="AI870" s="73"/>
      <c r="AJ870" s="73"/>
      <c r="AK870" s="73"/>
      <c r="AL870" s="73"/>
      <c r="AM870" s="73"/>
      <c r="AN870" s="73"/>
      <c r="AO870" s="73"/>
      <c r="AP870" s="73"/>
      <c r="AQ870" s="73"/>
      <c r="AR870" s="73"/>
      <c r="AS870" s="73"/>
      <c r="AT870" s="73"/>
      <c r="AU870" s="73"/>
      <c r="AV870" s="73"/>
      <c r="AW870" s="73"/>
      <c r="AX870" s="73"/>
      <c r="AY870" s="73"/>
      <c r="AZ870" s="73"/>
      <c r="BA870" s="73"/>
      <c r="BB870" s="73"/>
      <c r="BC870" s="73"/>
      <c r="BD870" s="73"/>
      <c r="BE870" s="73"/>
      <c r="BF870" s="73"/>
      <c r="BG870" s="73"/>
      <c r="BH870" s="73"/>
      <c r="BI870" s="73"/>
      <c r="BJ870" s="73"/>
      <c r="BK870" s="73"/>
      <c r="BL870" s="73"/>
      <c r="BM870" s="73"/>
      <c r="BN870" s="73"/>
      <c r="BO870" s="73"/>
      <c r="BP870" s="73"/>
      <c r="BQ870" s="73"/>
      <c r="BR870" s="73"/>
      <c r="BS870" s="73"/>
      <c r="BT870" s="73"/>
      <c r="BU870" s="73"/>
      <c r="BV870" s="73"/>
      <c r="BW870" s="73"/>
      <c r="BX870" s="73"/>
      <c r="BY870" s="73"/>
      <c r="BZ870" s="73"/>
      <c r="CA870" s="73"/>
      <c r="CB870" s="73"/>
      <c r="CC870" s="73"/>
      <c r="CD870" s="73"/>
      <c r="CE870" s="73"/>
      <c r="CF870" s="73"/>
      <c r="CG870" s="73"/>
      <c r="CH870" s="73"/>
      <c r="CI870" s="73"/>
      <c r="CJ870" s="73"/>
      <c r="CK870" s="73"/>
      <c r="CL870" s="73"/>
      <c r="CM870" s="73"/>
      <c r="CN870" s="73"/>
      <c r="CO870" s="73"/>
      <c r="CP870" s="73"/>
      <c r="CQ870" s="73"/>
      <c r="CR870" s="73"/>
      <c r="CS870" s="73"/>
      <c r="CT870" s="73"/>
    </row>
    <row r="871" spans="1:181" s="35" customFormat="1" x14ac:dyDescent="0.25">
      <c r="A871" s="366"/>
      <c r="B871" s="80" t="s">
        <v>59</v>
      </c>
      <c r="C871" s="166"/>
      <c r="D871" s="86">
        <v>0.3</v>
      </c>
      <c r="E871" s="81">
        <v>0.3</v>
      </c>
      <c r="F871" s="157"/>
      <c r="G871" s="83"/>
      <c r="H871" s="82"/>
      <c r="I871" s="157"/>
      <c r="J871" s="363"/>
      <c r="K871" s="88"/>
      <c r="L871" s="88"/>
      <c r="M871" s="88"/>
      <c r="N871" s="88"/>
      <c r="O871" s="88"/>
      <c r="P871" s="88"/>
      <c r="Q871" s="88"/>
      <c r="R871" s="88"/>
      <c r="S871" s="88"/>
      <c r="T871" s="73"/>
      <c r="U871" s="73"/>
      <c r="V871" s="73"/>
      <c r="W871" s="73"/>
      <c r="X871" s="73"/>
      <c r="Y871" s="73"/>
      <c r="Z871" s="73"/>
      <c r="AA871" s="73"/>
      <c r="AB871" s="73"/>
      <c r="AC871" s="73"/>
      <c r="AD871" s="73"/>
      <c r="AE871" s="73"/>
      <c r="AF871" s="73"/>
      <c r="AG871" s="73"/>
      <c r="AH871" s="73"/>
      <c r="AI871" s="73"/>
      <c r="AJ871" s="73"/>
      <c r="AK871" s="73"/>
      <c r="AL871" s="73"/>
      <c r="AM871" s="73"/>
      <c r="AN871" s="73"/>
      <c r="AO871" s="73"/>
      <c r="AP871" s="73"/>
      <c r="AQ871" s="73"/>
      <c r="AR871" s="73"/>
      <c r="AS871" s="73"/>
      <c r="AT871" s="73"/>
      <c r="AU871" s="73"/>
      <c r="AV871" s="73"/>
      <c r="AW871" s="73"/>
      <c r="AX871" s="73"/>
      <c r="AY871" s="73"/>
      <c r="AZ871" s="73"/>
      <c r="BA871" s="73"/>
      <c r="BB871" s="73"/>
      <c r="BC871" s="73"/>
      <c r="BD871" s="73"/>
      <c r="BE871" s="73"/>
      <c r="BF871" s="73"/>
      <c r="BG871" s="73"/>
      <c r="BH871" s="73"/>
      <c r="BI871" s="73"/>
      <c r="BJ871" s="73"/>
      <c r="BK871" s="73"/>
      <c r="BL871" s="73"/>
      <c r="BM871" s="73"/>
      <c r="BN871" s="73"/>
      <c r="BO871" s="73"/>
      <c r="BP871" s="73"/>
      <c r="BQ871" s="73"/>
      <c r="BR871" s="73"/>
      <c r="BS871" s="73"/>
      <c r="BT871" s="73"/>
      <c r="BU871" s="73"/>
      <c r="BV871" s="73"/>
      <c r="BW871" s="73"/>
      <c r="BX871" s="73"/>
      <c r="BY871" s="73"/>
      <c r="BZ871" s="73"/>
      <c r="CA871" s="73"/>
      <c r="CB871" s="73"/>
      <c r="CC871" s="73"/>
      <c r="CD871" s="73"/>
      <c r="CE871" s="73"/>
      <c r="CF871" s="73"/>
      <c r="CG871" s="73"/>
      <c r="CH871" s="73"/>
      <c r="CI871" s="73"/>
      <c r="CJ871" s="73"/>
      <c r="CK871" s="73"/>
      <c r="CL871" s="73"/>
      <c r="CM871" s="73"/>
      <c r="CN871" s="73"/>
      <c r="CO871" s="73"/>
      <c r="CP871" s="73"/>
      <c r="CQ871" s="73"/>
      <c r="CR871" s="73"/>
      <c r="CS871" s="73"/>
      <c r="CT871" s="73"/>
    </row>
    <row r="872" spans="1:181" s="35" customFormat="1" x14ac:dyDescent="0.25">
      <c r="A872" s="366"/>
      <c r="B872" s="80" t="s">
        <v>18</v>
      </c>
      <c r="C872" s="166"/>
      <c r="D872" s="86">
        <v>4</v>
      </c>
      <c r="E872" s="81">
        <v>4</v>
      </c>
      <c r="F872" s="157"/>
      <c r="G872" s="83"/>
      <c r="H872" s="157"/>
      <c r="I872" s="157"/>
      <c r="J872" s="363"/>
      <c r="K872" s="88"/>
      <c r="L872" s="88"/>
      <c r="M872" s="88"/>
      <c r="N872" s="88"/>
      <c r="O872" s="88"/>
      <c r="P872" s="88"/>
      <c r="Q872" s="88"/>
      <c r="R872" s="88"/>
      <c r="S872" s="88"/>
      <c r="T872" s="73"/>
      <c r="U872" s="73"/>
      <c r="V872" s="73"/>
      <c r="W872" s="73"/>
      <c r="X872" s="73"/>
      <c r="Y872" s="73"/>
      <c r="Z872" s="73"/>
      <c r="AA872" s="73"/>
      <c r="AB872" s="73"/>
      <c r="AC872" s="73"/>
      <c r="AD872" s="73"/>
      <c r="AE872" s="73"/>
      <c r="AF872" s="73"/>
      <c r="AG872" s="73"/>
      <c r="AH872" s="73"/>
      <c r="AI872" s="73"/>
      <c r="AJ872" s="73"/>
      <c r="AK872" s="73"/>
      <c r="AL872" s="73"/>
      <c r="AM872" s="73"/>
      <c r="AN872" s="73"/>
      <c r="AO872" s="73"/>
      <c r="AP872" s="73"/>
      <c r="AQ872" s="73"/>
      <c r="AR872" s="73"/>
      <c r="AS872" s="73"/>
      <c r="AT872" s="73"/>
      <c r="AU872" s="73"/>
      <c r="AV872" s="73"/>
      <c r="AW872" s="73"/>
      <c r="AX872" s="73"/>
      <c r="AY872" s="73"/>
      <c r="AZ872" s="73"/>
      <c r="BA872" s="73"/>
      <c r="BB872" s="73"/>
      <c r="BC872" s="73"/>
      <c r="BD872" s="73"/>
      <c r="BE872" s="73"/>
      <c r="BF872" s="73"/>
      <c r="BG872" s="73"/>
      <c r="BH872" s="73"/>
      <c r="BI872" s="73"/>
      <c r="BJ872" s="73"/>
      <c r="BK872" s="73"/>
      <c r="BL872" s="73"/>
      <c r="BM872" s="73"/>
      <c r="BN872" s="73"/>
      <c r="BO872" s="73"/>
      <c r="BP872" s="73"/>
      <c r="BQ872" s="73"/>
      <c r="BR872" s="73"/>
      <c r="BS872" s="73"/>
      <c r="BT872" s="73"/>
      <c r="BU872" s="73"/>
      <c r="BV872" s="73"/>
      <c r="BW872" s="73"/>
      <c r="BX872" s="73"/>
      <c r="BY872" s="73"/>
      <c r="BZ872" s="73"/>
      <c r="CA872" s="73"/>
      <c r="CB872" s="73"/>
      <c r="CC872" s="73"/>
      <c r="CD872" s="73"/>
      <c r="CE872" s="73"/>
      <c r="CF872" s="73"/>
      <c r="CG872" s="73"/>
      <c r="CH872" s="73"/>
      <c r="CI872" s="73"/>
      <c r="CJ872" s="73"/>
      <c r="CK872" s="73"/>
      <c r="CL872" s="73"/>
      <c r="CM872" s="73"/>
      <c r="CN872" s="73"/>
      <c r="CO872" s="73"/>
      <c r="CP872" s="73"/>
      <c r="CQ872" s="73"/>
      <c r="CR872" s="73"/>
      <c r="CS872" s="73"/>
      <c r="CT872" s="73"/>
    </row>
    <row r="873" spans="1:181" s="35" customFormat="1" x14ac:dyDescent="0.25">
      <c r="A873" s="366"/>
      <c r="B873" s="80" t="s">
        <v>75</v>
      </c>
      <c r="C873" s="166"/>
      <c r="D873" s="188">
        <v>4.0999999999999996</v>
      </c>
      <c r="E873" s="81">
        <v>4</v>
      </c>
      <c r="F873" s="83"/>
      <c r="G873" s="82"/>
      <c r="H873" s="83"/>
      <c r="I873" s="82"/>
      <c r="J873" s="363"/>
      <c r="K873" s="88"/>
      <c r="L873" s="88"/>
      <c r="M873" s="88"/>
      <c r="N873" s="88"/>
      <c r="O873" s="88"/>
      <c r="P873" s="88"/>
      <c r="Q873" s="88"/>
      <c r="R873" s="88"/>
      <c r="S873" s="88"/>
      <c r="T873" s="73"/>
      <c r="U873" s="73"/>
      <c r="V873" s="73"/>
      <c r="W873" s="73"/>
      <c r="X873" s="73"/>
      <c r="Y873" s="73"/>
      <c r="Z873" s="73"/>
      <c r="AA873" s="73"/>
      <c r="AB873" s="73"/>
      <c r="AC873" s="73"/>
      <c r="AD873" s="73"/>
      <c r="AE873" s="73"/>
      <c r="AF873" s="73"/>
      <c r="AG873" s="73"/>
      <c r="AH873" s="73"/>
      <c r="AI873" s="73"/>
      <c r="AJ873" s="73"/>
      <c r="AK873" s="73"/>
      <c r="AL873" s="73"/>
      <c r="AM873" s="73"/>
      <c r="AN873" s="73"/>
      <c r="AO873" s="73"/>
      <c r="AP873" s="73"/>
      <c r="AQ873" s="73"/>
      <c r="AR873" s="73"/>
      <c r="AS873" s="73"/>
      <c r="AT873" s="73"/>
      <c r="AU873" s="73"/>
      <c r="AV873" s="73"/>
      <c r="AW873" s="73"/>
      <c r="AX873" s="73"/>
      <c r="AY873" s="73"/>
      <c r="AZ873" s="73"/>
      <c r="BA873" s="73"/>
      <c r="BB873" s="73"/>
      <c r="BC873" s="73"/>
      <c r="BD873" s="73"/>
      <c r="BE873" s="73"/>
      <c r="BF873" s="73"/>
      <c r="BG873" s="73"/>
      <c r="BH873" s="73"/>
      <c r="BI873" s="73"/>
      <c r="BJ873" s="73"/>
      <c r="BK873" s="73"/>
      <c r="BL873" s="73"/>
      <c r="BM873" s="73"/>
      <c r="BN873" s="73"/>
      <c r="BO873" s="73"/>
      <c r="BP873" s="73"/>
      <c r="BQ873" s="73"/>
      <c r="BR873" s="73"/>
      <c r="BS873" s="73"/>
      <c r="BT873" s="73"/>
      <c r="BU873" s="73"/>
      <c r="BV873" s="73"/>
      <c r="BW873" s="73"/>
      <c r="BX873" s="73"/>
      <c r="BY873" s="73"/>
      <c r="BZ873" s="73"/>
      <c r="CA873" s="73"/>
      <c r="CB873" s="73"/>
      <c r="CC873" s="73"/>
      <c r="CD873" s="73"/>
      <c r="CE873" s="73"/>
      <c r="CF873" s="73"/>
      <c r="CG873" s="73"/>
      <c r="CH873" s="73"/>
      <c r="CI873" s="73"/>
      <c r="CJ873" s="73"/>
      <c r="CK873" s="73"/>
      <c r="CL873" s="73"/>
      <c r="CM873" s="73"/>
      <c r="CN873" s="73"/>
      <c r="CO873" s="73"/>
      <c r="CP873" s="73"/>
      <c r="CQ873" s="73"/>
      <c r="CR873" s="73"/>
      <c r="CS873" s="73"/>
      <c r="CT873" s="73"/>
    </row>
    <row r="874" spans="1:181" x14ac:dyDescent="0.25">
      <c r="A874" s="366"/>
      <c r="B874" s="80" t="s">
        <v>17</v>
      </c>
      <c r="C874" s="166"/>
      <c r="D874" s="180">
        <v>150</v>
      </c>
      <c r="E874" s="180">
        <v>150</v>
      </c>
      <c r="F874" s="83"/>
      <c r="H874" s="83"/>
      <c r="J874" s="363"/>
    </row>
    <row r="875" spans="1:181" s="35" customFormat="1" ht="15.75" thickBot="1" x14ac:dyDescent="0.3">
      <c r="A875" s="366" t="s">
        <v>38</v>
      </c>
      <c r="B875" s="80"/>
      <c r="C875" s="81">
        <v>20</v>
      </c>
      <c r="D875" s="188">
        <v>20</v>
      </c>
      <c r="E875" s="81">
        <v>20</v>
      </c>
      <c r="F875" s="180">
        <v>1.6</v>
      </c>
      <c r="G875" s="179">
        <v>0.2</v>
      </c>
      <c r="H875" s="210">
        <v>9.8000000000000007</v>
      </c>
      <c r="I875" s="369">
        <v>47</v>
      </c>
      <c r="J875" s="363"/>
      <c r="K875" s="88"/>
      <c r="L875" s="88"/>
      <c r="M875" s="88"/>
      <c r="N875" s="88"/>
      <c r="O875" s="88"/>
      <c r="P875" s="88"/>
      <c r="Q875" s="88"/>
      <c r="R875" s="88"/>
      <c r="S875" s="88"/>
      <c r="T875" s="73"/>
      <c r="U875" s="73"/>
      <c r="V875" s="73"/>
      <c r="W875" s="73"/>
      <c r="X875" s="73"/>
      <c r="Y875" s="73"/>
      <c r="Z875" s="73"/>
      <c r="AA875" s="73"/>
      <c r="AB875" s="73"/>
      <c r="AC875" s="73"/>
      <c r="AD875" s="73"/>
      <c r="AE875" s="73"/>
      <c r="AF875" s="73"/>
      <c r="AG875" s="73"/>
      <c r="AH875" s="73"/>
      <c r="AI875" s="73"/>
      <c r="AJ875" s="73"/>
      <c r="AK875" s="73"/>
      <c r="AL875" s="73"/>
      <c r="AM875" s="73"/>
      <c r="AN875" s="73"/>
      <c r="AO875" s="73"/>
      <c r="AP875" s="73"/>
      <c r="AQ875" s="73"/>
      <c r="AR875" s="73"/>
      <c r="AS875" s="73"/>
      <c r="AT875" s="73"/>
      <c r="AU875" s="73"/>
      <c r="AV875" s="73"/>
      <c r="AW875" s="73"/>
      <c r="AX875" s="73"/>
      <c r="AY875" s="73"/>
      <c r="AZ875" s="73"/>
      <c r="BA875" s="73"/>
      <c r="BB875" s="73"/>
      <c r="BC875" s="73"/>
      <c r="BD875" s="73"/>
      <c r="BE875" s="73"/>
      <c r="BF875" s="73"/>
      <c r="BG875" s="73"/>
      <c r="BH875" s="73"/>
      <c r="BI875" s="73"/>
      <c r="BJ875" s="73"/>
      <c r="BK875" s="73"/>
      <c r="BL875" s="73"/>
      <c r="BM875" s="73"/>
      <c r="BN875" s="73"/>
      <c r="BO875" s="73"/>
      <c r="BP875" s="73"/>
      <c r="BQ875" s="73"/>
      <c r="BR875" s="73"/>
      <c r="BS875" s="73"/>
      <c r="BT875" s="73"/>
      <c r="BU875" s="73"/>
      <c r="BV875" s="73"/>
      <c r="BW875" s="73"/>
      <c r="BX875" s="73"/>
      <c r="BY875" s="73"/>
      <c r="BZ875" s="73"/>
      <c r="CA875" s="73"/>
      <c r="CB875" s="73"/>
      <c r="CC875" s="73"/>
      <c r="CD875" s="73"/>
      <c r="CE875" s="73"/>
      <c r="CF875" s="73"/>
      <c r="CG875" s="73"/>
      <c r="CH875" s="73"/>
      <c r="CI875" s="73"/>
      <c r="CJ875" s="73"/>
      <c r="CK875" s="73"/>
      <c r="CL875" s="73"/>
      <c r="CM875" s="73"/>
      <c r="CN875" s="73"/>
      <c r="CO875" s="73"/>
      <c r="CP875" s="73"/>
      <c r="CQ875" s="73"/>
      <c r="CR875" s="73"/>
      <c r="CS875" s="73"/>
      <c r="CT875" s="73"/>
      <c r="CU875" s="27"/>
      <c r="CV875" s="27"/>
      <c r="CW875" s="27"/>
      <c r="CX875" s="27"/>
      <c r="CY875" s="27"/>
      <c r="CZ875" s="27"/>
      <c r="DA875" s="27"/>
      <c r="DB875" s="27"/>
      <c r="DC875" s="27"/>
      <c r="DD875" s="27"/>
      <c r="DE875" s="27"/>
      <c r="DF875" s="27"/>
      <c r="DG875" s="27"/>
      <c r="DH875" s="27"/>
      <c r="DI875" s="27"/>
      <c r="DJ875" s="27"/>
      <c r="DK875" s="27"/>
      <c r="DL875" s="27"/>
      <c r="DM875" s="27"/>
      <c r="DN875" s="27"/>
      <c r="DO875" s="27"/>
      <c r="DP875" s="27"/>
      <c r="DQ875" s="27"/>
      <c r="DR875" s="27"/>
      <c r="DS875" s="27"/>
      <c r="DT875" s="27"/>
      <c r="DU875" s="27"/>
      <c r="DV875" s="27"/>
      <c r="DW875" s="27"/>
      <c r="DX875" s="27"/>
      <c r="DY875" s="27"/>
      <c r="DZ875" s="27"/>
      <c r="EA875" s="27"/>
      <c r="EB875" s="27"/>
      <c r="EC875" s="27"/>
      <c r="ED875" s="27"/>
      <c r="EE875" s="27"/>
      <c r="EF875" s="27"/>
      <c r="EG875" s="27"/>
      <c r="EH875" s="27"/>
      <c r="EI875" s="27"/>
      <c r="EJ875" s="27"/>
      <c r="EK875" s="27"/>
      <c r="EL875" s="27"/>
      <c r="EM875" s="27"/>
      <c r="EN875" s="27"/>
      <c r="EO875" s="27"/>
      <c r="EP875" s="27"/>
      <c r="EQ875" s="27"/>
      <c r="ER875" s="27"/>
      <c r="ES875" s="27"/>
      <c r="ET875" s="27"/>
      <c r="EU875" s="27"/>
      <c r="EV875" s="27"/>
      <c r="EW875" s="27"/>
      <c r="EX875" s="27"/>
      <c r="EY875" s="27"/>
      <c r="EZ875" s="27"/>
      <c r="FA875" s="27"/>
      <c r="FB875" s="27"/>
      <c r="FC875" s="27"/>
      <c r="FD875" s="27"/>
      <c r="FE875" s="27"/>
      <c r="FF875" s="27"/>
      <c r="FG875" s="27"/>
      <c r="FH875" s="27"/>
      <c r="FI875" s="27"/>
      <c r="FJ875" s="27"/>
      <c r="FK875" s="27"/>
      <c r="FL875" s="27"/>
      <c r="FM875" s="27"/>
      <c r="FN875" s="27"/>
      <c r="FO875" s="27"/>
      <c r="FP875" s="27"/>
      <c r="FQ875" s="27"/>
      <c r="FR875" s="27"/>
      <c r="FS875" s="27"/>
      <c r="FT875" s="27"/>
      <c r="FU875" s="27"/>
      <c r="FV875" s="27"/>
      <c r="FW875" s="27"/>
      <c r="FX875" s="27"/>
      <c r="FY875" s="27"/>
    </row>
    <row r="876" spans="1:181" s="35" customFormat="1" ht="15.75" thickBot="1" x14ac:dyDescent="0.3">
      <c r="A876" s="367" t="s">
        <v>26</v>
      </c>
      <c r="B876" s="169"/>
      <c r="C876" s="170">
        <v>448</v>
      </c>
      <c r="D876" s="187"/>
      <c r="E876" s="153"/>
      <c r="F876" s="153">
        <f>SUM(F849:F875)</f>
        <v>15.08</v>
      </c>
      <c r="G876" s="153">
        <f t="shared" ref="G876:I876" si="12">SUM(G849:G875)</f>
        <v>15.17</v>
      </c>
      <c r="H876" s="153">
        <f t="shared" si="12"/>
        <v>69.53</v>
      </c>
      <c r="I876" s="153">
        <f t="shared" si="12"/>
        <v>474.5</v>
      </c>
      <c r="J876" s="400"/>
      <c r="K876" s="88"/>
      <c r="L876" s="88"/>
      <c r="M876" s="88"/>
      <c r="N876" s="88"/>
      <c r="O876" s="88"/>
      <c r="P876" s="88"/>
      <c r="Q876" s="88"/>
      <c r="R876" s="88"/>
      <c r="S876" s="88"/>
      <c r="T876" s="73"/>
      <c r="U876" s="73"/>
      <c r="V876" s="73"/>
      <c r="W876" s="73"/>
      <c r="X876" s="73"/>
      <c r="Y876" s="73"/>
      <c r="Z876" s="73"/>
      <c r="AA876" s="73"/>
      <c r="AB876" s="73"/>
      <c r="AC876" s="73"/>
      <c r="AD876" s="73"/>
      <c r="AE876" s="73"/>
      <c r="AF876" s="73"/>
      <c r="AG876" s="73"/>
      <c r="AH876" s="73"/>
      <c r="AI876" s="73"/>
      <c r="AJ876" s="73"/>
      <c r="AK876" s="73"/>
      <c r="AL876" s="73"/>
      <c r="AM876" s="73"/>
      <c r="AN876" s="73"/>
      <c r="AO876" s="73"/>
      <c r="AP876" s="73"/>
      <c r="AQ876" s="73"/>
      <c r="AR876" s="73"/>
      <c r="AS876" s="73"/>
      <c r="AT876" s="73"/>
      <c r="AU876" s="73"/>
      <c r="AV876" s="73"/>
      <c r="AW876" s="73"/>
      <c r="AX876" s="73"/>
      <c r="AY876" s="73"/>
      <c r="AZ876" s="73"/>
      <c r="BA876" s="73"/>
      <c r="BB876" s="73"/>
      <c r="BC876" s="73"/>
      <c r="BD876" s="73"/>
      <c r="BE876" s="73"/>
      <c r="BF876" s="73"/>
      <c r="BG876" s="73"/>
      <c r="BH876" s="73"/>
      <c r="BI876" s="73"/>
      <c r="BJ876" s="73"/>
      <c r="BK876" s="73"/>
      <c r="BL876" s="73"/>
      <c r="BM876" s="73"/>
      <c r="BN876" s="73"/>
      <c r="BO876" s="73"/>
      <c r="BP876" s="73"/>
      <c r="BQ876" s="73"/>
      <c r="BR876" s="73"/>
      <c r="BS876" s="73"/>
      <c r="BT876" s="73"/>
      <c r="BU876" s="73"/>
      <c r="BV876" s="73"/>
      <c r="BW876" s="73"/>
      <c r="BX876" s="73"/>
      <c r="BY876" s="73"/>
      <c r="BZ876" s="73"/>
      <c r="CA876" s="73"/>
      <c r="CB876" s="73"/>
      <c r="CC876" s="73"/>
      <c r="CD876" s="73"/>
      <c r="CE876" s="73"/>
      <c r="CF876" s="73"/>
      <c r="CG876" s="73"/>
      <c r="CH876" s="73"/>
      <c r="CI876" s="73"/>
      <c r="CJ876" s="73"/>
      <c r="CK876" s="73"/>
      <c r="CL876" s="73"/>
      <c r="CM876" s="73"/>
      <c r="CN876" s="73"/>
      <c r="CO876" s="73"/>
      <c r="CP876" s="73"/>
      <c r="CQ876" s="73"/>
      <c r="CR876" s="73"/>
      <c r="CS876" s="73"/>
      <c r="CT876" s="73"/>
      <c r="CU876" s="27"/>
      <c r="CV876" s="27"/>
      <c r="CW876" s="27"/>
      <c r="CX876" s="27"/>
      <c r="CY876" s="27"/>
      <c r="CZ876" s="27"/>
      <c r="DA876" s="27"/>
      <c r="DB876" s="27"/>
      <c r="DC876" s="27"/>
      <c r="DD876" s="27"/>
      <c r="DE876" s="27"/>
      <c r="DF876" s="27"/>
      <c r="DG876" s="27"/>
      <c r="DH876" s="27"/>
      <c r="DI876" s="27"/>
      <c r="DJ876" s="27"/>
      <c r="DK876" s="27"/>
      <c r="DL876" s="27"/>
      <c r="DM876" s="27"/>
      <c r="DN876" s="27"/>
      <c r="DO876" s="27"/>
      <c r="DP876" s="27"/>
      <c r="DQ876" s="27"/>
      <c r="DR876" s="27"/>
      <c r="DS876" s="27"/>
      <c r="DT876" s="27"/>
      <c r="DU876" s="27"/>
      <c r="DV876" s="27"/>
      <c r="DW876" s="27"/>
      <c r="DX876" s="27"/>
      <c r="DY876" s="27"/>
      <c r="DZ876" s="27"/>
      <c r="EA876" s="27"/>
      <c r="EB876" s="27"/>
      <c r="EC876" s="27"/>
      <c r="ED876" s="27"/>
      <c r="EE876" s="27"/>
      <c r="EF876" s="27"/>
      <c r="EG876" s="27"/>
      <c r="EH876" s="27"/>
      <c r="EI876" s="27"/>
      <c r="EJ876" s="27"/>
      <c r="EK876" s="27"/>
      <c r="EL876" s="27"/>
      <c r="EM876" s="27"/>
      <c r="EN876" s="27"/>
      <c r="EO876" s="27"/>
      <c r="EP876" s="27"/>
      <c r="EQ876" s="27"/>
      <c r="ER876" s="27"/>
      <c r="ES876" s="27"/>
      <c r="ET876" s="27"/>
      <c r="EU876" s="27"/>
      <c r="EV876" s="27"/>
      <c r="EW876" s="27"/>
      <c r="EX876" s="27"/>
      <c r="EY876" s="27"/>
      <c r="EZ876" s="27"/>
      <c r="FA876" s="27"/>
      <c r="FB876" s="27"/>
      <c r="FC876" s="27"/>
      <c r="FD876" s="27"/>
      <c r="FE876" s="27"/>
      <c r="FF876" s="27"/>
      <c r="FG876" s="27"/>
      <c r="FH876" s="27"/>
      <c r="FI876" s="27"/>
      <c r="FJ876" s="27"/>
      <c r="FK876" s="27"/>
      <c r="FL876" s="27"/>
      <c r="FM876" s="27"/>
      <c r="FN876" s="27"/>
      <c r="FO876" s="27"/>
      <c r="FP876" s="27"/>
      <c r="FQ876" s="27"/>
      <c r="FR876" s="27"/>
      <c r="FS876" s="27"/>
      <c r="FT876" s="27"/>
      <c r="FU876" s="27"/>
      <c r="FV876" s="27"/>
      <c r="FW876" s="27"/>
      <c r="FX876" s="27"/>
      <c r="FY876" s="27"/>
    </row>
    <row r="877" spans="1:181" s="35" customFormat="1" ht="15.75" thickBot="1" x14ac:dyDescent="0.3">
      <c r="A877" s="367" t="s">
        <v>60</v>
      </c>
      <c r="B877" s="169"/>
      <c r="C877" s="153">
        <f>C803+C806+C847+C876</f>
        <v>1446</v>
      </c>
      <c r="D877" s="200"/>
      <c r="E877" s="153"/>
      <c r="F877" s="187">
        <f>F803+F806+F847+F876</f>
        <v>41.15</v>
      </c>
      <c r="G877" s="187">
        <f>G803+G806+G847+G876</f>
        <v>44.68</v>
      </c>
      <c r="H877" s="187">
        <f>H803+H806+H847+H876</f>
        <v>195.45</v>
      </c>
      <c r="I877" s="187">
        <f>I803+I806+I847+I876</f>
        <v>1346.1</v>
      </c>
      <c r="J877" s="364"/>
      <c r="K877" s="88"/>
      <c r="L877" s="88"/>
      <c r="M877" s="88"/>
      <c r="N877" s="88"/>
      <c r="O877" s="88"/>
      <c r="P877" s="88"/>
      <c r="Q877" s="88"/>
      <c r="R877" s="88"/>
      <c r="S877" s="88"/>
      <c r="T877" s="73"/>
      <c r="U877" s="73"/>
      <c r="V877" s="73"/>
      <c r="W877" s="73"/>
      <c r="X877" s="73"/>
      <c r="Y877" s="73"/>
      <c r="Z877" s="73"/>
      <c r="AA877" s="73"/>
      <c r="AB877" s="73"/>
      <c r="AC877" s="73"/>
      <c r="AD877" s="73"/>
      <c r="AE877" s="73"/>
      <c r="AF877" s="73"/>
      <c r="AG877" s="73"/>
      <c r="AH877" s="73"/>
      <c r="AI877" s="73"/>
      <c r="AJ877" s="73"/>
      <c r="AK877" s="73"/>
      <c r="AL877" s="73"/>
      <c r="AM877" s="73"/>
      <c r="AN877" s="73"/>
      <c r="AO877" s="73"/>
      <c r="AP877" s="73"/>
      <c r="AQ877" s="73"/>
      <c r="AR877" s="73"/>
      <c r="AS877" s="73"/>
      <c r="AT877" s="73"/>
      <c r="AU877" s="73"/>
      <c r="AV877" s="73"/>
      <c r="AW877" s="73"/>
      <c r="AX877" s="73"/>
      <c r="AY877" s="73"/>
      <c r="AZ877" s="73"/>
      <c r="BA877" s="73"/>
      <c r="BB877" s="73"/>
      <c r="BC877" s="73"/>
      <c r="BD877" s="73"/>
      <c r="BE877" s="73"/>
      <c r="BF877" s="73"/>
      <c r="BG877" s="73"/>
      <c r="BH877" s="73"/>
      <c r="BI877" s="73"/>
      <c r="BJ877" s="73"/>
      <c r="BK877" s="73"/>
      <c r="BL877" s="73"/>
      <c r="BM877" s="73"/>
      <c r="BN877" s="73"/>
      <c r="BO877" s="73"/>
      <c r="BP877" s="73"/>
      <c r="BQ877" s="73"/>
      <c r="BR877" s="73"/>
      <c r="BS877" s="73"/>
      <c r="BT877" s="73"/>
      <c r="BU877" s="73"/>
      <c r="BV877" s="73"/>
      <c r="BW877" s="73"/>
      <c r="BX877" s="73"/>
      <c r="BY877" s="73"/>
      <c r="BZ877" s="73"/>
      <c r="CA877" s="73"/>
      <c r="CB877" s="73"/>
      <c r="CC877" s="73"/>
      <c r="CD877" s="73"/>
      <c r="CE877" s="73"/>
      <c r="CF877" s="73"/>
      <c r="CG877" s="73"/>
      <c r="CH877" s="73"/>
      <c r="CI877" s="73"/>
      <c r="CJ877" s="73"/>
      <c r="CK877" s="73"/>
      <c r="CL877" s="73"/>
      <c r="CM877" s="73"/>
      <c r="CN877" s="73"/>
      <c r="CO877" s="73"/>
      <c r="CP877" s="73"/>
      <c r="CQ877" s="73"/>
      <c r="CR877" s="73"/>
      <c r="CS877" s="73"/>
      <c r="CT877" s="73"/>
      <c r="CU877" s="27"/>
      <c r="CV877" s="27"/>
      <c r="CW877" s="27"/>
      <c r="CX877" s="27"/>
      <c r="CY877" s="27"/>
      <c r="CZ877" s="27"/>
      <c r="DA877" s="27"/>
      <c r="DB877" s="27"/>
      <c r="DC877" s="27"/>
      <c r="DD877" s="27"/>
      <c r="DE877" s="27"/>
      <c r="DF877" s="27"/>
      <c r="DG877" s="27"/>
      <c r="DH877" s="27"/>
      <c r="DI877" s="27"/>
      <c r="DJ877" s="27"/>
      <c r="DK877" s="27"/>
      <c r="DL877" s="27"/>
      <c r="DM877" s="27"/>
      <c r="DN877" s="27"/>
      <c r="DO877" s="27"/>
      <c r="DP877" s="27"/>
      <c r="DQ877" s="27"/>
      <c r="DR877" s="27"/>
      <c r="DS877" s="27"/>
      <c r="DT877" s="27"/>
      <c r="DU877" s="27"/>
      <c r="DV877" s="27"/>
      <c r="DW877" s="27"/>
      <c r="DX877" s="27"/>
      <c r="DY877" s="27"/>
      <c r="DZ877" s="27"/>
      <c r="EA877" s="27"/>
      <c r="EB877" s="27"/>
      <c r="EC877" s="27"/>
      <c r="ED877" s="27"/>
      <c r="EE877" s="27"/>
      <c r="EF877" s="27"/>
      <c r="EG877" s="27"/>
      <c r="EH877" s="27"/>
      <c r="EI877" s="27"/>
      <c r="EJ877" s="27"/>
      <c r="EK877" s="27"/>
      <c r="EL877" s="27"/>
      <c r="EM877" s="27"/>
      <c r="EN877" s="27"/>
      <c r="EO877" s="27"/>
      <c r="EP877" s="27"/>
      <c r="EQ877" s="27"/>
      <c r="ER877" s="27"/>
      <c r="ES877" s="27"/>
      <c r="ET877" s="27"/>
      <c r="EU877" s="27"/>
      <c r="EV877" s="27"/>
      <c r="EW877" s="27"/>
      <c r="EX877" s="27"/>
      <c r="EY877" s="27"/>
      <c r="EZ877" s="27"/>
      <c r="FA877" s="27"/>
      <c r="FB877" s="27"/>
      <c r="FC877" s="27"/>
      <c r="FD877" s="27"/>
      <c r="FE877" s="27"/>
      <c r="FF877" s="27"/>
      <c r="FG877" s="27"/>
      <c r="FH877" s="27"/>
      <c r="FI877" s="27"/>
      <c r="FJ877" s="27"/>
      <c r="FK877" s="27"/>
      <c r="FL877" s="27"/>
      <c r="FM877" s="27"/>
      <c r="FN877" s="27"/>
      <c r="FO877" s="27"/>
      <c r="FP877" s="27"/>
      <c r="FQ877" s="27"/>
      <c r="FR877" s="27"/>
      <c r="FS877" s="27"/>
      <c r="FT877" s="27"/>
      <c r="FU877" s="27"/>
      <c r="FV877" s="27"/>
      <c r="FW877" s="27"/>
      <c r="FX877" s="27"/>
      <c r="FY877" s="27"/>
    </row>
    <row r="878" spans="1:181" s="35" customFormat="1" ht="15.75" thickBot="1" x14ac:dyDescent="0.3">
      <c r="A878" s="367" t="s">
        <v>169</v>
      </c>
      <c r="B878" s="169"/>
      <c r="C878" s="170">
        <f>C92+C178+C267+C343+C422+C520+C601+C695+C780+C877</f>
        <v>13939.5</v>
      </c>
      <c r="D878" s="401"/>
      <c r="E878" s="153"/>
      <c r="F878" s="153">
        <f>SUM(F92+F178+F267+F343+F422+F520+F601+F695+F780+F877)</f>
        <v>384.92</v>
      </c>
      <c r="G878" s="153">
        <f>SUM(G92+G178+G267+G343+G422+G520+G601+G695+G780+G877)</f>
        <v>431.04500000000007</v>
      </c>
      <c r="H878" s="153">
        <f>SUM(H92+H178+H267+H343+H422+H520+H601+H695+H780+H877)</f>
        <v>1842.9360000000001</v>
      </c>
      <c r="I878" s="153">
        <f>SUM(I92+I178+I267+I343+I422+I520+I601+I695+I780+I877)</f>
        <v>12809.84</v>
      </c>
      <c r="J878" s="364"/>
      <c r="K878" s="88"/>
      <c r="L878" s="88"/>
      <c r="M878" s="88"/>
      <c r="N878" s="88"/>
      <c r="O878" s="88"/>
      <c r="P878" s="88"/>
      <c r="Q878" s="88"/>
      <c r="R878" s="88"/>
      <c r="S878" s="88"/>
      <c r="T878" s="73"/>
      <c r="U878" s="73"/>
      <c r="V878" s="73"/>
      <c r="W878" s="73"/>
      <c r="X878" s="73"/>
      <c r="Y878" s="73"/>
      <c r="Z878" s="73"/>
      <c r="AA878" s="73"/>
      <c r="AB878" s="73"/>
      <c r="AC878" s="73"/>
      <c r="AD878" s="73"/>
      <c r="AE878" s="73"/>
      <c r="AF878" s="73"/>
      <c r="AG878" s="73"/>
      <c r="AH878" s="73"/>
      <c r="AI878" s="73"/>
      <c r="AJ878" s="73"/>
      <c r="AK878" s="73"/>
      <c r="AL878" s="73"/>
      <c r="AM878" s="73"/>
      <c r="AN878" s="73"/>
      <c r="AO878" s="73"/>
      <c r="AP878" s="73"/>
      <c r="AQ878" s="73"/>
      <c r="AR878" s="73"/>
      <c r="AS878" s="73"/>
      <c r="AT878" s="73"/>
      <c r="AU878" s="73"/>
      <c r="AV878" s="73"/>
      <c r="AW878" s="73"/>
      <c r="AX878" s="73"/>
      <c r="AY878" s="73"/>
      <c r="AZ878" s="73"/>
      <c r="BA878" s="73"/>
      <c r="BB878" s="73"/>
      <c r="BC878" s="73"/>
      <c r="BD878" s="73"/>
      <c r="BE878" s="73"/>
      <c r="BF878" s="73"/>
      <c r="BG878" s="73"/>
      <c r="BH878" s="73"/>
      <c r="BI878" s="73"/>
      <c r="BJ878" s="73"/>
      <c r="BK878" s="73"/>
      <c r="BL878" s="73"/>
      <c r="BM878" s="73"/>
      <c r="BN878" s="73"/>
      <c r="BO878" s="73"/>
      <c r="BP878" s="73"/>
      <c r="BQ878" s="73"/>
      <c r="BR878" s="73"/>
      <c r="BS878" s="73"/>
      <c r="BT878" s="73"/>
      <c r="BU878" s="73"/>
      <c r="BV878" s="73"/>
      <c r="BW878" s="73"/>
      <c r="BX878" s="73"/>
      <c r="BY878" s="73"/>
      <c r="BZ878" s="73"/>
      <c r="CA878" s="73"/>
      <c r="CB878" s="73"/>
      <c r="CC878" s="73"/>
      <c r="CD878" s="73"/>
      <c r="CE878" s="73"/>
      <c r="CF878" s="73"/>
      <c r="CG878" s="73"/>
      <c r="CH878" s="73"/>
      <c r="CI878" s="73"/>
      <c r="CJ878" s="73"/>
      <c r="CK878" s="73"/>
      <c r="CL878" s="73"/>
      <c r="CM878" s="73"/>
      <c r="CN878" s="73"/>
      <c r="CO878" s="73"/>
      <c r="CP878" s="73"/>
      <c r="CQ878" s="73"/>
      <c r="CR878" s="73"/>
      <c r="CS878" s="73"/>
      <c r="CT878" s="73"/>
      <c r="CU878" s="27"/>
      <c r="CV878" s="27"/>
      <c r="CW878" s="27"/>
      <c r="CX878" s="27"/>
      <c r="CY878" s="27"/>
      <c r="CZ878" s="27"/>
      <c r="DA878" s="27"/>
      <c r="DB878" s="27"/>
      <c r="DC878" s="27"/>
      <c r="DD878" s="27"/>
      <c r="DE878" s="27"/>
      <c r="DF878" s="27"/>
      <c r="DG878" s="27"/>
      <c r="DH878" s="27"/>
      <c r="DI878" s="27"/>
      <c r="DJ878" s="27"/>
      <c r="DK878" s="27"/>
      <c r="DL878" s="27"/>
      <c r="DM878" s="27"/>
      <c r="DN878" s="27"/>
      <c r="DO878" s="27"/>
      <c r="DP878" s="27"/>
      <c r="DQ878" s="27"/>
      <c r="DR878" s="27"/>
      <c r="DS878" s="27"/>
      <c r="DT878" s="27"/>
      <c r="DU878" s="27"/>
      <c r="DV878" s="27"/>
      <c r="DW878" s="27"/>
      <c r="DX878" s="27"/>
      <c r="DY878" s="27"/>
      <c r="DZ878" s="27"/>
      <c r="EA878" s="27"/>
      <c r="EB878" s="27"/>
      <c r="EC878" s="27"/>
      <c r="ED878" s="27"/>
      <c r="EE878" s="27"/>
      <c r="EF878" s="27"/>
      <c r="EG878" s="27"/>
      <c r="EH878" s="27"/>
      <c r="EI878" s="27"/>
      <c r="EJ878" s="27"/>
      <c r="EK878" s="27"/>
      <c r="EL878" s="27"/>
      <c r="EM878" s="27"/>
      <c r="EN878" s="27"/>
      <c r="EO878" s="27"/>
      <c r="EP878" s="27"/>
      <c r="EQ878" s="27"/>
      <c r="ER878" s="27"/>
      <c r="ES878" s="27"/>
      <c r="ET878" s="27"/>
      <c r="EU878" s="27"/>
      <c r="EV878" s="27"/>
      <c r="EW878" s="27"/>
      <c r="EX878" s="27"/>
      <c r="EY878" s="27"/>
      <c r="EZ878" s="27"/>
      <c r="FA878" s="27"/>
      <c r="FB878" s="27"/>
      <c r="FC878" s="27"/>
      <c r="FD878" s="27"/>
      <c r="FE878" s="27"/>
      <c r="FF878" s="27"/>
      <c r="FG878" s="27"/>
      <c r="FH878" s="27"/>
      <c r="FI878" s="27"/>
      <c r="FJ878" s="27"/>
      <c r="FK878" s="27"/>
      <c r="FL878" s="27"/>
      <c r="FM878" s="27"/>
      <c r="FN878" s="27"/>
      <c r="FO878" s="27"/>
      <c r="FP878" s="27"/>
      <c r="FQ878" s="27"/>
      <c r="FR878" s="27"/>
      <c r="FS878" s="27"/>
      <c r="FT878" s="27"/>
      <c r="FU878" s="27"/>
      <c r="FV878" s="27"/>
      <c r="FW878" s="27"/>
      <c r="FX878" s="27"/>
      <c r="FY878" s="27"/>
    </row>
    <row r="879" spans="1:181" ht="15" customHeight="1" x14ac:dyDescent="0.25">
      <c r="A879" s="361" t="s">
        <v>125</v>
      </c>
      <c r="C879" s="80"/>
      <c r="D879" s="133"/>
      <c r="F879" s="89"/>
      <c r="G879" s="89"/>
      <c r="H879" s="89"/>
      <c r="I879" s="89"/>
      <c r="J879" s="360"/>
    </row>
    <row r="880" spans="1:181" ht="15" customHeight="1" x14ac:dyDescent="0.25">
      <c r="A880" s="493" t="s">
        <v>248</v>
      </c>
      <c r="B880" s="493"/>
      <c r="C880" s="493"/>
      <c r="D880" s="493"/>
      <c r="E880" s="493"/>
      <c r="F880" s="493"/>
      <c r="G880" s="493"/>
      <c r="H880" s="493"/>
      <c r="I880" s="493"/>
      <c r="J880" s="360"/>
    </row>
    <row r="881" spans="1:16365" ht="15" customHeight="1" x14ac:dyDescent="0.25">
      <c r="A881" s="492" t="s">
        <v>126</v>
      </c>
      <c r="B881" s="492"/>
      <c r="C881" s="492"/>
      <c r="D881" s="492"/>
      <c r="E881" s="492"/>
      <c r="F881" s="492"/>
      <c r="G881" s="492"/>
      <c r="H881" s="492"/>
      <c r="I881" s="492"/>
      <c r="J881" s="360"/>
      <c r="T881" s="104"/>
      <c r="U881" s="104"/>
      <c r="V881" s="104"/>
      <c r="W881" s="104"/>
      <c r="X881" s="104"/>
      <c r="Y881" s="104"/>
      <c r="Z881" s="104"/>
      <c r="AA881" s="104"/>
      <c r="AB881" s="104"/>
      <c r="AC881" s="104"/>
      <c r="AD881" s="104"/>
      <c r="AE881" s="104"/>
      <c r="AF881" s="104"/>
      <c r="AG881" s="104"/>
      <c r="AH881" s="104"/>
      <c r="AI881" s="104"/>
      <c r="AJ881" s="104"/>
      <c r="AK881" s="104"/>
      <c r="AL881" s="104"/>
      <c r="AM881" s="104"/>
      <c r="AN881" s="104"/>
      <c r="AO881" s="104"/>
      <c r="AP881" s="104"/>
      <c r="AQ881" s="104"/>
      <c r="AR881" s="104"/>
      <c r="AS881" s="104"/>
      <c r="AT881" s="104"/>
      <c r="AU881" s="104"/>
      <c r="AV881" s="104"/>
      <c r="AW881" s="104"/>
      <c r="AX881" s="104"/>
      <c r="AY881" s="104"/>
      <c r="AZ881" s="104"/>
      <c r="BA881" s="104"/>
      <c r="BB881" s="104"/>
      <c r="BC881" s="104"/>
      <c r="BD881" s="104"/>
      <c r="BE881" s="104"/>
      <c r="BF881" s="104"/>
      <c r="BG881" s="104"/>
      <c r="BH881" s="104"/>
      <c r="BI881" s="104"/>
      <c r="BJ881" s="104"/>
      <c r="BK881" s="104"/>
      <c r="BL881" s="104"/>
      <c r="BM881" s="104"/>
      <c r="BN881" s="104"/>
      <c r="BO881" s="104"/>
      <c r="BP881" s="104"/>
      <c r="BQ881" s="104"/>
      <c r="BR881" s="104"/>
      <c r="BS881" s="104"/>
      <c r="BT881" s="104"/>
      <c r="BU881" s="104"/>
      <c r="BV881" s="104"/>
      <c r="BW881" s="104"/>
      <c r="BX881" s="104"/>
      <c r="BY881" s="104"/>
      <c r="BZ881" s="104"/>
      <c r="CA881" s="104"/>
      <c r="CB881" s="104"/>
      <c r="CC881" s="104"/>
      <c r="CD881" s="104"/>
      <c r="CE881" s="104"/>
      <c r="CF881" s="104"/>
      <c r="CG881" s="104"/>
      <c r="CH881" s="104"/>
      <c r="CI881" s="104"/>
      <c r="CJ881" s="104"/>
      <c r="CK881" s="104"/>
      <c r="CL881" s="104"/>
      <c r="CM881" s="104"/>
      <c r="CN881" s="104"/>
      <c r="CO881" s="104"/>
      <c r="CP881" s="104"/>
      <c r="CQ881" s="104"/>
      <c r="CR881" s="104"/>
      <c r="CS881" s="104"/>
      <c r="CT881" s="104"/>
      <c r="CU881" s="40"/>
      <c r="CV881" s="40"/>
      <c r="CW881" s="40"/>
      <c r="CX881" s="40"/>
      <c r="CY881" s="40"/>
      <c r="CZ881" s="40"/>
      <c r="DA881" s="40"/>
      <c r="DB881" s="40"/>
      <c r="DC881" s="40"/>
      <c r="DD881" s="40"/>
      <c r="DE881" s="40"/>
      <c r="DF881" s="40"/>
      <c r="DG881" s="40"/>
      <c r="DH881" s="40"/>
      <c r="DI881" s="40"/>
      <c r="DJ881" s="40"/>
      <c r="DK881" s="40"/>
      <c r="DL881" s="40"/>
      <c r="DM881" s="40"/>
      <c r="DN881" s="40"/>
      <c r="DO881" s="40"/>
      <c r="DP881" s="40"/>
      <c r="DQ881" s="40"/>
      <c r="DR881" s="40"/>
      <c r="DS881" s="40"/>
      <c r="DT881" s="40"/>
      <c r="DU881" s="40"/>
      <c r="DV881" s="40"/>
      <c r="DW881" s="40"/>
      <c r="DX881" s="40"/>
      <c r="DY881" s="40"/>
      <c r="DZ881" s="40"/>
      <c r="EA881" s="40"/>
      <c r="EB881" s="40"/>
      <c r="EC881" s="40"/>
      <c r="ED881" s="40"/>
      <c r="EE881" s="40"/>
      <c r="EF881" s="40"/>
      <c r="EG881" s="40"/>
      <c r="EH881" s="40"/>
      <c r="EI881" s="40"/>
      <c r="EJ881" s="40"/>
      <c r="EK881" s="40"/>
      <c r="EL881" s="40"/>
      <c r="EM881" s="40"/>
      <c r="EN881" s="40"/>
      <c r="EO881" s="40"/>
      <c r="EP881" s="40"/>
      <c r="EQ881" s="40"/>
      <c r="ER881" s="40"/>
      <c r="ES881" s="40"/>
      <c r="ET881" s="40"/>
      <c r="EU881" s="40"/>
      <c r="EV881" s="40"/>
      <c r="EW881" s="40"/>
      <c r="EX881" s="40"/>
      <c r="EY881" s="40"/>
      <c r="EZ881" s="40"/>
      <c r="FA881" s="40"/>
      <c r="FB881" s="40"/>
      <c r="FC881" s="40"/>
      <c r="FD881" s="40"/>
      <c r="FE881" s="40"/>
      <c r="FF881" s="40"/>
      <c r="FG881" s="40"/>
      <c r="FH881" s="40"/>
      <c r="FI881" s="40"/>
      <c r="FJ881" s="40"/>
      <c r="FK881" s="40"/>
      <c r="FL881" s="40"/>
      <c r="FM881" s="40"/>
      <c r="FN881" s="40"/>
      <c r="FO881" s="40"/>
      <c r="FP881" s="40"/>
      <c r="FQ881" s="40"/>
      <c r="FR881" s="40"/>
      <c r="FS881" s="40"/>
      <c r="FT881" s="40"/>
      <c r="FU881" s="40"/>
      <c r="FV881" s="40"/>
      <c r="FW881" s="40"/>
      <c r="FX881" s="40"/>
      <c r="FY881" s="40"/>
      <c r="FZ881" s="40"/>
      <c r="GA881" s="40"/>
      <c r="GB881" s="40"/>
      <c r="GC881" s="40"/>
      <c r="GD881" s="40"/>
      <c r="GE881" s="40"/>
      <c r="GF881" s="40"/>
      <c r="GG881" s="40"/>
      <c r="GH881" s="40"/>
      <c r="GI881" s="40"/>
      <c r="GJ881" s="40"/>
      <c r="GK881" s="40"/>
      <c r="GL881" s="40"/>
      <c r="GM881" s="40"/>
      <c r="GN881" s="40"/>
      <c r="GO881" s="40"/>
      <c r="GP881" s="40"/>
      <c r="GQ881" s="40"/>
      <c r="GR881" s="40"/>
      <c r="GS881" s="40"/>
      <c r="GT881" s="40"/>
      <c r="GU881" s="40"/>
      <c r="GV881" s="40"/>
      <c r="GW881" s="40"/>
      <c r="GX881" s="40"/>
      <c r="GY881" s="40"/>
      <c r="GZ881" s="40"/>
      <c r="HA881" s="40"/>
      <c r="HB881" s="40"/>
      <c r="HC881" s="40"/>
      <c r="HD881" s="40"/>
      <c r="HE881" s="40"/>
      <c r="HF881" s="40"/>
      <c r="HG881" s="40"/>
      <c r="HH881" s="40"/>
      <c r="HI881" s="40"/>
      <c r="HJ881" s="40"/>
      <c r="HK881" s="40"/>
      <c r="HL881" s="40"/>
      <c r="HM881" s="40"/>
      <c r="HN881" s="40"/>
      <c r="HO881" s="40"/>
      <c r="HP881" s="40"/>
      <c r="HQ881" s="40"/>
      <c r="HR881" s="40"/>
      <c r="HS881" s="40"/>
      <c r="HT881" s="40"/>
      <c r="HU881" s="40"/>
      <c r="HV881" s="40"/>
      <c r="HW881" s="40"/>
      <c r="HX881" s="40"/>
      <c r="HY881" s="40"/>
      <c r="HZ881" s="40"/>
      <c r="IA881" s="40"/>
      <c r="IB881" s="40"/>
      <c r="IC881" s="40"/>
      <c r="ID881" s="40"/>
      <c r="IE881" s="40"/>
      <c r="IF881" s="40"/>
      <c r="IG881" s="40"/>
      <c r="IH881" s="40"/>
      <c r="II881" s="40"/>
      <c r="IJ881" s="40"/>
      <c r="IK881" s="40"/>
      <c r="IL881" s="40"/>
      <c r="IM881" s="40"/>
      <c r="IN881" s="40"/>
      <c r="IO881" s="40"/>
      <c r="IP881" s="40"/>
      <c r="IQ881" s="40"/>
      <c r="IR881" s="40"/>
      <c r="IS881" s="40"/>
      <c r="IT881" s="40"/>
      <c r="IU881" s="40"/>
      <c r="IV881" s="40"/>
      <c r="IW881" s="40"/>
      <c r="IX881" s="40"/>
      <c r="IY881" s="40"/>
      <c r="IZ881" s="40"/>
      <c r="JA881" s="40"/>
      <c r="JB881" s="40"/>
      <c r="JC881" s="40"/>
      <c r="JD881" s="40"/>
      <c r="JE881" s="40"/>
      <c r="JF881" s="40"/>
      <c r="JG881" s="40"/>
      <c r="JH881" s="40"/>
      <c r="JI881" s="40"/>
      <c r="JJ881" s="40"/>
      <c r="JK881" s="40"/>
      <c r="JL881" s="40"/>
      <c r="JM881" s="40"/>
      <c r="JN881" s="40"/>
      <c r="JO881" s="40"/>
      <c r="JP881" s="40"/>
      <c r="JQ881" s="40"/>
      <c r="JR881" s="40"/>
      <c r="JS881" s="40"/>
      <c r="JT881" s="40"/>
      <c r="JU881" s="40"/>
      <c r="JV881" s="40"/>
      <c r="JW881" s="40"/>
      <c r="JX881" s="40"/>
      <c r="JY881" s="40"/>
      <c r="JZ881" s="40"/>
      <c r="KA881" s="40"/>
      <c r="KB881" s="40"/>
      <c r="KC881" s="40"/>
      <c r="KD881" s="40"/>
      <c r="KE881" s="40"/>
      <c r="KF881" s="40"/>
      <c r="KG881" s="40"/>
      <c r="KH881" s="40"/>
      <c r="KI881" s="40"/>
      <c r="KJ881" s="40"/>
      <c r="KK881" s="40"/>
      <c r="KL881" s="40"/>
      <c r="KM881" s="40"/>
      <c r="KN881" s="40"/>
      <c r="KO881" s="40"/>
      <c r="KP881" s="40"/>
      <c r="KQ881" s="40"/>
      <c r="KR881" s="40"/>
      <c r="KS881" s="40"/>
      <c r="KT881" s="40"/>
      <c r="KU881" s="40"/>
      <c r="KV881" s="40"/>
      <c r="KW881" s="40"/>
      <c r="KX881" s="40"/>
      <c r="KY881" s="40"/>
      <c r="KZ881" s="40"/>
      <c r="LA881" s="40"/>
      <c r="LB881" s="40"/>
      <c r="LC881" s="40"/>
      <c r="LD881" s="40"/>
      <c r="LE881" s="40"/>
      <c r="LF881" s="40"/>
      <c r="LG881" s="40"/>
      <c r="LH881" s="40"/>
      <c r="LI881" s="40"/>
      <c r="LJ881" s="40"/>
      <c r="LK881" s="40"/>
      <c r="LL881" s="40"/>
      <c r="LM881" s="40"/>
      <c r="LN881" s="40"/>
      <c r="LO881" s="40"/>
      <c r="LP881" s="40"/>
      <c r="LQ881" s="40"/>
      <c r="LR881" s="40"/>
      <c r="LS881" s="40"/>
      <c r="LT881" s="40"/>
      <c r="LU881" s="40"/>
      <c r="LV881" s="40"/>
      <c r="LW881" s="40"/>
      <c r="LX881" s="40"/>
      <c r="LY881" s="40"/>
      <c r="LZ881" s="40"/>
      <c r="MA881" s="40"/>
      <c r="MB881" s="40"/>
      <c r="MC881" s="40"/>
      <c r="MD881" s="40"/>
      <c r="ME881" s="40"/>
      <c r="MF881" s="40"/>
      <c r="MG881" s="40"/>
      <c r="MH881" s="40"/>
      <c r="MI881" s="40"/>
      <c r="MJ881" s="40"/>
      <c r="MK881" s="40"/>
      <c r="ML881" s="40"/>
      <c r="MM881" s="40"/>
      <c r="MN881" s="40"/>
      <c r="MO881" s="40"/>
      <c r="MP881" s="40"/>
      <c r="MQ881" s="40"/>
      <c r="MR881" s="40"/>
      <c r="MS881" s="40"/>
      <c r="MT881" s="40"/>
      <c r="MU881" s="40"/>
      <c r="MV881" s="40"/>
      <c r="MW881" s="40"/>
      <c r="MX881" s="40"/>
      <c r="MY881" s="40"/>
      <c r="MZ881" s="40"/>
      <c r="NA881" s="40"/>
      <c r="NB881" s="40"/>
      <c r="NC881" s="40"/>
      <c r="ND881" s="40"/>
      <c r="NE881" s="40"/>
      <c r="NF881" s="40"/>
      <c r="NG881" s="40"/>
      <c r="NH881" s="40"/>
      <c r="NI881" s="40"/>
      <c r="NJ881" s="40"/>
      <c r="NK881" s="40"/>
      <c r="NL881" s="40"/>
      <c r="NM881" s="40"/>
      <c r="NN881" s="40"/>
      <c r="NO881" s="40"/>
      <c r="NP881" s="40"/>
      <c r="NQ881" s="40"/>
      <c r="NR881" s="40"/>
      <c r="NS881" s="40"/>
      <c r="NT881" s="40"/>
      <c r="NU881" s="40"/>
      <c r="NV881" s="40"/>
      <c r="NW881" s="40"/>
      <c r="NX881" s="40"/>
      <c r="NY881" s="40"/>
      <c r="NZ881" s="40"/>
      <c r="OA881" s="40"/>
      <c r="OB881" s="40"/>
      <c r="OC881" s="40"/>
      <c r="OD881" s="40"/>
      <c r="OE881" s="40"/>
      <c r="OF881" s="40"/>
      <c r="OG881" s="40"/>
      <c r="OH881" s="40"/>
      <c r="OI881" s="40"/>
      <c r="OJ881" s="40"/>
      <c r="OK881" s="40"/>
      <c r="OL881" s="40"/>
      <c r="OM881" s="40"/>
      <c r="ON881" s="40"/>
      <c r="OO881" s="40"/>
      <c r="OP881" s="40"/>
      <c r="OQ881" s="40"/>
      <c r="OR881" s="40"/>
      <c r="OS881" s="40"/>
      <c r="OT881" s="40"/>
      <c r="OU881" s="40"/>
      <c r="OV881" s="40"/>
      <c r="OW881" s="40"/>
      <c r="OX881" s="40"/>
      <c r="OY881" s="40"/>
      <c r="OZ881" s="40"/>
      <c r="PA881" s="40"/>
      <c r="PB881" s="40"/>
      <c r="PC881" s="40"/>
      <c r="PD881" s="40"/>
      <c r="PE881" s="40"/>
      <c r="PF881" s="40"/>
      <c r="PG881" s="40"/>
      <c r="PH881" s="40"/>
      <c r="PI881" s="40"/>
      <c r="PJ881" s="40"/>
      <c r="PK881" s="40"/>
      <c r="PL881" s="40"/>
      <c r="PM881" s="40"/>
      <c r="PN881" s="40"/>
      <c r="PO881" s="40"/>
      <c r="PP881" s="40"/>
      <c r="PQ881" s="40"/>
      <c r="PR881" s="40"/>
      <c r="PS881" s="40"/>
      <c r="PT881" s="40"/>
      <c r="PU881" s="40"/>
      <c r="PV881" s="40"/>
      <c r="PW881" s="40"/>
      <c r="PX881" s="40"/>
      <c r="PY881" s="40"/>
      <c r="PZ881" s="40"/>
      <c r="QA881" s="40"/>
      <c r="QB881" s="40"/>
      <c r="QC881" s="40"/>
      <c r="QD881" s="40"/>
      <c r="QE881" s="40"/>
      <c r="QF881" s="40"/>
      <c r="QG881" s="40"/>
      <c r="QH881" s="40"/>
      <c r="QI881" s="40"/>
      <c r="QJ881" s="40"/>
      <c r="QK881" s="40"/>
      <c r="QL881" s="40"/>
      <c r="QM881" s="40"/>
      <c r="QN881" s="40"/>
      <c r="QO881" s="40"/>
      <c r="QP881" s="40"/>
      <c r="QQ881" s="40"/>
      <c r="QR881" s="40"/>
      <c r="QS881" s="40"/>
      <c r="QT881" s="40"/>
      <c r="QU881" s="40"/>
      <c r="QV881" s="40"/>
      <c r="QW881" s="40"/>
      <c r="QX881" s="40"/>
      <c r="QY881" s="40"/>
      <c r="QZ881" s="40"/>
      <c r="RA881" s="40"/>
      <c r="RB881" s="40"/>
      <c r="RC881" s="40"/>
      <c r="RD881" s="40"/>
      <c r="RE881" s="40"/>
      <c r="RF881" s="40"/>
      <c r="RG881" s="40"/>
      <c r="RH881" s="40"/>
      <c r="RI881" s="40"/>
      <c r="RJ881" s="40"/>
      <c r="RK881" s="40"/>
      <c r="RL881" s="40"/>
      <c r="RM881" s="40"/>
      <c r="RN881" s="40"/>
      <c r="RO881" s="40"/>
      <c r="RP881" s="40"/>
      <c r="RQ881" s="40"/>
      <c r="RR881" s="40"/>
      <c r="RS881" s="40"/>
      <c r="RT881" s="40"/>
      <c r="RU881" s="40"/>
      <c r="RV881" s="40"/>
      <c r="RW881" s="40"/>
      <c r="RX881" s="40"/>
      <c r="RY881" s="40"/>
      <c r="RZ881" s="40"/>
      <c r="SA881" s="40"/>
      <c r="SB881" s="40"/>
      <c r="SC881" s="40"/>
      <c r="SD881" s="40"/>
      <c r="SE881" s="40"/>
      <c r="SF881" s="40"/>
      <c r="SG881" s="40"/>
      <c r="SH881" s="40"/>
      <c r="SI881" s="40"/>
      <c r="SJ881" s="40"/>
      <c r="SK881" s="40"/>
      <c r="SL881" s="40"/>
      <c r="SM881" s="40"/>
      <c r="SN881" s="40"/>
      <c r="SO881" s="40"/>
      <c r="SP881" s="40"/>
      <c r="SQ881" s="40"/>
      <c r="SR881" s="40"/>
      <c r="SS881" s="40"/>
      <c r="ST881" s="40"/>
      <c r="SU881" s="40"/>
      <c r="SV881" s="40"/>
      <c r="SW881" s="40"/>
      <c r="SX881" s="40"/>
      <c r="SY881" s="40"/>
      <c r="SZ881" s="40"/>
      <c r="TA881" s="40"/>
      <c r="TB881" s="40"/>
      <c r="TC881" s="40"/>
      <c r="TD881" s="40"/>
      <c r="TE881" s="40"/>
      <c r="TF881" s="40"/>
      <c r="TG881" s="40"/>
      <c r="TH881" s="40"/>
      <c r="TI881" s="40"/>
      <c r="TJ881" s="40"/>
      <c r="TK881" s="40"/>
      <c r="TL881" s="40"/>
      <c r="TM881" s="40"/>
      <c r="TN881" s="40"/>
      <c r="TO881" s="40"/>
      <c r="TP881" s="40"/>
      <c r="TQ881" s="40"/>
      <c r="TR881" s="40"/>
      <c r="TS881" s="40"/>
      <c r="TT881" s="40"/>
      <c r="TU881" s="40"/>
      <c r="TV881" s="40"/>
      <c r="TW881" s="40"/>
      <c r="TX881" s="40"/>
      <c r="TY881" s="40"/>
      <c r="TZ881" s="40"/>
      <c r="UA881" s="40"/>
      <c r="UB881" s="40"/>
      <c r="UC881" s="40"/>
      <c r="UD881" s="40"/>
      <c r="UE881" s="40"/>
      <c r="UF881" s="40"/>
      <c r="UG881" s="40"/>
      <c r="UH881" s="40"/>
      <c r="UI881" s="40"/>
      <c r="UJ881" s="40"/>
      <c r="UK881" s="40"/>
      <c r="UL881" s="40"/>
      <c r="UM881" s="40"/>
      <c r="UN881" s="40"/>
      <c r="UO881" s="40"/>
      <c r="UP881" s="40"/>
      <c r="UQ881" s="40"/>
      <c r="UR881" s="40"/>
      <c r="US881" s="40"/>
      <c r="UT881" s="40"/>
      <c r="UU881" s="40"/>
      <c r="UV881" s="40"/>
      <c r="UW881" s="40"/>
      <c r="UX881" s="40"/>
      <c r="UY881" s="40"/>
      <c r="UZ881" s="40"/>
      <c r="VA881" s="40"/>
      <c r="VB881" s="40"/>
      <c r="VC881" s="40"/>
      <c r="VD881" s="40"/>
      <c r="VE881" s="40"/>
      <c r="VF881" s="40"/>
      <c r="VG881" s="40"/>
      <c r="VH881" s="40"/>
      <c r="VI881" s="40"/>
      <c r="VJ881" s="40"/>
      <c r="VK881" s="40"/>
      <c r="VL881" s="40"/>
      <c r="VM881" s="40"/>
      <c r="VN881" s="40"/>
      <c r="VO881" s="40"/>
      <c r="VP881" s="40"/>
      <c r="VQ881" s="40"/>
      <c r="VR881" s="40"/>
      <c r="VS881" s="40"/>
      <c r="VT881" s="40"/>
      <c r="VU881" s="40"/>
      <c r="VV881" s="40"/>
      <c r="VW881" s="40"/>
      <c r="VX881" s="40"/>
      <c r="VY881" s="40"/>
      <c r="VZ881" s="40"/>
      <c r="WA881" s="40"/>
      <c r="WB881" s="40"/>
      <c r="WC881" s="40"/>
      <c r="WD881" s="40"/>
      <c r="WE881" s="40"/>
      <c r="WF881" s="40"/>
      <c r="WG881" s="40"/>
      <c r="WH881" s="40"/>
      <c r="WI881" s="40"/>
      <c r="WJ881" s="40"/>
      <c r="WK881" s="40"/>
      <c r="WL881" s="40"/>
      <c r="WM881" s="40"/>
      <c r="WN881" s="40"/>
      <c r="WO881" s="40"/>
      <c r="WP881" s="40"/>
      <c r="WQ881" s="40"/>
      <c r="WR881" s="40"/>
      <c r="WS881" s="40"/>
      <c r="WT881" s="40"/>
      <c r="WU881" s="40"/>
      <c r="WV881" s="40"/>
      <c r="WW881" s="40"/>
      <c r="WX881" s="40"/>
      <c r="WY881" s="40"/>
      <c r="WZ881" s="40"/>
      <c r="XA881" s="40"/>
      <c r="XB881" s="40"/>
      <c r="XC881" s="40"/>
      <c r="XD881" s="40"/>
      <c r="XE881" s="40"/>
      <c r="XF881" s="40"/>
      <c r="XG881" s="40"/>
      <c r="XH881" s="40"/>
      <c r="XI881" s="40"/>
      <c r="XJ881" s="40"/>
      <c r="XK881" s="40"/>
      <c r="XL881" s="40"/>
      <c r="XM881" s="40"/>
      <c r="XN881" s="40"/>
      <c r="XO881" s="40"/>
      <c r="XP881" s="40"/>
      <c r="XQ881" s="40"/>
      <c r="XR881" s="40"/>
      <c r="XS881" s="40"/>
      <c r="XT881" s="40"/>
      <c r="XU881" s="40"/>
      <c r="XV881" s="40"/>
      <c r="XW881" s="40"/>
      <c r="XX881" s="40"/>
      <c r="XY881" s="40"/>
      <c r="XZ881" s="40"/>
      <c r="YA881" s="40"/>
      <c r="YB881" s="40"/>
      <c r="YC881" s="40"/>
      <c r="YD881" s="40"/>
      <c r="YE881" s="40"/>
      <c r="YF881" s="40"/>
      <c r="YG881" s="40"/>
      <c r="YH881" s="40"/>
      <c r="YI881" s="40"/>
      <c r="YJ881" s="40"/>
      <c r="YK881" s="40"/>
      <c r="YL881" s="40"/>
      <c r="YM881" s="40"/>
      <c r="YN881" s="40"/>
      <c r="YO881" s="40"/>
      <c r="YP881" s="40"/>
      <c r="YQ881" s="40"/>
      <c r="YR881" s="40"/>
      <c r="YS881" s="40"/>
      <c r="YT881" s="40"/>
      <c r="YU881" s="40"/>
      <c r="YV881" s="40"/>
      <c r="YW881" s="40"/>
      <c r="YX881" s="40"/>
      <c r="YY881" s="40"/>
      <c r="YZ881" s="40"/>
      <c r="ZA881" s="40"/>
      <c r="ZB881" s="40"/>
      <c r="ZC881" s="40"/>
      <c r="ZD881" s="40"/>
      <c r="ZE881" s="40"/>
      <c r="ZF881" s="40"/>
      <c r="ZG881" s="40"/>
      <c r="ZH881" s="40"/>
      <c r="ZI881" s="40"/>
      <c r="ZJ881" s="40"/>
      <c r="ZK881" s="40"/>
      <c r="ZL881" s="40"/>
      <c r="ZM881" s="40"/>
      <c r="ZN881" s="40"/>
      <c r="ZO881" s="40"/>
      <c r="ZP881" s="40"/>
      <c r="ZQ881" s="40"/>
      <c r="ZR881" s="40"/>
      <c r="ZS881" s="40"/>
      <c r="ZT881" s="40"/>
      <c r="ZU881" s="40"/>
      <c r="ZV881" s="40"/>
      <c r="ZW881" s="40"/>
      <c r="ZX881" s="40"/>
      <c r="ZY881" s="40"/>
      <c r="ZZ881" s="40"/>
      <c r="AAA881" s="40"/>
      <c r="AAB881" s="40"/>
      <c r="AAC881" s="40"/>
      <c r="AAD881" s="40"/>
      <c r="AAE881" s="40"/>
      <c r="AAF881" s="40"/>
      <c r="AAG881" s="40"/>
      <c r="AAH881" s="40"/>
      <c r="AAI881" s="40"/>
      <c r="AAJ881" s="40"/>
      <c r="AAK881" s="40"/>
      <c r="AAL881" s="40"/>
      <c r="AAM881" s="40"/>
      <c r="AAN881" s="40"/>
      <c r="AAO881" s="40"/>
      <c r="AAP881" s="40"/>
      <c r="AAQ881" s="40"/>
      <c r="AAR881" s="40"/>
      <c r="AAS881" s="40"/>
      <c r="AAT881" s="40"/>
      <c r="AAU881" s="40"/>
      <c r="AAV881" s="40"/>
      <c r="AAW881" s="40"/>
      <c r="AAX881" s="40"/>
      <c r="AAY881" s="40"/>
      <c r="AAZ881" s="40"/>
      <c r="ABA881" s="40"/>
      <c r="ABB881" s="40"/>
      <c r="ABC881" s="40"/>
      <c r="ABD881" s="40"/>
      <c r="ABE881" s="40"/>
      <c r="ABF881" s="40"/>
      <c r="ABG881" s="40"/>
      <c r="ABH881" s="40"/>
      <c r="ABI881" s="40"/>
      <c r="ABJ881" s="40"/>
      <c r="ABK881" s="40"/>
      <c r="ABL881" s="40"/>
      <c r="ABM881" s="40"/>
      <c r="ABN881" s="40"/>
      <c r="ABO881" s="40"/>
      <c r="ABP881" s="40"/>
      <c r="ABQ881" s="40"/>
      <c r="ABR881" s="40"/>
      <c r="ABS881" s="40"/>
      <c r="ABT881" s="40"/>
      <c r="ABU881" s="40"/>
      <c r="ABV881" s="40"/>
      <c r="ABW881" s="40"/>
      <c r="ABX881" s="40"/>
      <c r="ABY881" s="40"/>
      <c r="ABZ881" s="40"/>
      <c r="ACA881" s="40"/>
      <c r="ACB881" s="40"/>
      <c r="ACC881" s="40"/>
      <c r="ACD881" s="40"/>
      <c r="ACE881" s="40"/>
      <c r="ACF881" s="40"/>
      <c r="ACG881" s="40"/>
      <c r="ACH881" s="40"/>
      <c r="ACI881" s="40"/>
      <c r="ACJ881" s="40"/>
      <c r="ACK881" s="40"/>
      <c r="ACL881" s="40"/>
      <c r="ACM881" s="40"/>
      <c r="ACN881" s="40"/>
      <c r="ACO881" s="40"/>
      <c r="ACP881" s="40"/>
      <c r="ACQ881" s="40"/>
      <c r="ACR881" s="40"/>
      <c r="ACS881" s="40"/>
      <c r="ACT881" s="40"/>
      <c r="ACU881" s="40"/>
      <c r="ACV881" s="40"/>
      <c r="ACW881" s="40"/>
      <c r="ACX881" s="40"/>
      <c r="ACY881" s="40"/>
      <c r="ACZ881" s="40"/>
      <c r="ADA881" s="40"/>
      <c r="ADB881" s="40"/>
      <c r="ADC881" s="40"/>
      <c r="ADD881" s="40"/>
      <c r="ADE881" s="40"/>
      <c r="ADF881" s="40"/>
      <c r="ADG881" s="40"/>
      <c r="ADH881" s="40"/>
      <c r="ADI881" s="40"/>
      <c r="ADJ881" s="40"/>
      <c r="ADK881" s="40"/>
      <c r="ADL881" s="40"/>
      <c r="ADM881" s="40"/>
      <c r="ADN881" s="40"/>
      <c r="ADO881" s="40"/>
      <c r="ADP881" s="40"/>
      <c r="ADQ881" s="40"/>
      <c r="ADR881" s="40"/>
      <c r="ADS881" s="40"/>
      <c r="ADT881" s="40"/>
      <c r="ADU881" s="40"/>
      <c r="ADV881" s="40"/>
      <c r="ADW881" s="40"/>
      <c r="ADX881" s="40"/>
      <c r="ADY881" s="40"/>
      <c r="ADZ881" s="40"/>
      <c r="AEA881" s="40"/>
      <c r="AEB881" s="40"/>
      <c r="AEC881" s="40"/>
      <c r="AED881" s="40"/>
      <c r="AEE881" s="40"/>
      <c r="AEF881" s="40"/>
      <c r="AEG881" s="40"/>
      <c r="AEH881" s="40"/>
      <c r="AEI881" s="40"/>
      <c r="AEJ881" s="40"/>
      <c r="AEK881" s="40"/>
      <c r="AEL881" s="40"/>
      <c r="AEM881" s="40"/>
      <c r="AEN881" s="40"/>
      <c r="AEO881" s="40"/>
      <c r="AEP881" s="40"/>
      <c r="AEQ881" s="40"/>
      <c r="AER881" s="40"/>
      <c r="AES881" s="40"/>
      <c r="AET881" s="40"/>
      <c r="AEU881" s="40"/>
      <c r="AEV881" s="40"/>
      <c r="AEW881" s="40"/>
      <c r="AEX881" s="40"/>
      <c r="AEY881" s="40"/>
      <c r="AEZ881" s="40"/>
      <c r="AFA881" s="40"/>
      <c r="AFB881" s="40"/>
      <c r="AFC881" s="40"/>
      <c r="AFD881" s="40"/>
      <c r="AFE881" s="40"/>
      <c r="AFF881" s="40"/>
      <c r="AFG881" s="40"/>
      <c r="AFH881" s="40"/>
      <c r="AFI881" s="40"/>
      <c r="AFJ881" s="40"/>
      <c r="AFK881" s="40"/>
      <c r="AFL881" s="40"/>
      <c r="AFM881" s="40"/>
      <c r="AFN881" s="40"/>
      <c r="AFO881" s="40"/>
      <c r="AFP881" s="40"/>
      <c r="AFQ881" s="40"/>
      <c r="AFR881" s="40"/>
      <c r="AFS881" s="40"/>
      <c r="AFT881" s="40"/>
      <c r="AFU881" s="40"/>
      <c r="AFV881" s="40"/>
      <c r="AFW881" s="40"/>
      <c r="AFX881" s="40"/>
      <c r="AFY881" s="40"/>
      <c r="AFZ881" s="40"/>
      <c r="AGA881" s="40"/>
      <c r="AGB881" s="40"/>
      <c r="AGC881" s="40"/>
      <c r="AGD881" s="40"/>
      <c r="AGE881" s="40"/>
      <c r="AGF881" s="40"/>
      <c r="AGG881" s="40"/>
      <c r="AGH881" s="40"/>
      <c r="AGI881" s="40"/>
      <c r="AGJ881" s="40"/>
      <c r="AGK881" s="40"/>
      <c r="AGL881" s="40"/>
      <c r="AGM881" s="40"/>
      <c r="AGN881" s="40"/>
      <c r="AGO881" s="40"/>
      <c r="AGP881" s="40"/>
      <c r="AGQ881" s="40"/>
      <c r="AGR881" s="40"/>
      <c r="AGS881" s="40"/>
      <c r="AGT881" s="40"/>
      <c r="AGU881" s="40"/>
      <c r="AGV881" s="40"/>
      <c r="AGW881" s="40"/>
      <c r="AGX881" s="40"/>
      <c r="AGY881" s="40"/>
      <c r="AGZ881" s="40"/>
      <c r="AHA881" s="40"/>
      <c r="AHB881" s="40"/>
      <c r="AHC881" s="40"/>
      <c r="AHD881" s="40"/>
      <c r="AHE881" s="40"/>
      <c r="AHF881" s="40"/>
      <c r="AHG881" s="40"/>
      <c r="AHH881" s="40"/>
      <c r="AHI881" s="40"/>
      <c r="AHJ881" s="40"/>
      <c r="AHK881" s="40"/>
      <c r="AHL881" s="40"/>
      <c r="AHM881" s="40"/>
      <c r="AHN881" s="40"/>
      <c r="AHO881" s="40"/>
      <c r="AHP881" s="40"/>
      <c r="AHQ881" s="40"/>
      <c r="AHR881" s="40"/>
      <c r="AHS881" s="40"/>
      <c r="AHT881" s="40"/>
      <c r="AHU881" s="40"/>
      <c r="AHV881" s="40"/>
      <c r="AHW881" s="40"/>
      <c r="AHX881" s="40"/>
      <c r="AHY881" s="40"/>
      <c r="AHZ881" s="40"/>
      <c r="AIA881" s="40"/>
      <c r="AIB881" s="40"/>
      <c r="AIC881" s="40"/>
      <c r="AID881" s="40"/>
      <c r="AIE881" s="40"/>
      <c r="AIF881" s="40"/>
      <c r="AIG881" s="40"/>
      <c r="AIH881" s="40"/>
      <c r="AII881" s="40"/>
      <c r="AIJ881" s="40"/>
      <c r="AIK881" s="40"/>
      <c r="AIL881" s="40"/>
      <c r="AIM881" s="40"/>
      <c r="AIN881" s="40"/>
      <c r="AIO881" s="40"/>
      <c r="AIP881" s="40"/>
      <c r="AIQ881" s="40"/>
      <c r="AIR881" s="40"/>
      <c r="AIS881" s="40"/>
      <c r="AIT881" s="40"/>
      <c r="AIU881" s="40"/>
      <c r="AIV881" s="40"/>
      <c r="AIW881" s="40"/>
      <c r="AIX881" s="40"/>
      <c r="AIY881" s="40"/>
      <c r="AIZ881" s="40"/>
      <c r="AJA881" s="40"/>
      <c r="AJB881" s="40"/>
      <c r="AJC881" s="40"/>
      <c r="AJD881" s="40"/>
      <c r="AJE881" s="40"/>
      <c r="AJF881" s="40"/>
      <c r="AJG881" s="40"/>
      <c r="AJH881" s="40"/>
      <c r="AJI881" s="40"/>
      <c r="AJJ881" s="40"/>
      <c r="AJK881" s="40"/>
      <c r="AJL881" s="40"/>
      <c r="AJM881" s="40"/>
      <c r="AJN881" s="40"/>
      <c r="AJO881" s="40"/>
      <c r="AJP881" s="40"/>
      <c r="AJQ881" s="40"/>
      <c r="AJR881" s="40"/>
      <c r="AJS881" s="40"/>
      <c r="AJT881" s="40"/>
      <c r="AJU881" s="40"/>
      <c r="AJV881" s="40"/>
      <c r="AJW881" s="40"/>
      <c r="AJX881" s="40"/>
      <c r="AJY881" s="40"/>
      <c r="AJZ881" s="40"/>
      <c r="AKA881" s="40"/>
      <c r="AKB881" s="40"/>
      <c r="AKC881" s="40"/>
      <c r="AKD881" s="40"/>
      <c r="AKE881" s="40"/>
      <c r="AKF881" s="40"/>
      <c r="AKG881" s="40"/>
      <c r="AKH881" s="40"/>
      <c r="AKI881" s="40"/>
      <c r="AKJ881" s="40"/>
      <c r="AKK881" s="40"/>
      <c r="AKL881" s="40"/>
      <c r="AKM881" s="40"/>
      <c r="AKN881" s="40"/>
      <c r="AKO881" s="40"/>
      <c r="AKP881" s="40"/>
      <c r="AKQ881" s="40"/>
      <c r="AKR881" s="40"/>
      <c r="AKS881" s="40"/>
      <c r="AKT881" s="40"/>
      <c r="AKU881" s="40"/>
      <c r="AKV881" s="40"/>
      <c r="AKW881" s="40"/>
      <c r="AKX881" s="40"/>
      <c r="AKY881" s="40"/>
      <c r="AKZ881" s="40"/>
      <c r="ALA881" s="40"/>
      <c r="ALB881" s="40"/>
      <c r="ALC881" s="40"/>
      <c r="ALD881" s="40"/>
      <c r="ALE881" s="40"/>
      <c r="ALF881" s="40"/>
      <c r="ALG881" s="40"/>
      <c r="ALH881" s="40"/>
      <c r="ALI881" s="40"/>
      <c r="ALJ881" s="40"/>
      <c r="ALK881" s="40"/>
      <c r="ALL881" s="40"/>
      <c r="ALM881" s="40"/>
      <c r="ALN881" s="40"/>
      <c r="ALO881" s="40"/>
      <c r="ALP881" s="40"/>
      <c r="ALQ881" s="40"/>
      <c r="ALR881" s="40"/>
      <c r="ALS881" s="40"/>
      <c r="ALT881" s="40"/>
      <c r="ALU881" s="40"/>
      <c r="ALV881" s="40"/>
      <c r="ALW881" s="40"/>
      <c r="ALX881" s="40"/>
      <c r="ALY881" s="40"/>
      <c r="ALZ881" s="40"/>
      <c r="AMA881" s="40"/>
      <c r="AMB881" s="40"/>
      <c r="AMC881" s="40"/>
      <c r="AMD881" s="40"/>
      <c r="AME881" s="40"/>
      <c r="AMF881" s="40"/>
      <c r="AMG881" s="40"/>
      <c r="AMH881" s="40"/>
      <c r="AMI881" s="40"/>
      <c r="AMJ881" s="40"/>
      <c r="AMK881" s="40"/>
      <c r="AML881" s="40"/>
      <c r="AMM881" s="40"/>
      <c r="AMN881" s="40"/>
      <c r="AMO881" s="40"/>
      <c r="AMP881" s="40"/>
      <c r="AMQ881" s="40"/>
      <c r="AMR881" s="40"/>
      <c r="AMS881" s="40"/>
      <c r="AMT881" s="40"/>
      <c r="AMU881" s="40"/>
      <c r="AMV881" s="40"/>
      <c r="AMW881" s="40"/>
      <c r="AMX881" s="40"/>
      <c r="AMY881" s="40"/>
      <c r="AMZ881" s="40"/>
      <c r="ANA881" s="40"/>
      <c r="ANB881" s="40"/>
      <c r="ANC881" s="40"/>
      <c r="AND881" s="40"/>
      <c r="ANE881" s="40"/>
      <c r="ANF881" s="40"/>
      <c r="ANG881" s="40"/>
      <c r="ANH881" s="40"/>
      <c r="ANI881" s="40"/>
      <c r="ANJ881" s="40"/>
      <c r="ANK881" s="40"/>
      <c r="ANL881" s="40"/>
      <c r="ANM881" s="40"/>
      <c r="ANN881" s="40"/>
      <c r="ANO881" s="40"/>
      <c r="ANP881" s="40"/>
      <c r="ANQ881" s="40"/>
      <c r="ANR881" s="40"/>
      <c r="ANS881" s="40"/>
      <c r="ANT881" s="40"/>
      <c r="ANU881" s="40"/>
      <c r="ANV881" s="40"/>
      <c r="ANW881" s="40"/>
      <c r="ANX881" s="40"/>
      <c r="ANY881" s="40"/>
      <c r="ANZ881" s="40"/>
      <c r="AOA881" s="40"/>
      <c r="AOB881" s="40"/>
      <c r="AOC881" s="40"/>
      <c r="AOD881" s="40"/>
      <c r="AOE881" s="40"/>
      <c r="AOF881" s="40"/>
      <c r="AOG881" s="40"/>
      <c r="AOH881" s="40"/>
      <c r="AOI881" s="40"/>
      <c r="AOJ881" s="40"/>
      <c r="AOK881" s="40"/>
      <c r="AOL881" s="40"/>
      <c r="AOM881" s="40"/>
      <c r="AON881" s="40"/>
      <c r="AOO881" s="40"/>
      <c r="AOP881" s="40"/>
      <c r="AOQ881" s="40"/>
      <c r="AOR881" s="40"/>
      <c r="AOS881" s="40"/>
      <c r="AOT881" s="40"/>
      <c r="AOU881" s="40"/>
      <c r="AOV881" s="40"/>
      <c r="AOW881" s="40"/>
      <c r="AOX881" s="40"/>
      <c r="AOY881" s="40"/>
      <c r="AOZ881" s="40"/>
      <c r="APA881" s="40"/>
      <c r="APB881" s="40"/>
      <c r="APC881" s="40"/>
      <c r="APD881" s="40"/>
      <c r="APE881" s="40"/>
      <c r="APF881" s="40"/>
      <c r="APG881" s="40"/>
      <c r="APH881" s="40"/>
      <c r="API881" s="40"/>
      <c r="APJ881" s="40"/>
      <c r="APK881" s="40"/>
      <c r="APL881" s="40"/>
      <c r="APM881" s="40"/>
      <c r="APN881" s="40"/>
      <c r="APO881" s="40"/>
      <c r="APP881" s="40"/>
      <c r="APQ881" s="40"/>
      <c r="APR881" s="40"/>
      <c r="APS881" s="40"/>
      <c r="APT881" s="40"/>
      <c r="APU881" s="40"/>
      <c r="APV881" s="40"/>
      <c r="APW881" s="40"/>
      <c r="APX881" s="40"/>
      <c r="APY881" s="40"/>
      <c r="APZ881" s="40"/>
      <c r="AQA881" s="40"/>
      <c r="AQB881" s="40"/>
      <c r="AQC881" s="40"/>
      <c r="AQD881" s="40"/>
      <c r="AQE881" s="40"/>
      <c r="AQF881" s="40"/>
      <c r="AQG881" s="40"/>
      <c r="AQH881" s="40"/>
      <c r="AQI881" s="40"/>
      <c r="AQJ881" s="40"/>
      <c r="AQK881" s="40"/>
      <c r="AQL881" s="40"/>
      <c r="AQM881" s="40"/>
      <c r="AQN881" s="40"/>
      <c r="AQO881" s="40"/>
      <c r="AQP881" s="40"/>
      <c r="AQQ881" s="40"/>
      <c r="AQR881" s="40"/>
      <c r="AQS881" s="40"/>
      <c r="AQT881" s="40"/>
      <c r="AQU881" s="40"/>
      <c r="AQV881" s="40"/>
      <c r="AQW881" s="40"/>
      <c r="AQX881" s="40"/>
      <c r="AQY881" s="40"/>
      <c r="AQZ881" s="40"/>
      <c r="ARA881" s="40"/>
      <c r="ARB881" s="40"/>
      <c r="ARC881" s="40"/>
      <c r="ARD881" s="40"/>
      <c r="ARE881" s="40"/>
      <c r="ARF881" s="40"/>
      <c r="ARG881" s="40"/>
      <c r="ARH881" s="40"/>
      <c r="ARI881" s="40"/>
      <c r="ARJ881" s="40"/>
      <c r="ARK881" s="40"/>
      <c r="ARL881" s="40"/>
      <c r="ARM881" s="40"/>
      <c r="ARN881" s="40"/>
      <c r="ARO881" s="40"/>
      <c r="ARP881" s="40"/>
      <c r="ARQ881" s="40"/>
      <c r="ARR881" s="40"/>
      <c r="ARS881" s="40"/>
      <c r="ART881" s="40"/>
      <c r="ARU881" s="40"/>
      <c r="ARV881" s="40"/>
      <c r="ARW881" s="40"/>
      <c r="ARX881" s="40"/>
      <c r="ARY881" s="40"/>
      <c r="ARZ881" s="40"/>
      <c r="ASA881" s="40"/>
      <c r="ASB881" s="40"/>
      <c r="ASC881" s="40"/>
      <c r="ASD881" s="40"/>
      <c r="ASE881" s="40"/>
      <c r="ASF881" s="40"/>
      <c r="ASG881" s="40"/>
      <c r="ASH881" s="40"/>
      <c r="ASI881" s="40"/>
      <c r="ASJ881" s="40"/>
      <c r="ASK881" s="40"/>
      <c r="ASL881" s="40"/>
      <c r="ASM881" s="40"/>
      <c r="ASN881" s="40"/>
      <c r="ASO881" s="40"/>
      <c r="ASP881" s="40"/>
      <c r="ASQ881" s="40"/>
      <c r="ASR881" s="40"/>
      <c r="ASS881" s="40"/>
      <c r="AST881" s="40"/>
      <c r="ASU881" s="40"/>
      <c r="ASV881" s="40"/>
      <c r="ASW881" s="40"/>
      <c r="ASX881" s="40"/>
      <c r="ASY881" s="40"/>
      <c r="ASZ881" s="40"/>
      <c r="ATA881" s="40"/>
      <c r="ATB881" s="40"/>
      <c r="ATC881" s="40"/>
      <c r="ATD881" s="40"/>
      <c r="ATE881" s="40"/>
      <c r="ATF881" s="40"/>
      <c r="ATG881" s="40"/>
      <c r="ATH881" s="40"/>
      <c r="ATI881" s="40"/>
      <c r="ATJ881" s="40"/>
      <c r="ATK881" s="40"/>
      <c r="ATL881" s="40"/>
      <c r="ATM881" s="40"/>
      <c r="ATN881" s="40"/>
      <c r="ATO881" s="40"/>
      <c r="ATP881" s="40"/>
      <c r="ATQ881" s="40"/>
      <c r="ATR881" s="40"/>
      <c r="ATS881" s="40"/>
      <c r="ATT881" s="40"/>
      <c r="ATU881" s="40"/>
      <c r="ATV881" s="40"/>
      <c r="ATW881" s="40"/>
      <c r="ATX881" s="40"/>
      <c r="ATY881" s="40"/>
      <c r="ATZ881" s="40"/>
      <c r="AUA881" s="40"/>
      <c r="AUB881" s="40"/>
      <c r="AUC881" s="40"/>
      <c r="AUD881" s="40"/>
      <c r="AUE881" s="40"/>
      <c r="AUF881" s="40"/>
      <c r="AUG881" s="40"/>
      <c r="AUH881" s="40"/>
      <c r="AUI881" s="40"/>
      <c r="AUJ881" s="40"/>
      <c r="AUK881" s="40"/>
      <c r="AUL881" s="40"/>
      <c r="AUM881" s="40"/>
      <c r="AUN881" s="40"/>
      <c r="AUO881" s="40"/>
      <c r="AUP881" s="40"/>
      <c r="AUQ881" s="40"/>
      <c r="AUR881" s="40"/>
      <c r="AUS881" s="40"/>
      <c r="AUT881" s="40"/>
      <c r="AUU881" s="40"/>
      <c r="AUV881" s="40"/>
      <c r="AUW881" s="40"/>
      <c r="AUX881" s="40"/>
      <c r="AUY881" s="40"/>
      <c r="AUZ881" s="40"/>
      <c r="AVA881" s="40"/>
      <c r="AVB881" s="40"/>
      <c r="AVC881" s="40"/>
      <c r="AVD881" s="40"/>
      <c r="AVE881" s="40"/>
      <c r="AVF881" s="40"/>
      <c r="AVG881" s="40"/>
      <c r="AVH881" s="40"/>
      <c r="AVI881" s="40"/>
      <c r="AVJ881" s="40"/>
      <c r="AVK881" s="40"/>
      <c r="AVL881" s="40"/>
      <c r="AVM881" s="40"/>
      <c r="AVN881" s="40"/>
      <c r="AVO881" s="40"/>
      <c r="AVP881" s="40"/>
      <c r="AVQ881" s="40"/>
      <c r="AVR881" s="40"/>
      <c r="AVS881" s="40"/>
      <c r="AVT881" s="40"/>
      <c r="AVU881" s="40"/>
      <c r="AVV881" s="40"/>
      <c r="AVW881" s="40"/>
      <c r="AVX881" s="40"/>
      <c r="AVY881" s="40"/>
      <c r="AVZ881" s="40"/>
      <c r="AWA881" s="40"/>
      <c r="AWB881" s="40"/>
      <c r="AWC881" s="40"/>
      <c r="AWD881" s="40"/>
      <c r="AWE881" s="40"/>
      <c r="AWF881" s="40"/>
      <c r="AWG881" s="40"/>
      <c r="AWH881" s="40"/>
      <c r="AWI881" s="40"/>
      <c r="AWJ881" s="40"/>
      <c r="AWK881" s="40"/>
      <c r="AWL881" s="40"/>
      <c r="AWM881" s="40"/>
      <c r="AWN881" s="40"/>
      <c r="AWO881" s="40"/>
      <c r="AWP881" s="40"/>
      <c r="AWQ881" s="40"/>
      <c r="AWR881" s="40"/>
      <c r="AWS881" s="40"/>
      <c r="AWT881" s="40"/>
      <c r="AWU881" s="40"/>
      <c r="AWV881" s="40"/>
      <c r="AWW881" s="40"/>
      <c r="AWX881" s="40"/>
      <c r="AWY881" s="40"/>
      <c r="AWZ881" s="40"/>
      <c r="AXA881" s="40"/>
      <c r="AXB881" s="40"/>
      <c r="AXC881" s="40"/>
      <c r="AXD881" s="40"/>
      <c r="AXE881" s="40"/>
      <c r="AXF881" s="40"/>
      <c r="AXG881" s="40"/>
      <c r="AXH881" s="40"/>
      <c r="AXI881" s="40"/>
      <c r="AXJ881" s="40"/>
      <c r="AXK881" s="40"/>
      <c r="AXL881" s="40"/>
      <c r="AXM881" s="40"/>
      <c r="AXN881" s="40"/>
      <c r="AXO881" s="40"/>
      <c r="AXP881" s="40"/>
      <c r="AXQ881" s="40"/>
      <c r="AXR881" s="40"/>
      <c r="AXS881" s="40"/>
      <c r="AXT881" s="40"/>
      <c r="AXU881" s="40"/>
      <c r="AXV881" s="40"/>
      <c r="AXW881" s="40"/>
      <c r="AXX881" s="40"/>
      <c r="AXY881" s="40"/>
      <c r="AXZ881" s="40"/>
      <c r="AYA881" s="40"/>
      <c r="AYB881" s="40"/>
      <c r="AYC881" s="40"/>
      <c r="AYD881" s="40"/>
      <c r="AYE881" s="40"/>
      <c r="AYF881" s="40"/>
      <c r="AYG881" s="40"/>
      <c r="AYH881" s="40"/>
      <c r="AYI881" s="40"/>
      <c r="AYJ881" s="40"/>
      <c r="AYK881" s="40"/>
      <c r="AYL881" s="40"/>
      <c r="AYM881" s="40"/>
      <c r="AYN881" s="40"/>
      <c r="AYO881" s="40"/>
      <c r="AYP881" s="40"/>
      <c r="AYQ881" s="40"/>
      <c r="AYR881" s="40"/>
      <c r="AYS881" s="40"/>
      <c r="AYT881" s="40"/>
      <c r="AYU881" s="40"/>
      <c r="AYV881" s="40"/>
      <c r="AYW881" s="40"/>
      <c r="AYX881" s="40"/>
      <c r="AYY881" s="40"/>
      <c r="AYZ881" s="40"/>
      <c r="AZA881" s="40"/>
      <c r="AZB881" s="40"/>
      <c r="AZC881" s="40"/>
      <c r="AZD881" s="40"/>
      <c r="AZE881" s="40"/>
      <c r="AZF881" s="40"/>
      <c r="AZG881" s="40"/>
      <c r="AZH881" s="40"/>
      <c r="AZI881" s="40"/>
      <c r="AZJ881" s="40"/>
      <c r="AZK881" s="40"/>
      <c r="AZL881" s="40"/>
      <c r="AZM881" s="40"/>
      <c r="AZN881" s="40"/>
      <c r="AZO881" s="40"/>
      <c r="AZP881" s="40"/>
      <c r="AZQ881" s="40"/>
      <c r="AZR881" s="40"/>
      <c r="AZS881" s="40"/>
      <c r="AZT881" s="40"/>
      <c r="AZU881" s="40"/>
      <c r="AZV881" s="40"/>
      <c r="AZW881" s="40"/>
      <c r="AZX881" s="40"/>
      <c r="AZY881" s="40"/>
      <c r="AZZ881" s="40"/>
      <c r="BAA881" s="40"/>
      <c r="BAB881" s="40"/>
      <c r="BAC881" s="40"/>
      <c r="BAD881" s="40"/>
      <c r="BAE881" s="40"/>
      <c r="BAF881" s="40"/>
      <c r="BAG881" s="40"/>
      <c r="BAH881" s="40"/>
      <c r="BAI881" s="40"/>
      <c r="BAJ881" s="40"/>
      <c r="BAK881" s="40"/>
      <c r="BAL881" s="40"/>
      <c r="BAM881" s="40"/>
      <c r="BAN881" s="40"/>
      <c r="BAO881" s="40"/>
      <c r="BAP881" s="40"/>
      <c r="BAQ881" s="40"/>
      <c r="BAR881" s="40"/>
      <c r="BAS881" s="40"/>
      <c r="BAT881" s="40"/>
      <c r="BAU881" s="40"/>
      <c r="BAV881" s="40"/>
      <c r="BAW881" s="40"/>
      <c r="BAX881" s="40"/>
      <c r="BAY881" s="40"/>
      <c r="BAZ881" s="40"/>
      <c r="BBA881" s="40"/>
      <c r="BBB881" s="40"/>
      <c r="BBC881" s="40"/>
      <c r="BBD881" s="40"/>
      <c r="BBE881" s="40"/>
      <c r="BBF881" s="40"/>
      <c r="BBG881" s="40"/>
      <c r="BBH881" s="40"/>
      <c r="BBI881" s="40"/>
      <c r="BBJ881" s="40"/>
      <c r="BBK881" s="40"/>
      <c r="BBL881" s="40"/>
      <c r="BBM881" s="40"/>
      <c r="BBN881" s="40"/>
      <c r="BBO881" s="40"/>
      <c r="BBP881" s="40"/>
      <c r="BBQ881" s="40"/>
      <c r="BBR881" s="40"/>
      <c r="BBS881" s="40"/>
      <c r="BBT881" s="40"/>
      <c r="BBU881" s="40"/>
      <c r="BBV881" s="40"/>
      <c r="BBW881" s="40"/>
      <c r="BBX881" s="40"/>
      <c r="BBY881" s="40"/>
      <c r="BBZ881" s="40"/>
      <c r="BCA881" s="40"/>
      <c r="BCB881" s="40"/>
      <c r="BCC881" s="40"/>
      <c r="BCD881" s="40"/>
      <c r="BCE881" s="40"/>
      <c r="BCF881" s="40"/>
      <c r="BCG881" s="40"/>
      <c r="BCH881" s="40"/>
      <c r="BCI881" s="40"/>
      <c r="BCJ881" s="40"/>
      <c r="BCK881" s="40"/>
      <c r="BCL881" s="40"/>
      <c r="BCM881" s="40"/>
      <c r="BCN881" s="40"/>
      <c r="BCO881" s="40"/>
      <c r="BCP881" s="40"/>
      <c r="BCQ881" s="40"/>
      <c r="BCR881" s="40"/>
      <c r="BCS881" s="40"/>
      <c r="BCT881" s="40"/>
      <c r="BCU881" s="40"/>
      <c r="BCV881" s="40"/>
      <c r="BCW881" s="40"/>
      <c r="BCX881" s="40"/>
      <c r="BCY881" s="40"/>
      <c r="BCZ881" s="40"/>
      <c r="BDA881" s="40"/>
      <c r="BDB881" s="40"/>
      <c r="BDC881" s="40"/>
      <c r="BDD881" s="40"/>
      <c r="BDE881" s="40"/>
      <c r="BDF881" s="40"/>
      <c r="BDG881" s="40"/>
      <c r="BDH881" s="40"/>
      <c r="BDI881" s="40"/>
      <c r="BDJ881" s="40"/>
      <c r="BDK881" s="40"/>
      <c r="BDL881" s="40"/>
      <c r="BDM881" s="40"/>
      <c r="BDN881" s="40"/>
      <c r="BDO881" s="40"/>
      <c r="BDP881" s="40"/>
      <c r="BDQ881" s="40"/>
      <c r="BDR881" s="40"/>
      <c r="BDS881" s="40"/>
      <c r="BDT881" s="40"/>
      <c r="BDU881" s="40"/>
      <c r="BDV881" s="40"/>
      <c r="BDW881" s="40"/>
      <c r="BDX881" s="40"/>
      <c r="BDY881" s="40"/>
      <c r="BDZ881" s="40"/>
      <c r="BEA881" s="40"/>
      <c r="BEB881" s="40"/>
      <c r="BEC881" s="40"/>
      <c r="BED881" s="40"/>
      <c r="BEE881" s="40"/>
      <c r="BEF881" s="40"/>
      <c r="BEG881" s="40"/>
      <c r="BEH881" s="40"/>
      <c r="BEI881" s="40"/>
      <c r="BEJ881" s="40"/>
      <c r="BEK881" s="40"/>
      <c r="BEL881" s="40"/>
      <c r="BEM881" s="40"/>
      <c r="BEN881" s="40"/>
      <c r="BEO881" s="40"/>
      <c r="BEP881" s="40"/>
      <c r="BEQ881" s="40"/>
      <c r="BER881" s="40"/>
      <c r="BES881" s="40"/>
      <c r="BET881" s="40"/>
      <c r="BEU881" s="40"/>
      <c r="BEV881" s="40"/>
      <c r="BEW881" s="40"/>
      <c r="BEX881" s="40"/>
      <c r="BEY881" s="40"/>
      <c r="BEZ881" s="40"/>
      <c r="BFA881" s="40"/>
      <c r="BFB881" s="40"/>
      <c r="BFC881" s="40"/>
      <c r="BFD881" s="40"/>
      <c r="BFE881" s="40"/>
      <c r="BFF881" s="40"/>
      <c r="BFG881" s="40"/>
      <c r="BFH881" s="40"/>
      <c r="BFI881" s="40"/>
      <c r="BFJ881" s="40"/>
      <c r="BFK881" s="40"/>
      <c r="BFL881" s="40"/>
      <c r="BFM881" s="40"/>
      <c r="BFN881" s="40"/>
      <c r="BFO881" s="40"/>
      <c r="BFP881" s="40"/>
      <c r="BFQ881" s="40"/>
      <c r="BFR881" s="40"/>
      <c r="BFS881" s="40"/>
      <c r="BFT881" s="40"/>
      <c r="BFU881" s="40"/>
      <c r="BFV881" s="40"/>
      <c r="BFW881" s="40"/>
      <c r="BFX881" s="40"/>
      <c r="BFY881" s="40"/>
      <c r="BFZ881" s="40"/>
      <c r="BGA881" s="40"/>
      <c r="BGB881" s="40"/>
      <c r="BGC881" s="40"/>
      <c r="BGD881" s="40"/>
      <c r="BGE881" s="40"/>
      <c r="BGF881" s="40"/>
      <c r="BGG881" s="40"/>
      <c r="BGH881" s="40"/>
      <c r="BGI881" s="40"/>
      <c r="BGJ881" s="40"/>
      <c r="BGK881" s="40"/>
      <c r="BGL881" s="40"/>
      <c r="BGM881" s="40"/>
      <c r="BGN881" s="40"/>
      <c r="BGO881" s="40"/>
      <c r="BGP881" s="40"/>
      <c r="BGQ881" s="40"/>
      <c r="BGR881" s="40"/>
      <c r="BGS881" s="40"/>
      <c r="BGT881" s="40"/>
      <c r="BGU881" s="40"/>
      <c r="BGV881" s="40"/>
      <c r="BGW881" s="40"/>
      <c r="BGX881" s="40"/>
      <c r="BGY881" s="40"/>
      <c r="BGZ881" s="40"/>
      <c r="BHA881" s="40"/>
      <c r="BHB881" s="40"/>
      <c r="BHC881" s="40"/>
      <c r="BHD881" s="40"/>
      <c r="BHE881" s="40"/>
      <c r="BHF881" s="40"/>
      <c r="BHG881" s="40"/>
      <c r="BHH881" s="40"/>
      <c r="BHI881" s="40"/>
      <c r="BHJ881" s="40"/>
      <c r="BHK881" s="40"/>
      <c r="BHL881" s="40"/>
      <c r="BHM881" s="40"/>
      <c r="BHN881" s="40"/>
      <c r="BHO881" s="40"/>
      <c r="BHP881" s="40"/>
      <c r="BHQ881" s="40"/>
      <c r="BHR881" s="40"/>
      <c r="BHS881" s="40"/>
      <c r="BHT881" s="40"/>
      <c r="BHU881" s="40"/>
      <c r="BHV881" s="40"/>
      <c r="BHW881" s="40"/>
      <c r="BHX881" s="40"/>
      <c r="BHY881" s="40"/>
      <c r="BHZ881" s="40"/>
      <c r="BIA881" s="40"/>
      <c r="BIB881" s="40"/>
      <c r="BIC881" s="40"/>
      <c r="BID881" s="40"/>
      <c r="BIE881" s="40"/>
      <c r="BIF881" s="40"/>
      <c r="BIG881" s="40"/>
      <c r="BIH881" s="40"/>
      <c r="BII881" s="40"/>
      <c r="BIJ881" s="40"/>
      <c r="BIK881" s="40"/>
      <c r="BIL881" s="40"/>
      <c r="BIM881" s="40"/>
      <c r="BIN881" s="40"/>
      <c r="BIO881" s="40"/>
      <c r="BIP881" s="40"/>
      <c r="BIQ881" s="40"/>
      <c r="BIR881" s="40"/>
      <c r="BIS881" s="40"/>
      <c r="BIT881" s="40"/>
      <c r="BIU881" s="40"/>
      <c r="BIV881" s="40"/>
      <c r="BIW881" s="40"/>
      <c r="BIX881" s="40"/>
      <c r="BIY881" s="40"/>
      <c r="BIZ881" s="40"/>
      <c r="BJA881" s="40"/>
      <c r="BJB881" s="40"/>
      <c r="BJC881" s="40"/>
      <c r="BJD881" s="40"/>
      <c r="BJE881" s="40"/>
      <c r="BJF881" s="40"/>
      <c r="BJG881" s="40"/>
      <c r="BJH881" s="40"/>
      <c r="BJI881" s="40"/>
      <c r="BJJ881" s="40"/>
      <c r="BJK881" s="40"/>
      <c r="BJL881" s="40"/>
      <c r="BJM881" s="40"/>
      <c r="BJN881" s="40"/>
      <c r="BJO881" s="40"/>
      <c r="BJP881" s="40"/>
      <c r="BJQ881" s="40"/>
      <c r="BJR881" s="40"/>
      <c r="BJS881" s="40"/>
      <c r="BJT881" s="40"/>
      <c r="BJU881" s="40"/>
      <c r="BJV881" s="40"/>
      <c r="BJW881" s="40"/>
      <c r="BJX881" s="40"/>
      <c r="BJY881" s="40"/>
      <c r="BJZ881" s="40"/>
      <c r="BKA881" s="40"/>
      <c r="BKB881" s="40"/>
      <c r="BKC881" s="40"/>
      <c r="BKD881" s="40"/>
      <c r="BKE881" s="40"/>
      <c r="BKF881" s="40"/>
      <c r="BKG881" s="40"/>
      <c r="BKH881" s="40"/>
      <c r="BKI881" s="40"/>
      <c r="BKJ881" s="40"/>
      <c r="BKK881" s="40"/>
      <c r="BKL881" s="40"/>
      <c r="BKM881" s="40"/>
      <c r="BKN881" s="40"/>
      <c r="BKO881" s="40"/>
      <c r="BKP881" s="40"/>
      <c r="BKQ881" s="40"/>
      <c r="BKR881" s="40"/>
      <c r="BKS881" s="40"/>
      <c r="BKT881" s="40"/>
      <c r="BKU881" s="40"/>
      <c r="BKV881" s="40"/>
      <c r="BKW881" s="40"/>
      <c r="BKX881" s="40"/>
      <c r="BKY881" s="40"/>
      <c r="BKZ881" s="40"/>
      <c r="BLA881" s="40"/>
      <c r="BLB881" s="40"/>
      <c r="BLC881" s="40"/>
      <c r="BLD881" s="40"/>
      <c r="BLE881" s="40"/>
      <c r="BLF881" s="40"/>
      <c r="BLG881" s="40"/>
      <c r="BLH881" s="40"/>
      <c r="BLI881" s="40"/>
      <c r="BLJ881" s="40"/>
      <c r="BLK881" s="40"/>
      <c r="BLL881" s="40"/>
      <c r="BLM881" s="40"/>
      <c r="BLN881" s="40"/>
      <c r="BLO881" s="40"/>
      <c r="BLP881" s="40"/>
      <c r="BLQ881" s="40"/>
      <c r="BLR881" s="40"/>
      <c r="BLS881" s="40"/>
      <c r="BLT881" s="40"/>
      <c r="BLU881" s="40"/>
      <c r="BLV881" s="40"/>
      <c r="BLW881" s="40"/>
      <c r="BLX881" s="40"/>
      <c r="BLY881" s="40"/>
      <c r="BLZ881" s="40"/>
      <c r="BMA881" s="40"/>
      <c r="BMB881" s="40"/>
      <c r="BMC881" s="40"/>
      <c r="BMD881" s="40"/>
      <c r="BME881" s="40"/>
      <c r="BMF881" s="40"/>
      <c r="BMG881" s="40"/>
      <c r="BMH881" s="40"/>
      <c r="BMI881" s="40"/>
      <c r="BMJ881" s="40"/>
      <c r="BMK881" s="40"/>
      <c r="BML881" s="40"/>
      <c r="BMM881" s="40"/>
      <c r="BMN881" s="40"/>
      <c r="BMO881" s="40"/>
      <c r="BMP881" s="40"/>
      <c r="BMQ881" s="40"/>
      <c r="BMR881" s="40"/>
      <c r="BMS881" s="40"/>
      <c r="BMT881" s="40"/>
      <c r="BMU881" s="40"/>
      <c r="BMV881" s="40"/>
      <c r="BMW881" s="40"/>
      <c r="BMX881" s="40"/>
      <c r="BMY881" s="40"/>
      <c r="BMZ881" s="40"/>
      <c r="BNA881" s="40"/>
      <c r="BNB881" s="40"/>
      <c r="BNC881" s="40"/>
      <c r="BND881" s="40"/>
      <c r="BNE881" s="40"/>
      <c r="BNF881" s="40"/>
      <c r="BNG881" s="40"/>
      <c r="BNH881" s="40"/>
      <c r="BNI881" s="40"/>
      <c r="BNJ881" s="40"/>
      <c r="BNK881" s="40"/>
      <c r="BNL881" s="40"/>
      <c r="BNM881" s="40"/>
      <c r="BNN881" s="40"/>
      <c r="BNO881" s="40"/>
      <c r="BNP881" s="40"/>
      <c r="BNQ881" s="40"/>
      <c r="BNR881" s="40"/>
      <c r="BNS881" s="40"/>
      <c r="BNT881" s="40"/>
      <c r="BNU881" s="40"/>
      <c r="BNV881" s="40"/>
      <c r="BNW881" s="40"/>
      <c r="BNX881" s="40"/>
      <c r="BNY881" s="40"/>
      <c r="BNZ881" s="40"/>
      <c r="BOA881" s="40"/>
      <c r="BOB881" s="40"/>
      <c r="BOC881" s="40"/>
      <c r="BOD881" s="40"/>
      <c r="BOE881" s="40"/>
      <c r="BOF881" s="40"/>
      <c r="BOG881" s="40"/>
      <c r="BOH881" s="40"/>
      <c r="BOI881" s="40"/>
      <c r="BOJ881" s="40"/>
      <c r="BOK881" s="40"/>
      <c r="BOL881" s="40"/>
      <c r="BOM881" s="40"/>
      <c r="BON881" s="40"/>
      <c r="BOO881" s="40"/>
      <c r="BOP881" s="40"/>
      <c r="BOQ881" s="40"/>
      <c r="BOR881" s="40"/>
      <c r="BOS881" s="40"/>
      <c r="BOT881" s="40"/>
      <c r="BOU881" s="40"/>
      <c r="BOV881" s="40"/>
      <c r="BOW881" s="40"/>
      <c r="BOX881" s="40"/>
      <c r="BOY881" s="40"/>
      <c r="BOZ881" s="40"/>
      <c r="BPA881" s="40"/>
      <c r="BPB881" s="40"/>
      <c r="BPC881" s="40"/>
      <c r="BPD881" s="40"/>
      <c r="BPE881" s="40"/>
      <c r="BPF881" s="40"/>
      <c r="BPG881" s="40"/>
      <c r="BPH881" s="40"/>
      <c r="BPI881" s="40"/>
      <c r="BPJ881" s="40"/>
      <c r="BPK881" s="40"/>
      <c r="BPL881" s="40"/>
      <c r="BPM881" s="40"/>
      <c r="BPN881" s="40"/>
      <c r="BPO881" s="40"/>
      <c r="BPP881" s="40"/>
      <c r="BPQ881" s="40"/>
      <c r="BPR881" s="40"/>
      <c r="BPS881" s="40"/>
      <c r="BPT881" s="40"/>
      <c r="BPU881" s="40"/>
      <c r="BPV881" s="40"/>
      <c r="BPW881" s="40"/>
      <c r="BPX881" s="40"/>
      <c r="BPY881" s="40"/>
      <c r="BPZ881" s="40"/>
      <c r="BQA881" s="40"/>
      <c r="BQB881" s="40"/>
      <c r="BQC881" s="40"/>
      <c r="BQD881" s="40"/>
      <c r="BQE881" s="40"/>
      <c r="BQF881" s="40"/>
      <c r="BQG881" s="40"/>
      <c r="BQH881" s="40"/>
      <c r="BQI881" s="40"/>
      <c r="BQJ881" s="40"/>
      <c r="BQK881" s="40"/>
      <c r="BQL881" s="40"/>
      <c r="BQM881" s="40"/>
      <c r="BQN881" s="40"/>
      <c r="BQO881" s="40"/>
      <c r="BQP881" s="40"/>
      <c r="BQQ881" s="40"/>
      <c r="BQR881" s="40"/>
      <c r="BQS881" s="40"/>
      <c r="BQT881" s="40"/>
      <c r="BQU881" s="40"/>
      <c r="BQV881" s="40"/>
      <c r="BQW881" s="40"/>
      <c r="BQX881" s="40"/>
      <c r="BQY881" s="40"/>
      <c r="BQZ881" s="40"/>
      <c r="BRA881" s="40"/>
      <c r="BRB881" s="40"/>
      <c r="BRC881" s="40"/>
      <c r="BRD881" s="40"/>
      <c r="BRE881" s="40"/>
      <c r="BRF881" s="40"/>
      <c r="BRG881" s="40"/>
      <c r="BRH881" s="40"/>
      <c r="BRI881" s="40"/>
      <c r="BRJ881" s="40"/>
      <c r="BRK881" s="40"/>
      <c r="BRL881" s="40"/>
      <c r="BRM881" s="40"/>
      <c r="BRN881" s="40"/>
      <c r="BRO881" s="40"/>
      <c r="BRP881" s="40"/>
      <c r="BRQ881" s="40"/>
      <c r="BRR881" s="40"/>
      <c r="BRS881" s="40"/>
      <c r="BRT881" s="40"/>
      <c r="BRU881" s="40"/>
      <c r="BRV881" s="40"/>
      <c r="BRW881" s="40"/>
      <c r="BRX881" s="40"/>
      <c r="BRY881" s="40"/>
      <c r="BRZ881" s="40"/>
      <c r="BSA881" s="40"/>
      <c r="BSB881" s="40"/>
      <c r="BSC881" s="40"/>
      <c r="BSD881" s="40"/>
      <c r="BSE881" s="40"/>
      <c r="BSF881" s="40"/>
      <c r="BSG881" s="40"/>
      <c r="BSH881" s="40"/>
      <c r="BSI881" s="40"/>
      <c r="BSJ881" s="40"/>
      <c r="BSK881" s="40"/>
      <c r="BSL881" s="40"/>
      <c r="BSM881" s="40"/>
      <c r="BSN881" s="40"/>
      <c r="BSO881" s="40"/>
      <c r="BSP881" s="40"/>
      <c r="BSQ881" s="40"/>
      <c r="BSR881" s="40"/>
      <c r="BSS881" s="40"/>
      <c r="BST881" s="40"/>
      <c r="BSU881" s="40"/>
      <c r="BSV881" s="40"/>
      <c r="BSW881" s="40"/>
      <c r="BSX881" s="40"/>
      <c r="BSY881" s="40"/>
      <c r="BSZ881" s="40"/>
      <c r="BTA881" s="40"/>
      <c r="BTB881" s="40"/>
      <c r="BTC881" s="40"/>
      <c r="BTD881" s="40"/>
      <c r="BTE881" s="40"/>
      <c r="BTF881" s="40"/>
      <c r="BTG881" s="40"/>
      <c r="BTH881" s="40"/>
      <c r="BTI881" s="40"/>
      <c r="BTJ881" s="40"/>
      <c r="BTK881" s="40"/>
      <c r="BTL881" s="40"/>
      <c r="BTM881" s="40"/>
      <c r="BTN881" s="40"/>
      <c r="BTO881" s="40"/>
      <c r="BTP881" s="40"/>
      <c r="BTQ881" s="40"/>
      <c r="BTR881" s="40"/>
      <c r="BTS881" s="40"/>
      <c r="BTT881" s="40"/>
      <c r="BTU881" s="40"/>
      <c r="BTV881" s="40"/>
      <c r="BTW881" s="40"/>
      <c r="BTX881" s="40"/>
      <c r="BTY881" s="40"/>
      <c r="BTZ881" s="40"/>
      <c r="BUA881" s="40"/>
      <c r="BUB881" s="40"/>
      <c r="BUC881" s="40"/>
      <c r="BUD881" s="40"/>
      <c r="BUE881" s="40"/>
      <c r="BUF881" s="40"/>
      <c r="BUG881" s="40"/>
      <c r="BUH881" s="40"/>
      <c r="BUI881" s="40"/>
      <c r="BUJ881" s="40"/>
      <c r="BUK881" s="40"/>
      <c r="BUL881" s="40"/>
      <c r="BUM881" s="40"/>
      <c r="BUN881" s="40"/>
      <c r="BUO881" s="40"/>
      <c r="BUP881" s="40"/>
      <c r="BUQ881" s="40"/>
      <c r="BUR881" s="40"/>
      <c r="BUS881" s="40"/>
      <c r="BUT881" s="40"/>
      <c r="BUU881" s="40"/>
      <c r="BUV881" s="40"/>
      <c r="BUW881" s="40"/>
      <c r="BUX881" s="40"/>
      <c r="BUY881" s="40"/>
      <c r="BUZ881" s="40"/>
      <c r="BVA881" s="40"/>
      <c r="BVB881" s="40"/>
      <c r="BVC881" s="40"/>
      <c r="BVD881" s="40"/>
      <c r="BVE881" s="40"/>
      <c r="BVF881" s="40"/>
      <c r="BVG881" s="40"/>
      <c r="BVH881" s="40"/>
      <c r="BVI881" s="40"/>
      <c r="BVJ881" s="40"/>
      <c r="BVK881" s="40"/>
      <c r="BVL881" s="40"/>
      <c r="BVM881" s="40"/>
      <c r="BVN881" s="40"/>
      <c r="BVO881" s="40"/>
      <c r="BVP881" s="40"/>
      <c r="BVQ881" s="40"/>
      <c r="BVR881" s="40"/>
      <c r="BVS881" s="40"/>
      <c r="BVT881" s="40"/>
      <c r="BVU881" s="40"/>
      <c r="BVV881" s="40"/>
      <c r="BVW881" s="40"/>
      <c r="BVX881" s="40"/>
      <c r="BVY881" s="40"/>
      <c r="BVZ881" s="40"/>
      <c r="BWA881" s="40"/>
      <c r="BWB881" s="40"/>
      <c r="BWC881" s="40"/>
      <c r="BWD881" s="40"/>
      <c r="BWE881" s="40"/>
      <c r="BWF881" s="40"/>
      <c r="BWG881" s="40"/>
      <c r="BWH881" s="40"/>
      <c r="BWI881" s="40"/>
      <c r="BWJ881" s="40"/>
      <c r="BWK881" s="40"/>
      <c r="BWL881" s="40"/>
      <c r="BWM881" s="40"/>
      <c r="BWN881" s="40"/>
      <c r="BWO881" s="40"/>
      <c r="BWP881" s="40"/>
      <c r="BWQ881" s="40"/>
      <c r="BWR881" s="40"/>
      <c r="BWS881" s="40"/>
      <c r="BWT881" s="40"/>
      <c r="BWU881" s="40"/>
      <c r="BWV881" s="40"/>
      <c r="BWW881" s="40"/>
      <c r="BWX881" s="40"/>
      <c r="BWY881" s="40"/>
      <c r="BWZ881" s="40"/>
      <c r="BXA881" s="40"/>
      <c r="BXB881" s="40"/>
      <c r="BXC881" s="40"/>
      <c r="BXD881" s="40"/>
      <c r="BXE881" s="40"/>
      <c r="BXF881" s="40"/>
      <c r="BXG881" s="40"/>
      <c r="BXH881" s="40"/>
      <c r="BXI881" s="40"/>
      <c r="BXJ881" s="40"/>
      <c r="BXK881" s="40"/>
      <c r="BXL881" s="40"/>
      <c r="BXM881" s="40"/>
      <c r="BXN881" s="40"/>
      <c r="BXO881" s="40"/>
      <c r="BXP881" s="40"/>
      <c r="BXQ881" s="40"/>
      <c r="BXR881" s="40"/>
      <c r="BXS881" s="40"/>
      <c r="BXT881" s="40"/>
      <c r="BXU881" s="40"/>
      <c r="BXV881" s="40"/>
      <c r="BXW881" s="40"/>
      <c r="BXX881" s="40"/>
      <c r="BXY881" s="40"/>
      <c r="BXZ881" s="40"/>
      <c r="BYA881" s="40"/>
      <c r="BYB881" s="40"/>
      <c r="BYC881" s="40"/>
      <c r="BYD881" s="40"/>
      <c r="BYE881" s="40"/>
      <c r="BYF881" s="40"/>
      <c r="BYG881" s="40"/>
      <c r="BYH881" s="40"/>
      <c r="BYI881" s="40"/>
      <c r="BYJ881" s="40"/>
      <c r="BYK881" s="40"/>
      <c r="BYL881" s="40"/>
      <c r="BYM881" s="40"/>
      <c r="BYN881" s="40"/>
      <c r="BYO881" s="40"/>
      <c r="BYP881" s="40"/>
      <c r="BYQ881" s="40"/>
      <c r="BYR881" s="40"/>
      <c r="BYS881" s="40"/>
      <c r="BYT881" s="40"/>
      <c r="BYU881" s="40"/>
      <c r="BYV881" s="40"/>
      <c r="BYW881" s="40"/>
      <c r="BYX881" s="40"/>
      <c r="BYY881" s="40"/>
      <c r="BYZ881" s="40"/>
      <c r="BZA881" s="40"/>
      <c r="BZB881" s="40"/>
      <c r="BZC881" s="40"/>
      <c r="BZD881" s="40"/>
      <c r="BZE881" s="40"/>
      <c r="BZF881" s="40"/>
      <c r="BZG881" s="40"/>
      <c r="BZH881" s="40"/>
      <c r="BZI881" s="40"/>
      <c r="BZJ881" s="40"/>
      <c r="BZK881" s="40"/>
      <c r="BZL881" s="40"/>
      <c r="BZM881" s="40"/>
      <c r="BZN881" s="40"/>
      <c r="BZO881" s="40"/>
      <c r="BZP881" s="40"/>
      <c r="BZQ881" s="40"/>
      <c r="BZR881" s="40"/>
      <c r="BZS881" s="40"/>
      <c r="BZT881" s="40"/>
      <c r="BZU881" s="40"/>
      <c r="BZV881" s="40"/>
      <c r="BZW881" s="40"/>
      <c r="BZX881" s="40"/>
      <c r="BZY881" s="40"/>
      <c r="BZZ881" s="40"/>
      <c r="CAA881" s="40"/>
      <c r="CAB881" s="40"/>
      <c r="CAC881" s="40"/>
      <c r="CAD881" s="40"/>
      <c r="CAE881" s="40"/>
      <c r="CAF881" s="40"/>
      <c r="CAG881" s="40"/>
      <c r="CAH881" s="40"/>
      <c r="CAI881" s="40"/>
      <c r="CAJ881" s="40"/>
      <c r="CAK881" s="40"/>
      <c r="CAL881" s="40"/>
      <c r="CAM881" s="40"/>
      <c r="CAN881" s="40"/>
      <c r="CAO881" s="40"/>
      <c r="CAP881" s="40"/>
      <c r="CAQ881" s="40"/>
      <c r="CAR881" s="40"/>
      <c r="CAS881" s="40"/>
      <c r="CAT881" s="40"/>
      <c r="CAU881" s="40"/>
      <c r="CAV881" s="40"/>
      <c r="CAW881" s="40"/>
      <c r="CAX881" s="40"/>
      <c r="CAY881" s="40"/>
      <c r="CAZ881" s="40"/>
      <c r="CBA881" s="40"/>
      <c r="CBB881" s="40"/>
      <c r="CBC881" s="40"/>
      <c r="CBD881" s="40"/>
      <c r="CBE881" s="40"/>
      <c r="CBF881" s="40"/>
      <c r="CBG881" s="40"/>
      <c r="CBH881" s="40"/>
      <c r="CBI881" s="40"/>
      <c r="CBJ881" s="40"/>
      <c r="CBK881" s="40"/>
      <c r="CBL881" s="40"/>
      <c r="CBM881" s="40"/>
      <c r="CBN881" s="40"/>
      <c r="CBO881" s="40"/>
      <c r="CBP881" s="40"/>
      <c r="CBQ881" s="40"/>
      <c r="CBR881" s="40"/>
      <c r="CBS881" s="40"/>
      <c r="CBT881" s="40"/>
      <c r="CBU881" s="40"/>
      <c r="CBV881" s="40"/>
      <c r="CBW881" s="40"/>
      <c r="CBX881" s="40"/>
      <c r="CBY881" s="40"/>
      <c r="CBZ881" s="40"/>
      <c r="CCA881" s="40"/>
      <c r="CCB881" s="40"/>
      <c r="CCC881" s="40"/>
      <c r="CCD881" s="40"/>
      <c r="CCE881" s="40"/>
      <c r="CCF881" s="40"/>
      <c r="CCG881" s="40"/>
      <c r="CCH881" s="40"/>
      <c r="CCI881" s="40"/>
      <c r="CCJ881" s="40"/>
      <c r="CCK881" s="40"/>
      <c r="CCL881" s="40"/>
      <c r="CCM881" s="40"/>
      <c r="CCN881" s="40"/>
      <c r="CCO881" s="40"/>
      <c r="CCP881" s="40"/>
      <c r="CCQ881" s="40"/>
      <c r="CCR881" s="40"/>
      <c r="CCS881" s="40"/>
      <c r="CCT881" s="40"/>
      <c r="CCU881" s="40"/>
      <c r="CCV881" s="40"/>
      <c r="CCW881" s="40"/>
      <c r="CCX881" s="40"/>
      <c r="CCY881" s="40"/>
      <c r="CCZ881" s="40"/>
      <c r="CDA881" s="40"/>
      <c r="CDB881" s="40"/>
      <c r="CDC881" s="40"/>
      <c r="CDD881" s="40"/>
      <c r="CDE881" s="40"/>
      <c r="CDF881" s="40"/>
      <c r="CDG881" s="40"/>
      <c r="CDH881" s="40"/>
      <c r="CDI881" s="40"/>
      <c r="CDJ881" s="40"/>
      <c r="CDK881" s="40"/>
      <c r="CDL881" s="40"/>
      <c r="CDM881" s="40"/>
      <c r="CDN881" s="40"/>
      <c r="CDO881" s="40"/>
      <c r="CDP881" s="40"/>
      <c r="CDQ881" s="40"/>
      <c r="CDR881" s="40"/>
      <c r="CDS881" s="40"/>
      <c r="CDT881" s="40"/>
      <c r="CDU881" s="40"/>
      <c r="CDV881" s="40"/>
      <c r="CDW881" s="40"/>
      <c r="CDX881" s="40"/>
      <c r="CDY881" s="40"/>
      <c r="CDZ881" s="40"/>
      <c r="CEA881" s="40"/>
      <c r="CEB881" s="40"/>
      <c r="CEC881" s="40"/>
      <c r="CED881" s="40"/>
      <c r="CEE881" s="40"/>
      <c r="CEF881" s="40"/>
      <c r="CEG881" s="40"/>
      <c r="CEH881" s="40"/>
      <c r="CEI881" s="40"/>
      <c r="CEJ881" s="40"/>
      <c r="CEK881" s="40"/>
      <c r="CEL881" s="40"/>
      <c r="CEM881" s="40"/>
      <c r="CEN881" s="40"/>
      <c r="CEO881" s="40"/>
      <c r="CEP881" s="40"/>
      <c r="CEQ881" s="40"/>
      <c r="CER881" s="40"/>
      <c r="CES881" s="40"/>
      <c r="CET881" s="40"/>
      <c r="CEU881" s="40"/>
      <c r="CEV881" s="40"/>
      <c r="CEW881" s="40"/>
      <c r="CEX881" s="40"/>
      <c r="CEY881" s="40"/>
      <c r="CEZ881" s="40"/>
      <c r="CFA881" s="40"/>
      <c r="CFB881" s="40"/>
      <c r="CFC881" s="40"/>
      <c r="CFD881" s="40"/>
      <c r="CFE881" s="40"/>
      <c r="CFF881" s="40"/>
      <c r="CFG881" s="40"/>
      <c r="CFH881" s="40"/>
      <c r="CFI881" s="40"/>
      <c r="CFJ881" s="40"/>
      <c r="CFK881" s="40"/>
      <c r="CFL881" s="40"/>
      <c r="CFM881" s="40"/>
      <c r="CFN881" s="40"/>
      <c r="CFO881" s="40"/>
      <c r="CFP881" s="40"/>
      <c r="CFQ881" s="40"/>
      <c r="CFR881" s="40"/>
      <c r="CFS881" s="40"/>
      <c r="CFT881" s="40"/>
      <c r="CFU881" s="40"/>
      <c r="CFV881" s="40"/>
      <c r="CFW881" s="40"/>
      <c r="CFX881" s="40"/>
      <c r="CFY881" s="40"/>
      <c r="CFZ881" s="40"/>
      <c r="CGA881" s="40"/>
      <c r="CGB881" s="40"/>
      <c r="CGC881" s="40"/>
      <c r="CGD881" s="40"/>
      <c r="CGE881" s="40"/>
      <c r="CGF881" s="40"/>
      <c r="CGG881" s="40"/>
      <c r="CGH881" s="40"/>
      <c r="CGI881" s="40"/>
      <c r="CGJ881" s="40"/>
      <c r="CGK881" s="40"/>
      <c r="CGL881" s="40"/>
      <c r="CGM881" s="40"/>
      <c r="CGN881" s="40"/>
      <c r="CGO881" s="40"/>
      <c r="CGP881" s="40"/>
      <c r="CGQ881" s="40"/>
      <c r="CGR881" s="40"/>
      <c r="CGS881" s="40"/>
      <c r="CGT881" s="40"/>
      <c r="CGU881" s="40"/>
      <c r="CGV881" s="40"/>
      <c r="CGW881" s="40"/>
      <c r="CGX881" s="40"/>
      <c r="CGY881" s="40"/>
      <c r="CGZ881" s="40"/>
      <c r="CHA881" s="40"/>
      <c r="CHB881" s="40"/>
      <c r="CHC881" s="40"/>
      <c r="CHD881" s="40"/>
      <c r="CHE881" s="40"/>
      <c r="CHF881" s="40"/>
      <c r="CHG881" s="40"/>
      <c r="CHH881" s="40"/>
      <c r="CHI881" s="40"/>
      <c r="CHJ881" s="40"/>
      <c r="CHK881" s="40"/>
      <c r="CHL881" s="40"/>
      <c r="CHM881" s="40"/>
      <c r="CHN881" s="40"/>
      <c r="CHO881" s="40"/>
      <c r="CHP881" s="40"/>
      <c r="CHQ881" s="40"/>
      <c r="CHR881" s="40"/>
      <c r="CHS881" s="40"/>
      <c r="CHT881" s="40"/>
      <c r="CHU881" s="40"/>
      <c r="CHV881" s="40"/>
      <c r="CHW881" s="40"/>
      <c r="CHX881" s="40"/>
      <c r="CHY881" s="40"/>
      <c r="CHZ881" s="40"/>
      <c r="CIA881" s="40"/>
      <c r="CIB881" s="40"/>
      <c r="CIC881" s="40"/>
      <c r="CID881" s="40"/>
      <c r="CIE881" s="40"/>
      <c r="CIF881" s="40"/>
      <c r="CIG881" s="40"/>
      <c r="CIH881" s="40"/>
      <c r="CII881" s="40"/>
      <c r="CIJ881" s="40"/>
      <c r="CIK881" s="40"/>
      <c r="CIL881" s="40"/>
      <c r="CIM881" s="40"/>
      <c r="CIN881" s="40"/>
      <c r="CIO881" s="40"/>
      <c r="CIP881" s="40"/>
      <c r="CIQ881" s="40"/>
      <c r="CIR881" s="40"/>
      <c r="CIS881" s="40"/>
      <c r="CIT881" s="40"/>
      <c r="CIU881" s="40"/>
      <c r="CIV881" s="40"/>
      <c r="CIW881" s="40"/>
      <c r="CIX881" s="40"/>
      <c r="CIY881" s="40"/>
      <c r="CIZ881" s="40"/>
      <c r="CJA881" s="40"/>
      <c r="CJB881" s="40"/>
      <c r="CJC881" s="40"/>
      <c r="CJD881" s="40"/>
      <c r="CJE881" s="40"/>
      <c r="CJF881" s="40"/>
      <c r="CJG881" s="40"/>
      <c r="CJH881" s="40"/>
      <c r="CJI881" s="40"/>
      <c r="CJJ881" s="40"/>
      <c r="CJK881" s="40"/>
      <c r="CJL881" s="40"/>
      <c r="CJM881" s="40"/>
      <c r="CJN881" s="40"/>
      <c r="CJO881" s="40"/>
      <c r="CJP881" s="40"/>
      <c r="CJQ881" s="40"/>
      <c r="CJR881" s="40"/>
      <c r="CJS881" s="40"/>
      <c r="CJT881" s="40"/>
      <c r="CJU881" s="40"/>
      <c r="CJV881" s="40"/>
      <c r="CJW881" s="40"/>
      <c r="CJX881" s="40"/>
      <c r="CJY881" s="40"/>
      <c r="CJZ881" s="40"/>
      <c r="CKA881" s="40"/>
      <c r="CKB881" s="40"/>
      <c r="CKC881" s="40"/>
      <c r="CKD881" s="40"/>
      <c r="CKE881" s="40"/>
      <c r="CKF881" s="40"/>
      <c r="CKG881" s="40"/>
      <c r="CKH881" s="40"/>
      <c r="CKI881" s="40"/>
      <c r="CKJ881" s="40"/>
      <c r="CKK881" s="40"/>
      <c r="CKL881" s="40"/>
      <c r="CKM881" s="40"/>
      <c r="CKN881" s="40"/>
      <c r="CKO881" s="40"/>
      <c r="CKP881" s="40"/>
      <c r="CKQ881" s="40"/>
      <c r="CKR881" s="40"/>
      <c r="CKS881" s="40"/>
      <c r="CKT881" s="40"/>
      <c r="CKU881" s="40"/>
      <c r="CKV881" s="40"/>
      <c r="CKW881" s="40"/>
      <c r="CKX881" s="40"/>
      <c r="CKY881" s="40"/>
      <c r="CKZ881" s="40"/>
      <c r="CLA881" s="40"/>
      <c r="CLB881" s="40"/>
      <c r="CLC881" s="40"/>
      <c r="CLD881" s="40"/>
      <c r="CLE881" s="40"/>
      <c r="CLF881" s="40"/>
      <c r="CLG881" s="40"/>
      <c r="CLH881" s="40"/>
      <c r="CLI881" s="40"/>
      <c r="CLJ881" s="40"/>
      <c r="CLK881" s="40"/>
      <c r="CLL881" s="40"/>
      <c r="CLM881" s="40"/>
      <c r="CLN881" s="40"/>
      <c r="CLO881" s="40"/>
      <c r="CLP881" s="40"/>
      <c r="CLQ881" s="40"/>
      <c r="CLR881" s="40"/>
      <c r="CLS881" s="40"/>
      <c r="CLT881" s="40"/>
      <c r="CLU881" s="40"/>
      <c r="CLV881" s="40"/>
      <c r="CLW881" s="40"/>
      <c r="CLX881" s="40"/>
      <c r="CLY881" s="40"/>
      <c r="CLZ881" s="40"/>
      <c r="CMA881" s="40"/>
      <c r="CMB881" s="40"/>
      <c r="CMC881" s="40"/>
      <c r="CMD881" s="40"/>
      <c r="CME881" s="40"/>
      <c r="CMF881" s="40"/>
      <c r="CMG881" s="40"/>
      <c r="CMH881" s="40"/>
      <c r="CMI881" s="40"/>
      <c r="CMJ881" s="40"/>
      <c r="CMK881" s="40"/>
      <c r="CML881" s="40"/>
      <c r="CMM881" s="40"/>
      <c r="CMN881" s="40"/>
      <c r="CMO881" s="40"/>
      <c r="CMP881" s="40"/>
      <c r="CMQ881" s="40"/>
      <c r="CMR881" s="40"/>
      <c r="CMS881" s="40"/>
      <c r="CMT881" s="40"/>
      <c r="CMU881" s="40"/>
      <c r="CMV881" s="40"/>
      <c r="CMW881" s="40"/>
      <c r="CMX881" s="40"/>
      <c r="CMY881" s="40"/>
      <c r="CMZ881" s="40"/>
      <c r="CNA881" s="40"/>
      <c r="CNB881" s="40"/>
      <c r="CNC881" s="40"/>
      <c r="CND881" s="40"/>
      <c r="CNE881" s="40"/>
      <c r="CNF881" s="40"/>
      <c r="CNG881" s="40"/>
      <c r="CNH881" s="40"/>
      <c r="CNI881" s="40"/>
      <c r="CNJ881" s="40"/>
      <c r="CNK881" s="40"/>
      <c r="CNL881" s="40"/>
      <c r="CNM881" s="40"/>
      <c r="CNN881" s="40"/>
      <c r="CNO881" s="40"/>
      <c r="CNP881" s="40"/>
      <c r="CNQ881" s="40"/>
      <c r="CNR881" s="40"/>
      <c r="CNS881" s="40"/>
      <c r="CNT881" s="40"/>
      <c r="CNU881" s="40"/>
      <c r="CNV881" s="40"/>
      <c r="CNW881" s="40"/>
      <c r="CNX881" s="40"/>
      <c r="CNY881" s="40"/>
      <c r="CNZ881" s="40"/>
      <c r="COA881" s="40"/>
      <c r="COB881" s="40"/>
      <c r="COC881" s="40"/>
      <c r="COD881" s="40"/>
      <c r="COE881" s="40"/>
      <c r="COF881" s="40"/>
      <c r="COG881" s="40"/>
      <c r="COH881" s="40"/>
      <c r="COI881" s="40"/>
      <c r="COJ881" s="40"/>
      <c r="COK881" s="40"/>
      <c r="COL881" s="40"/>
      <c r="COM881" s="40"/>
      <c r="CON881" s="40"/>
      <c r="COO881" s="40"/>
      <c r="COP881" s="40"/>
      <c r="COQ881" s="40"/>
      <c r="COR881" s="40"/>
      <c r="COS881" s="40"/>
      <c r="COT881" s="40"/>
      <c r="COU881" s="40"/>
      <c r="COV881" s="40"/>
      <c r="COW881" s="40"/>
      <c r="COX881" s="40"/>
      <c r="COY881" s="40"/>
      <c r="COZ881" s="40"/>
      <c r="CPA881" s="40"/>
      <c r="CPB881" s="40"/>
      <c r="CPC881" s="40"/>
      <c r="CPD881" s="40"/>
      <c r="CPE881" s="40"/>
      <c r="CPF881" s="40"/>
      <c r="CPG881" s="40"/>
      <c r="CPH881" s="40"/>
      <c r="CPI881" s="40"/>
      <c r="CPJ881" s="40"/>
      <c r="CPK881" s="40"/>
      <c r="CPL881" s="40"/>
      <c r="CPM881" s="40"/>
      <c r="CPN881" s="40"/>
      <c r="CPO881" s="40"/>
      <c r="CPP881" s="40"/>
      <c r="CPQ881" s="40"/>
      <c r="CPR881" s="40"/>
      <c r="CPS881" s="40"/>
      <c r="CPT881" s="40"/>
      <c r="CPU881" s="40"/>
      <c r="CPV881" s="40"/>
      <c r="CPW881" s="40"/>
      <c r="CPX881" s="40"/>
      <c r="CPY881" s="40"/>
      <c r="CPZ881" s="40"/>
      <c r="CQA881" s="40"/>
      <c r="CQB881" s="40"/>
      <c r="CQC881" s="40"/>
      <c r="CQD881" s="40"/>
      <c r="CQE881" s="40"/>
      <c r="CQF881" s="40"/>
      <c r="CQG881" s="40"/>
      <c r="CQH881" s="40"/>
      <c r="CQI881" s="40"/>
      <c r="CQJ881" s="40"/>
      <c r="CQK881" s="40"/>
      <c r="CQL881" s="40"/>
      <c r="CQM881" s="40"/>
      <c r="CQN881" s="40"/>
      <c r="CQO881" s="40"/>
      <c r="CQP881" s="40"/>
      <c r="CQQ881" s="40"/>
      <c r="CQR881" s="40"/>
      <c r="CQS881" s="40"/>
      <c r="CQT881" s="40"/>
      <c r="CQU881" s="40"/>
      <c r="CQV881" s="40"/>
      <c r="CQW881" s="40"/>
      <c r="CQX881" s="40"/>
      <c r="CQY881" s="40"/>
      <c r="CQZ881" s="40"/>
      <c r="CRA881" s="40"/>
      <c r="CRB881" s="40"/>
      <c r="CRC881" s="40"/>
      <c r="CRD881" s="40"/>
      <c r="CRE881" s="40"/>
      <c r="CRF881" s="40"/>
      <c r="CRG881" s="40"/>
      <c r="CRH881" s="40"/>
      <c r="CRI881" s="40"/>
      <c r="CRJ881" s="40"/>
      <c r="CRK881" s="40"/>
      <c r="CRL881" s="40"/>
      <c r="CRM881" s="40"/>
      <c r="CRN881" s="40"/>
      <c r="CRO881" s="40"/>
      <c r="CRP881" s="40"/>
      <c r="CRQ881" s="40"/>
      <c r="CRR881" s="40"/>
      <c r="CRS881" s="40"/>
      <c r="CRT881" s="40"/>
      <c r="CRU881" s="40"/>
      <c r="CRV881" s="40"/>
      <c r="CRW881" s="40"/>
      <c r="CRX881" s="40"/>
      <c r="CRY881" s="40"/>
      <c r="CRZ881" s="40"/>
      <c r="CSA881" s="40"/>
      <c r="CSB881" s="40"/>
      <c r="CSC881" s="40"/>
      <c r="CSD881" s="40"/>
      <c r="CSE881" s="40"/>
      <c r="CSF881" s="40"/>
      <c r="CSG881" s="40"/>
      <c r="CSH881" s="40"/>
      <c r="CSI881" s="40"/>
      <c r="CSJ881" s="40"/>
      <c r="CSK881" s="40"/>
      <c r="CSL881" s="40"/>
      <c r="CSM881" s="40"/>
      <c r="CSN881" s="40"/>
      <c r="CSO881" s="40"/>
      <c r="CSP881" s="40"/>
      <c r="CSQ881" s="40"/>
      <c r="CSR881" s="40"/>
      <c r="CSS881" s="40"/>
      <c r="CST881" s="40"/>
      <c r="CSU881" s="40"/>
      <c r="CSV881" s="40"/>
      <c r="CSW881" s="40"/>
      <c r="CSX881" s="40"/>
      <c r="CSY881" s="40"/>
      <c r="CSZ881" s="40"/>
      <c r="CTA881" s="40"/>
      <c r="CTB881" s="40"/>
      <c r="CTC881" s="40"/>
      <c r="CTD881" s="40"/>
      <c r="CTE881" s="40"/>
      <c r="CTF881" s="40"/>
      <c r="CTG881" s="40"/>
      <c r="CTH881" s="40"/>
      <c r="CTI881" s="40"/>
      <c r="CTJ881" s="40"/>
      <c r="CTK881" s="40"/>
      <c r="CTL881" s="40"/>
      <c r="CTM881" s="40"/>
      <c r="CTN881" s="40"/>
      <c r="CTO881" s="40"/>
      <c r="CTP881" s="40"/>
      <c r="CTQ881" s="40"/>
      <c r="CTR881" s="40"/>
      <c r="CTS881" s="40"/>
      <c r="CTT881" s="40"/>
      <c r="CTU881" s="40"/>
      <c r="CTV881" s="40"/>
      <c r="CTW881" s="40"/>
      <c r="CTX881" s="40"/>
      <c r="CTY881" s="40"/>
      <c r="CTZ881" s="40"/>
      <c r="CUA881" s="40"/>
      <c r="CUB881" s="40"/>
      <c r="CUC881" s="40"/>
      <c r="CUD881" s="40"/>
      <c r="CUE881" s="40"/>
      <c r="CUF881" s="40"/>
      <c r="CUG881" s="40"/>
      <c r="CUH881" s="40"/>
      <c r="CUI881" s="40"/>
      <c r="CUJ881" s="40"/>
      <c r="CUK881" s="40"/>
      <c r="CUL881" s="40"/>
      <c r="CUM881" s="40"/>
      <c r="CUN881" s="40"/>
      <c r="CUO881" s="40"/>
      <c r="CUP881" s="40"/>
      <c r="CUQ881" s="40"/>
      <c r="CUR881" s="40"/>
      <c r="CUS881" s="40"/>
      <c r="CUT881" s="40"/>
      <c r="CUU881" s="40"/>
      <c r="CUV881" s="40"/>
      <c r="CUW881" s="40"/>
      <c r="CUX881" s="40"/>
      <c r="CUY881" s="40"/>
      <c r="CUZ881" s="40"/>
      <c r="CVA881" s="40"/>
      <c r="CVB881" s="40"/>
      <c r="CVC881" s="40"/>
      <c r="CVD881" s="40"/>
      <c r="CVE881" s="40"/>
      <c r="CVF881" s="40"/>
      <c r="CVG881" s="40"/>
      <c r="CVH881" s="40"/>
      <c r="CVI881" s="40"/>
      <c r="CVJ881" s="40"/>
      <c r="CVK881" s="40"/>
      <c r="CVL881" s="40"/>
      <c r="CVM881" s="40"/>
      <c r="CVN881" s="40"/>
      <c r="CVO881" s="40"/>
      <c r="CVP881" s="40"/>
      <c r="CVQ881" s="40"/>
      <c r="CVR881" s="40"/>
      <c r="CVS881" s="40"/>
      <c r="CVT881" s="40"/>
      <c r="CVU881" s="40"/>
      <c r="CVV881" s="40"/>
      <c r="CVW881" s="40"/>
      <c r="CVX881" s="40"/>
      <c r="CVY881" s="40"/>
      <c r="CVZ881" s="40"/>
      <c r="CWA881" s="40"/>
      <c r="CWB881" s="40"/>
      <c r="CWC881" s="40"/>
      <c r="CWD881" s="40"/>
      <c r="CWE881" s="40"/>
      <c r="CWF881" s="40"/>
      <c r="CWG881" s="40"/>
      <c r="CWH881" s="40"/>
      <c r="CWI881" s="40"/>
      <c r="CWJ881" s="40"/>
      <c r="CWK881" s="40"/>
      <c r="CWL881" s="40"/>
      <c r="CWM881" s="40"/>
      <c r="CWN881" s="40"/>
      <c r="CWO881" s="40"/>
      <c r="CWP881" s="40"/>
      <c r="CWQ881" s="40"/>
      <c r="CWR881" s="40"/>
      <c r="CWS881" s="40"/>
      <c r="CWT881" s="40"/>
      <c r="CWU881" s="40"/>
      <c r="CWV881" s="40"/>
      <c r="CWW881" s="40"/>
      <c r="CWX881" s="40"/>
      <c r="CWY881" s="40"/>
      <c r="CWZ881" s="40"/>
      <c r="CXA881" s="40"/>
      <c r="CXB881" s="40"/>
      <c r="CXC881" s="40"/>
      <c r="CXD881" s="40"/>
      <c r="CXE881" s="40"/>
      <c r="CXF881" s="40"/>
      <c r="CXG881" s="40"/>
      <c r="CXH881" s="40"/>
      <c r="CXI881" s="40"/>
      <c r="CXJ881" s="40"/>
      <c r="CXK881" s="40"/>
      <c r="CXL881" s="40"/>
      <c r="CXM881" s="40"/>
      <c r="CXN881" s="40"/>
      <c r="CXO881" s="40"/>
      <c r="CXP881" s="40"/>
      <c r="CXQ881" s="40"/>
      <c r="CXR881" s="40"/>
      <c r="CXS881" s="40"/>
      <c r="CXT881" s="40"/>
      <c r="CXU881" s="40"/>
      <c r="CXV881" s="40"/>
      <c r="CXW881" s="40"/>
      <c r="CXX881" s="40"/>
      <c r="CXY881" s="40"/>
      <c r="CXZ881" s="40"/>
      <c r="CYA881" s="40"/>
      <c r="CYB881" s="40"/>
      <c r="CYC881" s="40"/>
      <c r="CYD881" s="40"/>
      <c r="CYE881" s="40"/>
      <c r="CYF881" s="40"/>
      <c r="CYG881" s="40"/>
      <c r="CYH881" s="40"/>
      <c r="CYI881" s="40"/>
      <c r="CYJ881" s="40"/>
      <c r="CYK881" s="40"/>
      <c r="CYL881" s="40"/>
      <c r="CYM881" s="40"/>
      <c r="CYN881" s="40"/>
      <c r="CYO881" s="40"/>
      <c r="CYP881" s="40"/>
      <c r="CYQ881" s="40"/>
      <c r="CYR881" s="40"/>
      <c r="CYS881" s="40"/>
      <c r="CYT881" s="40"/>
      <c r="CYU881" s="40"/>
      <c r="CYV881" s="40"/>
      <c r="CYW881" s="40"/>
      <c r="CYX881" s="40"/>
      <c r="CYY881" s="40"/>
      <c r="CYZ881" s="40"/>
      <c r="CZA881" s="40"/>
      <c r="CZB881" s="40"/>
      <c r="CZC881" s="40"/>
      <c r="CZD881" s="40"/>
      <c r="CZE881" s="40"/>
      <c r="CZF881" s="40"/>
      <c r="CZG881" s="40"/>
      <c r="CZH881" s="40"/>
      <c r="CZI881" s="40"/>
      <c r="CZJ881" s="40"/>
      <c r="CZK881" s="40"/>
      <c r="CZL881" s="40"/>
      <c r="CZM881" s="40"/>
      <c r="CZN881" s="40"/>
      <c r="CZO881" s="40"/>
      <c r="CZP881" s="40"/>
      <c r="CZQ881" s="40"/>
      <c r="CZR881" s="40"/>
      <c r="CZS881" s="40"/>
      <c r="CZT881" s="40"/>
      <c r="CZU881" s="40"/>
      <c r="CZV881" s="40"/>
      <c r="CZW881" s="40"/>
      <c r="CZX881" s="40"/>
      <c r="CZY881" s="40"/>
      <c r="CZZ881" s="40"/>
      <c r="DAA881" s="40"/>
      <c r="DAB881" s="40"/>
      <c r="DAC881" s="40"/>
      <c r="DAD881" s="40"/>
      <c r="DAE881" s="40"/>
      <c r="DAF881" s="40"/>
      <c r="DAG881" s="40"/>
      <c r="DAH881" s="40"/>
      <c r="DAI881" s="40"/>
      <c r="DAJ881" s="40"/>
      <c r="DAK881" s="40"/>
      <c r="DAL881" s="40"/>
      <c r="DAM881" s="40"/>
      <c r="DAN881" s="40"/>
      <c r="DAO881" s="40"/>
      <c r="DAP881" s="40"/>
      <c r="DAQ881" s="40"/>
      <c r="DAR881" s="40"/>
      <c r="DAS881" s="40"/>
      <c r="DAT881" s="40"/>
      <c r="DAU881" s="40"/>
      <c r="DAV881" s="40"/>
      <c r="DAW881" s="40"/>
      <c r="DAX881" s="40"/>
      <c r="DAY881" s="40"/>
      <c r="DAZ881" s="40"/>
      <c r="DBA881" s="40"/>
      <c r="DBB881" s="40"/>
      <c r="DBC881" s="40"/>
      <c r="DBD881" s="40"/>
      <c r="DBE881" s="40"/>
      <c r="DBF881" s="40"/>
      <c r="DBG881" s="40"/>
      <c r="DBH881" s="40"/>
      <c r="DBI881" s="40"/>
      <c r="DBJ881" s="40"/>
      <c r="DBK881" s="40"/>
      <c r="DBL881" s="40"/>
      <c r="DBM881" s="40"/>
      <c r="DBN881" s="40"/>
      <c r="DBO881" s="40"/>
      <c r="DBP881" s="40"/>
      <c r="DBQ881" s="40"/>
      <c r="DBR881" s="40"/>
      <c r="DBS881" s="40"/>
      <c r="DBT881" s="40"/>
      <c r="DBU881" s="40"/>
      <c r="DBV881" s="40"/>
      <c r="DBW881" s="40"/>
      <c r="DBX881" s="40"/>
      <c r="DBY881" s="40"/>
      <c r="DBZ881" s="40"/>
      <c r="DCA881" s="40"/>
      <c r="DCB881" s="40"/>
      <c r="DCC881" s="40"/>
      <c r="DCD881" s="40"/>
      <c r="DCE881" s="40"/>
      <c r="DCF881" s="40"/>
      <c r="DCG881" s="40"/>
      <c r="DCH881" s="40"/>
      <c r="DCI881" s="40"/>
      <c r="DCJ881" s="40"/>
      <c r="DCK881" s="40"/>
      <c r="DCL881" s="40"/>
      <c r="DCM881" s="40"/>
      <c r="DCN881" s="40"/>
      <c r="DCO881" s="40"/>
      <c r="DCP881" s="40"/>
      <c r="DCQ881" s="40"/>
      <c r="DCR881" s="40"/>
      <c r="DCS881" s="40"/>
      <c r="DCT881" s="40"/>
      <c r="DCU881" s="40"/>
      <c r="DCV881" s="40"/>
      <c r="DCW881" s="40"/>
      <c r="DCX881" s="40"/>
      <c r="DCY881" s="40"/>
      <c r="DCZ881" s="40"/>
      <c r="DDA881" s="40"/>
      <c r="DDB881" s="40"/>
      <c r="DDC881" s="40"/>
      <c r="DDD881" s="40"/>
      <c r="DDE881" s="40"/>
      <c r="DDF881" s="40"/>
      <c r="DDG881" s="40"/>
      <c r="DDH881" s="40"/>
      <c r="DDI881" s="40"/>
      <c r="DDJ881" s="40"/>
      <c r="DDK881" s="40"/>
      <c r="DDL881" s="40"/>
      <c r="DDM881" s="40"/>
      <c r="DDN881" s="40"/>
      <c r="DDO881" s="40"/>
      <c r="DDP881" s="40"/>
      <c r="DDQ881" s="40"/>
      <c r="DDR881" s="40"/>
      <c r="DDS881" s="40"/>
      <c r="DDT881" s="40"/>
      <c r="DDU881" s="40"/>
      <c r="DDV881" s="40"/>
      <c r="DDW881" s="40"/>
      <c r="DDX881" s="40"/>
      <c r="DDY881" s="40"/>
      <c r="DDZ881" s="40"/>
      <c r="DEA881" s="40"/>
      <c r="DEB881" s="40"/>
      <c r="DEC881" s="40"/>
      <c r="DED881" s="40"/>
      <c r="DEE881" s="40"/>
      <c r="DEF881" s="40"/>
      <c r="DEG881" s="40"/>
      <c r="DEH881" s="40"/>
      <c r="DEI881" s="40"/>
      <c r="DEJ881" s="40"/>
      <c r="DEK881" s="40"/>
      <c r="DEL881" s="40"/>
      <c r="DEM881" s="40"/>
      <c r="DEN881" s="40"/>
      <c r="DEO881" s="40"/>
      <c r="DEP881" s="40"/>
      <c r="DEQ881" s="40"/>
      <c r="DER881" s="40"/>
      <c r="DES881" s="40"/>
      <c r="DET881" s="40"/>
      <c r="DEU881" s="40"/>
      <c r="DEV881" s="40"/>
      <c r="DEW881" s="40"/>
      <c r="DEX881" s="40"/>
      <c r="DEY881" s="40"/>
      <c r="DEZ881" s="40"/>
      <c r="DFA881" s="40"/>
      <c r="DFB881" s="40"/>
      <c r="DFC881" s="40"/>
      <c r="DFD881" s="40"/>
      <c r="DFE881" s="40"/>
      <c r="DFF881" s="40"/>
      <c r="DFG881" s="40"/>
      <c r="DFH881" s="40"/>
      <c r="DFI881" s="40"/>
      <c r="DFJ881" s="40"/>
      <c r="DFK881" s="40"/>
      <c r="DFL881" s="40"/>
      <c r="DFM881" s="40"/>
      <c r="DFN881" s="40"/>
      <c r="DFO881" s="40"/>
      <c r="DFP881" s="40"/>
      <c r="DFQ881" s="40"/>
      <c r="DFR881" s="40"/>
      <c r="DFS881" s="40"/>
      <c r="DFT881" s="40"/>
      <c r="DFU881" s="40"/>
      <c r="DFV881" s="40"/>
      <c r="DFW881" s="40"/>
      <c r="DFX881" s="40"/>
      <c r="DFY881" s="40"/>
      <c r="DFZ881" s="40"/>
      <c r="DGA881" s="40"/>
      <c r="DGB881" s="40"/>
      <c r="DGC881" s="40"/>
      <c r="DGD881" s="40"/>
      <c r="DGE881" s="40"/>
      <c r="DGF881" s="40"/>
      <c r="DGG881" s="40"/>
      <c r="DGH881" s="40"/>
      <c r="DGI881" s="40"/>
      <c r="DGJ881" s="40"/>
      <c r="DGK881" s="40"/>
      <c r="DGL881" s="40"/>
      <c r="DGM881" s="40"/>
      <c r="DGN881" s="40"/>
      <c r="DGO881" s="40"/>
      <c r="DGP881" s="40"/>
      <c r="DGQ881" s="40"/>
      <c r="DGR881" s="40"/>
      <c r="DGS881" s="40"/>
      <c r="DGT881" s="40"/>
      <c r="DGU881" s="40"/>
      <c r="DGV881" s="40"/>
      <c r="DGW881" s="40"/>
      <c r="DGX881" s="40"/>
      <c r="DGY881" s="40"/>
      <c r="DGZ881" s="40"/>
      <c r="DHA881" s="40"/>
      <c r="DHB881" s="40"/>
      <c r="DHC881" s="40"/>
      <c r="DHD881" s="40"/>
      <c r="DHE881" s="40"/>
      <c r="DHF881" s="40"/>
      <c r="DHG881" s="40"/>
      <c r="DHH881" s="40"/>
      <c r="DHI881" s="40"/>
      <c r="DHJ881" s="40"/>
      <c r="DHK881" s="40"/>
      <c r="DHL881" s="40"/>
      <c r="DHM881" s="40"/>
      <c r="DHN881" s="40"/>
      <c r="DHO881" s="40"/>
      <c r="DHP881" s="40"/>
      <c r="DHQ881" s="40"/>
      <c r="DHR881" s="40"/>
      <c r="DHS881" s="40"/>
      <c r="DHT881" s="40"/>
      <c r="DHU881" s="40"/>
      <c r="DHV881" s="40"/>
      <c r="DHW881" s="40"/>
      <c r="DHX881" s="40"/>
      <c r="DHY881" s="40"/>
      <c r="DHZ881" s="40"/>
      <c r="DIA881" s="40"/>
      <c r="DIB881" s="40"/>
      <c r="DIC881" s="40"/>
      <c r="DID881" s="40"/>
      <c r="DIE881" s="40"/>
      <c r="DIF881" s="40"/>
      <c r="DIG881" s="40"/>
      <c r="DIH881" s="40"/>
      <c r="DII881" s="40"/>
      <c r="DIJ881" s="40"/>
      <c r="DIK881" s="40"/>
      <c r="DIL881" s="40"/>
      <c r="DIM881" s="40"/>
      <c r="DIN881" s="40"/>
      <c r="DIO881" s="40"/>
      <c r="DIP881" s="40"/>
      <c r="DIQ881" s="40"/>
      <c r="DIR881" s="40"/>
      <c r="DIS881" s="40"/>
      <c r="DIT881" s="40"/>
      <c r="DIU881" s="40"/>
      <c r="DIV881" s="40"/>
      <c r="DIW881" s="40"/>
      <c r="DIX881" s="40"/>
      <c r="DIY881" s="40"/>
      <c r="DIZ881" s="40"/>
      <c r="DJA881" s="40"/>
      <c r="DJB881" s="40"/>
      <c r="DJC881" s="40"/>
      <c r="DJD881" s="40"/>
      <c r="DJE881" s="40"/>
      <c r="DJF881" s="40"/>
      <c r="DJG881" s="40"/>
      <c r="DJH881" s="40"/>
      <c r="DJI881" s="40"/>
      <c r="DJJ881" s="40"/>
      <c r="DJK881" s="40"/>
      <c r="DJL881" s="40"/>
      <c r="DJM881" s="40"/>
      <c r="DJN881" s="40"/>
      <c r="DJO881" s="40"/>
      <c r="DJP881" s="40"/>
      <c r="DJQ881" s="40"/>
      <c r="DJR881" s="40"/>
      <c r="DJS881" s="40"/>
      <c r="DJT881" s="40"/>
      <c r="DJU881" s="40"/>
      <c r="DJV881" s="40"/>
      <c r="DJW881" s="40"/>
      <c r="DJX881" s="40"/>
      <c r="DJY881" s="40"/>
      <c r="DJZ881" s="40"/>
      <c r="DKA881" s="40"/>
      <c r="DKB881" s="40"/>
      <c r="DKC881" s="40"/>
      <c r="DKD881" s="40"/>
      <c r="DKE881" s="40"/>
      <c r="DKF881" s="40"/>
      <c r="DKG881" s="40"/>
      <c r="DKH881" s="40"/>
      <c r="DKI881" s="40"/>
      <c r="DKJ881" s="40"/>
      <c r="DKK881" s="40"/>
      <c r="DKL881" s="40"/>
      <c r="DKM881" s="40"/>
      <c r="DKN881" s="40"/>
      <c r="DKO881" s="40"/>
      <c r="DKP881" s="40"/>
      <c r="DKQ881" s="40"/>
      <c r="DKR881" s="40"/>
      <c r="DKS881" s="40"/>
      <c r="DKT881" s="40"/>
      <c r="DKU881" s="40"/>
      <c r="DKV881" s="40"/>
      <c r="DKW881" s="40"/>
      <c r="DKX881" s="40"/>
      <c r="DKY881" s="40"/>
      <c r="DKZ881" s="40"/>
      <c r="DLA881" s="40"/>
      <c r="DLB881" s="40"/>
      <c r="DLC881" s="40"/>
      <c r="DLD881" s="40"/>
      <c r="DLE881" s="40"/>
      <c r="DLF881" s="40"/>
      <c r="DLG881" s="40"/>
      <c r="DLH881" s="40"/>
      <c r="DLI881" s="40"/>
      <c r="DLJ881" s="40"/>
      <c r="DLK881" s="40"/>
      <c r="DLL881" s="40"/>
      <c r="DLM881" s="40"/>
      <c r="DLN881" s="40"/>
      <c r="DLO881" s="40"/>
      <c r="DLP881" s="40"/>
      <c r="DLQ881" s="40"/>
      <c r="DLR881" s="40"/>
      <c r="DLS881" s="40"/>
      <c r="DLT881" s="40"/>
      <c r="DLU881" s="40"/>
      <c r="DLV881" s="40"/>
      <c r="DLW881" s="40"/>
      <c r="DLX881" s="40"/>
      <c r="DLY881" s="40"/>
      <c r="DLZ881" s="40"/>
      <c r="DMA881" s="40"/>
      <c r="DMB881" s="40"/>
      <c r="DMC881" s="40"/>
      <c r="DMD881" s="40"/>
      <c r="DME881" s="40"/>
      <c r="DMF881" s="40"/>
      <c r="DMG881" s="40"/>
      <c r="DMH881" s="40"/>
      <c r="DMI881" s="40"/>
      <c r="DMJ881" s="40"/>
      <c r="DMK881" s="40"/>
      <c r="DML881" s="40"/>
      <c r="DMM881" s="40"/>
      <c r="DMN881" s="40"/>
      <c r="DMO881" s="40"/>
      <c r="DMP881" s="40"/>
      <c r="DMQ881" s="40"/>
      <c r="DMR881" s="40"/>
      <c r="DMS881" s="40"/>
      <c r="DMT881" s="40"/>
      <c r="DMU881" s="40"/>
      <c r="DMV881" s="40"/>
      <c r="DMW881" s="40"/>
      <c r="DMX881" s="40"/>
      <c r="DMY881" s="40"/>
      <c r="DMZ881" s="40"/>
      <c r="DNA881" s="40"/>
      <c r="DNB881" s="40"/>
      <c r="DNC881" s="40"/>
      <c r="DND881" s="40"/>
      <c r="DNE881" s="40"/>
      <c r="DNF881" s="40"/>
      <c r="DNG881" s="40"/>
      <c r="DNH881" s="40"/>
      <c r="DNI881" s="40"/>
      <c r="DNJ881" s="40"/>
      <c r="DNK881" s="40"/>
      <c r="DNL881" s="40"/>
      <c r="DNM881" s="40"/>
      <c r="DNN881" s="40"/>
      <c r="DNO881" s="40"/>
      <c r="DNP881" s="40"/>
      <c r="DNQ881" s="40"/>
      <c r="DNR881" s="40"/>
      <c r="DNS881" s="40"/>
      <c r="DNT881" s="40"/>
      <c r="DNU881" s="40"/>
      <c r="DNV881" s="40"/>
      <c r="DNW881" s="40"/>
      <c r="DNX881" s="40"/>
      <c r="DNY881" s="40"/>
      <c r="DNZ881" s="40"/>
      <c r="DOA881" s="40"/>
      <c r="DOB881" s="40"/>
      <c r="DOC881" s="40"/>
      <c r="DOD881" s="40"/>
      <c r="DOE881" s="40"/>
      <c r="DOF881" s="40"/>
      <c r="DOG881" s="40"/>
      <c r="DOH881" s="40"/>
      <c r="DOI881" s="40"/>
      <c r="DOJ881" s="40"/>
      <c r="DOK881" s="40"/>
      <c r="DOL881" s="40"/>
      <c r="DOM881" s="40"/>
      <c r="DON881" s="40"/>
      <c r="DOO881" s="40"/>
      <c r="DOP881" s="40"/>
      <c r="DOQ881" s="40"/>
      <c r="DOR881" s="40"/>
      <c r="DOS881" s="40"/>
      <c r="DOT881" s="40"/>
      <c r="DOU881" s="40"/>
      <c r="DOV881" s="40"/>
      <c r="DOW881" s="40"/>
      <c r="DOX881" s="40"/>
      <c r="DOY881" s="40"/>
      <c r="DOZ881" s="40"/>
      <c r="DPA881" s="40"/>
      <c r="DPB881" s="40"/>
      <c r="DPC881" s="40"/>
      <c r="DPD881" s="40"/>
      <c r="DPE881" s="40"/>
      <c r="DPF881" s="40"/>
      <c r="DPG881" s="40"/>
      <c r="DPH881" s="40"/>
      <c r="DPI881" s="40"/>
      <c r="DPJ881" s="40"/>
      <c r="DPK881" s="40"/>
      <c r="DPL881" s="40"/>
      <c r="DPM881" s="40"/>
      <c r="DPN881" s="40"/>
      <c r="DPO881" s="40"/>
      <c r="DPP881" s="40"/>
      <c r="DPQ881" s="40"/>
      <c r="DPR881" s="40"/>
      <c r="DPS881" s="40"/>
      <c r="DPT881" s="40"/>
      <c r="DPU881" s="40"/>
      <c r="DPV881" s="40"/>
      <c r="DPW881" s="40"/>
      <c r="DPX881" s="40"/>
      <c r="DPY881" s="40"/>
      <c r="DPZ881" s="40"/>
      <c r="DQA881" s="40"/>
      <c r="DQB881" s="40"/>
      <c r="DQC881" s="40"/>
      <c r="DQD881" s="40"/>
      <c r="DQE881" s="40"/>
      <c r="DQF881" s="40"/>
      <c r="DQG881" s="40"/>
      <c r="DQH881" s="40"/>
      <c r="DQI881" s="40"/>
      <c r="DQJ881" s="40"/>
      <c r="DQK881" s="40"/>
      <c r="DQL881" s="40"/>
      <c r="DQM881" s="40"/>
      <c r="DQN881" s="40"/>
      <c r="DQO881" s="40"/>
      <c r="DQP881" s="40"/>
      <c r="DQQ881" s="40"/>
      <c r="DQR881" s="40"/>
      <c r="DQS881" s="40"/>
      <c r="DQT881" s="40"/>
      <c r="DQU881" s="40"/>
      <c r="DQV881" s="40"/>
      <c r="DQW881" s="40"/>
      <c r="DQX881" s="40"/>
      <c r="DQY881" s="40"/>
      <c r="DQZ881" s="40"/>
      <c r="DRA881" s="40"/>
      <c r="DRB881" s="40"/>
      <c r="DRC881" s="40"/>
      <c r="DRD881" s="40"/>
      <c r="DRE881" s="40"/>
      <c r="DRF881" s="40"/>
      <c r="DRG881" s="40"/>
      <c r="DRH881" s="40"/>
      <c r="DRI881" s="40"/>
      <c r="DRJ881" s="40"/>
      <c r="DRK881" s="40"/>
      <c r="DRL881" s="40"/>
      <c r="DRM881" s="40"/>
      <c r="DRN881" s="40"/>
      <c r="DRO881" s="40"/>
      <c r="DRP881" s="40"/>
      <c r="DRQ881" s="40"/>
      <c r="DRR881" s="40"/>
      <c r="DRS881" s="40"/>
      <c r="DRT881" s="40"/>
      <c r="DRU881" s="40"/>
      <c r="DRV881" s="40"/>
      <c r="DRW881" s="40"/>
      <c r="DRX881" s="40"/>
      <c r="DRY881" s="40"/>
      <c r="DRZ881" s="40"/>
      <c r="DSA881" s="40"/>
      <c r="DSB881" s="40"/>
      <c r="DSC881" s="40"/>
      <c r="DSD881" s="40"/>
      <c r="DSE881" s="40"/>
      <c r="DSF881" s="40"/>
      <c r="DSG881" s="40"/>
      <c r="DSH881" s="40"/>
      <c r="DSI881" s="40"/>
      <c r="DSJ881" s="40"/>
      <c r="DSK881" s="40"/>
      <c r="DSL881" s="40"/>
      <c r="DSM881" s="40"/>
      <c r="DSN881" s="40"/>
      <c r="DSO881" s="40"/>
      <c r="DSP881" s="40"/>
      <c r="DSQ881" s="40"/>
      <c r="DSR881" s="40"/>
      <c r="DSS881" s="40"/>
      <c r="DST881" s="40"/>
      <c r="DSU881" s="40"/>
      <c r="DSV881" s="40"/>
      <c r="DSW881" s="40"/>
      <c r="DSX881" s="40"/>
      <c r="DSY881" s="40"/>
      <c r="DSZ881" s="40"/>
      <c r="DTA881" s="40"/>
      <c r="DTB881" s="40"/>
      <c r="DTC881" s="40"/>
      <c r="DTD881" s="40"/>
      <c r="DTE881" s="40"/>
      <c r="DTF881" s="40"/>
      <c r="DTG881" s="40"/>
      <c r="DTH881" s="40"/>
      <c r="DTI881" s="40"/>
      <c r="DTJ881" s="40"/>
      <c r="DTK881" s="40"/>
      <c r="DTL881" s="40"/>
      <c r="DTM881" s="40"/>
      <c r="DTN881" s="40"/>
      <c r="DTO881" s="40"/>
      <c r="DTP881" s="40"/>
      <c r="DTQ881" s="40"/>
      <c r="DTR881" s="40"/>
      <c r="DTS881" s="40"/>
      <c r="DTT881" s="40"/>
      <c r="DTU881" s="40"/>
      <c r="DTV881" s="40"/>
      <c r="DTW881" s="40"/>
      <c r="DTX881" s="40"/>
      <c r="DTY881" s="40"/>
      <c r="DTZ881" s="40"/>
      <c r="DUA881" s="40"/>
      <c r="DUB881" s="40"/>
      <c r="DUC881" s="40"/>
      <c r="DUD881" s="40"/>
      <c r="DUE881" s="40"/>
      <c r="DUF881" s="40"/>
      <c r="DUG881" s="40"/>
      <c r="DUH881" s="40"/>
      <c r="DUI881" s="40"/>
      <c r="DUJ881" s="40"/>
      <c r="DUK881" s="40"/>
      <c r="DUL881" s="40"/>
      <c r="DUM881" s="40"/>
      <c r="DUN881" s="40"/>
      <c r="DUO881" s="40"/>
      <c r="DUP881" s="40"/>
      <c r="DUQ881" s="40"/>
      <c r="DUR881" s="40"/>
      <c r="DUS881" s="40"/>
      <c r="DUT881" s="40"/>
      <c r="DUU881" s="40"/>
      <c r="DUV881" s="40"/>
      <c r="DUW881" s="40"/>
      <c r="DUX881" s="40"/>
      <c r="DUY881" s="40"/>
      <c r="DUZ881" s="40"/>
      <c r="DVA881" s="40"/>
      <c r="DVB881" s="40"/>
      <c r="DVC881" s="40"/>
      <c r="DVD881" s="40"/>
      <c r="DVE881" s="40"/>
      <c r="DVF881" s="40"/>
      <c r="DVG881" s="40"/>
      <c r="DVH881" s="40"/>
      <c r="DVI881" s="40"/>
      <c r="DVJ881" s="40"/>
      <c r="DVK881" s="40"/>
      <c r="DVL881" s="40"/>
      <c r="DVM881" s="40"/>
      <c r="DVN881" s="40"/>
      <c r="DVO881" s="40"/>
      <c r="DVP881" s="40"/>
      <c r="DVQ881" s="40"/>
      <c r="DVR881" s="40"/>
      <c r="DVS881" s="40"/>
      <c r="DVT881" s="40"/>
      <c r="DVU881" s="40"/>
      <c r="DVV881" s="40"/>
      <c r="DVW881" s="40"/>
      <c r="DVX881" s="40"/>
      <c r="DVY881" s="40"/>
      <c r="DVZ881" s="40"/>
      <c r="DWA881" s="40"/>
      <c r="DWB881" s="40"/>
      <c r="DWC881" s="40"/>
      <c r="DWD881" s="40"/>
      <c r="DWE881" s="40"/>
      <c r="DWF881" s="40"/>
      <c r="DWG881" s="40"/>
      <c r="DWH881" s="40"/>
      <c r="DWI881" s="40"/>
      <c r="DWJ881" s="40"/>
      <c r="DWK881" s="40"/>
      <c r="DWL881" s="40"/>
      <c r="DWM881" s="40"/>
      <c r="DWN881" s="40"/>
      <c r="DWO881" s="40"/>
      <c r="DWP881" s="40"/>
      <c r="DWQ881" s="40"/>
      <c r="DWR881" s="40"/>
      <c r="DWS881" s="40"/>
      <c r="DWT881" s="40"/>
      <c r="DWU881" s="40"/>
      <c r="DWV881" s="40"/>
      <c r="DWW881" s="40"/>
      <c r="DWX881" s="40"/>
      <c r="DWY881" s="40"/>
      <c r="DWZ881" s="40"/>
      <c r="DXA881" s="40"/>
      <c r="DXB881" s="40"/>
      <c r="DXC881" s="40"/>
      <c r="DXD881" s="40"/>
      <c r="DXE881" s="40"/>
      <c r="DXF881" s="40"/>
      <c r="DXG881" s="40"/>
      <c r="DXH881" s="40"/>
      <c r="DXI881" s="40"/>
      <c r="DXJ881" s="40"/>
      <c r="DXK881" s="40"/>
      <c r="DXL881" s="40"/>
      <c r="DXM881" s="40"/>
      <c r="DXN881" s="40"/>
      <c r="DXO881" s="40"/>
      <c r="DXP881" s="40"/>
      <c r="DXQ881" s="40"/>
      <c r="DXR881" s="40"/>
      <c r="DXS881" s="40"/>
      <c r="DXT881" s="40"/>
      <c r="DXU881" s="40"/>
      <c r="DXV881" s="40"/>
      <c r="DXW881" s="40"/>
      <c r="DXX881" s="40"/>
      <c r="DXY881" s="40"/>
      <c r="DXZ881" s="40"/>
      <c r="DYA881" s="40"/>
      <c r="DYB881" s="40"/>
      <c r="DYC881" s="40"/>
      <c r="DYD881" s="40"/>
      <c r="DYE881" s="40"/>
      <c r="DYF881" s="40"/>
      <c r="DYG881" s="40"/>
      <c r="DYH881" s="40"/>
      <c r="DYI881" s="40"/>
      <c r="DYJ881" s="40"/>
      <c r="DYK881" s="40"/>
      <c r="DYL881" s="40"/>
      <c r="DYM881" s="40"/>
      <c r="DYN881" s="40"/>
      <c r="DYO881" s="40"/>
      <c r="DYP881" s="40"/>
      <c r="DYQ881" s="40"/>
      <c r="DYR881" s="40"/>
      <c r="DYS881" s="40"/>
      <c r="DYT881" s="40"/>
      <c r="DYU881" s="40"/>
      <c r="DYV881" s="40"/>
      <c r="DYW881" s="40"/>
      <c r="DYX881" s="40"/>
      <c r="DYY881" s="40"/>
      <c r="DYZ881" s="40"/>
      <c r="DZA881" s="40"/>
      <c r="DZB881" s="40"/>
      <c r="DZC881" s="40"/>
      <c r="DZD881" s="40"/>
      <c r="DZE881" s="40"/>
      <c r="DZF881" s="40"/>
      <c r="DZG881" s="40"/>
      <c r="DZH881" s="40"/>
      <c r="DZI881" s="40"/>
      <c r="DZJ881" s="40"/>
      <c r="DZK881" s="40"/>
      <c r="DZL881" s="40"/>
      <c r="DZM881" s="40"/>
      <c r="DZN881" s="40"/>
      <c r="DZO881" s="40"/>
      <c r="DZP881" s="40"/>
      <c r="DZQ881" s="40"/>
      <c r="DZR881" s="40"/>
      <c r="DZS881" s="40"/>
      <c r="DZT881" s="40"/>
      <c r="DZU881" s="40"/>
      <c r="DZV881" s="40"/>
      <c r="DZW881" s="40"/>
      <c r="DZX881" s="40"/>
      <c r="DZY881" s="40"/>
      <c r="DZZ881" s="40"/>
      <c r="EAA881" s="40"/>
      <c r="EAB881" s="40"/>
      <c r="EAC881" s="40"/>
      <c r="EAD881" s="40"/>
      <c r="EAE881" s="40"/>
      <c r="EAF881" s="40"/>
      <c r="EAG881" s="40"/>
      <c r="EAH881" s="40"/>
      <c r="EAI881" s="40"/>
      <c r="EAJ881" s="40"/>
      <c r="EAK881" s="40"/>
      <c r="EAL881" s="40"/>
      <c r="EAM881" s="40"/>
      <c r="EAN881" s="40"/>
      <c r="EAO881" s="40"/>
      <c r="EAP881" s="40"/>
      <c r="EAQ881" s="40"/>
      <c r="EAR881" s="40"/>
      <c r="EAS881" s="40"/>
      <c r="EAT881" s="40"/>
      <c r="EAU881" s="40"/>
      <c r="EAV881" s="40"/>
      <c r="EAW881" s="40"/>
      <c r="EAX881" s="40"/>
      <c r="EAY881" s="40"/>
      <c r="EAZ881" s="40"/>
      <c r="EBA881" s="40"/>
      <c r="EBB881" s="40"/>
      <c r="EBC881" s="40"/>
      <c r="EBD881" s="40"/>
      <c r="EBE881" s="40"/>
      <c r="EBF881" s="40"/>
      <c r="EBG881" s="40"/>
      <c r="EBH881" s="40"/>
      <c r="EBI881" s="40"/>
      <c r="EBJ881" s="40"/>
      <c r="EBK881" s="40"/>
      <c r="EBL881" s="40"/>
      <c r="EBM881" s="40"/>
      <c r="EBN881" s="40"/>
      <c r="EBO881" s="40"/>
      <c r="EBP881" s="40"/>
      <c r="EBQ881" s="40"/>
      <c r="EBR881" s="40"/>
      <c r="EBS881" s="40"/>
      <c r="EBT881" s="40"/>
      <c r="EBU881" s="40"/>
      <c r="EBV881" s="40"/>
      <c r="EBW881" s="40"/>
      <c r="EBX881" s="40"/>
      <c r="EBY881" s="40"/>
      <c r="EBZ881" s="40"/>
      <c r="ECA881" s="40"/>
      <c r="ECB881" s="40"/>
      <c r="ECC881" s="40"/>
      <c r="ECD881" s="40"/>
      <c r="ECE881" s="40"/>
      <c r="ECF881" s="40"/>
      <c r="ECG881" s="40"/>
      <c r="ECH881" s="40"/>
      <c r="ECI881" s="40"/>
      <c r="ECJ881" s="40"/>
      <c r="ECK881" s="40"/>
      <c r="ECL881" s="40"/>
      <c r="ECM881" s="40"/>
      <c r="ECN881" s="40"/>
      <c r="ECO881" s="40"/>
      <c r="ECP881" s="40"/>
      <c r="ECQ881" s="40"/>
      <c r="ECR881" s="40"/>
      <c r="ECS881" s="40"/>
      <c r="ECT881" s="40"/>
      <c r="ECU881" s="40"/>
      <c r="ECV881" s="40"/>
      <c r="ECW881" s="40"/>
      <c r="ECX881" s="40"/>
      <c r="ECY881" s="40"/>
      <c r="ECZ881" s="40"/>
      <c r="EDA881" s="40"/>
      <c r="EDB881" s="40"/>
      <c r="EDC881" s="40"/>
      <c r="EDD881" s="40"/>
      <c r="EDE881" s="40"/>
      <c r="EDF881" s="40"/>
      <c r="EDG881" s="40"/>
      <c r="EDH881" s="40"/>
      <c r="EDI881" s="40"/>
      <c r="EDJ881" s="40"/>
      <c r="EDK881" s="40"/>
      <c r="EDL881" s="40"/>
      <c r="EDM881" s="40"/>
      <c r="EDN881" s="40"/>
      <c r="EDO881" s="40"/>
      <c r="EDP881" s="40"/>
      <c r="EDQ881" s="40"/>
      <c r="EDR881" s="40"/>
      <c r="EDS881" s="40"/>
      <c r="EDT881" s="40"/>
      <c r="EDU881" s="40"/>
      <c r="EDV881" s="40"/>
      <c r="EDW881" s="40"/>
      <c r="EDX881" s="40"/>
      <c r="EDY881" s="40"/>
      <c r="EDZ881" s="40"/>
      <c r="EEA881" s="40"/>
      <c r="EEB881" s="40"/>
      <c r="EEC881" s="40"/>
      <c r="EED881" s="40"/>
      <c r="EEE881" s="40"/>
      <c r="EEF881" s="40"/>
      <c r="EEG881" s="40"/>
      <c r="EEH881" s="40"/>
      <c r="EEI881" s="40"/>
      <c r="EEJ881" s="40"/>
      <c r="EEK881" s="40"/>
      <c r="EEL881" s="40"/>
      <c r="EEM881" s="40"/>
      <c r="EEN881" s="40"/>
      <c r="EEO881" s="40"/>
      <c r="EEP881" s="40"/>
      <c r="EEQ881" s="40"/>
      <c r="EER881" s="40"/>
      <c r="EES881" s="40"/>
      <c r="EET881" s="40"/>
      <c r="EEU881" s="40"/>
      <c r="EEV881" s="40"/>
      <c r="EEW881" s="40"/>
      <c r="EEX881" s="40"/>
      <c r="EEY881" s="40"/>
      <c r="EEZ881" s="40"/>
      <c r="EFA881" s="40"/>
      <c r="EFB881" s="40"/>
      <c r="EFC881" s="40"/>
      <c r="EFD881" s="40"/>
      <c r="EFE881" s="40"/>
      <c r="EFF881" s="40"/>
      <c r="EFG881" s="40"/>
      <c r="EFH881" s="40"/>
      <c r="EFI881" s="40"/>
      <c r="EFJ881" s="40"/>
      <c r="EFK881" s="40"/>
      <c r="EFL881" s="40"/>
      <c r="EFM881" s="40"/>
      <c r="EFN881" s="40"/>
      <c r="EFO881" s="40"/>
      <c r="EFP881" s="40"/>
      <c r="EFQ881" s="40"/>
      <c r="EFR881" s="40"/>
      <c r="EFS881" s="40"/>
      <c r="EFT881" s="40"/>
      <c r="EFU881" s="40"/>
      <c r="EFV881" s="40"/>
      <c r="EFW881" s="40"/>
      <c r="EFX881" s="40"/>
      <c r="EFY881" s="40"/>
      <c r="EFZ881" s="40"/>
      <c r="EGA881" s="40"/>
      <c r="EGB881" s="40"/>
      <c r="EGC881" s="40"/>
      <c r="EGD881" s="40"/>
      <c r="EGE881" s="40"/>
      <c r="EGF881" s="40"/>
      <c r="EGG881" s="40"/>
      <c r="EGH881" s="40"/>
      <c r="EGI881" s="40"/>
      <c r="EGJ881" s="40"/>
      <c r="EGK881" s="40"/>
      <c r="EGL881" s="40"/>
      <c r="EGM881" s="40"/>
      <c r="EGN881" s="40"/>
      <c r="EGO881" s="40"/>
      <c r="EGP881" s="40"/>
      <c r="EGQ881" s="40"/>
      <c r="EGR881" s="40"/>
      <c r="EGS881" s="40"/>
      <c r="EGT881" s="40"/>
      <c r="EGU881" s="40"/>
      <c r="EGV881" s="40"/>
      <c r="EGW881" s="40"/>
      <c r="EGX881" s="40"/>
      <c r="EGY881" s="40"/>
      <c r="EGZ881" s="40"/>
      <c r="EHA881" s="40"/>
      <c r="EHB881" s="40"/>
      <c r="EHC881" s="40"/>
      <c r="EHD881" s="40"/>
      <c r="EHE881" s="40"/>
      <c r="EHF881" s="40"/>
      <c r="EHG881" s="40"/>
      <c r="EHH881" s="40"/>
      <c r="EHI881" s="40"/>
      <c r="EHJ881" s="40"/>
      <c r="EHK881" s="40"/>
      <c r="EHL881" s="40"/>
      <c r="EHM881" s="40"/>
      <c r="EHN881" s="40"/>
      <c r="EHO881" s="40"/>
      <c r="EHP881" s="40"/>
      <c r="EHQ881" s="40"/>
      <c r="EHR881" s="40"/>
      <c r="EHS881" s="40"/>
      <c r="EHT881" s="40"/>
      <c r="EHU881" s="40"/>
      <c r="EHV881" s="40"/>
      <c r="EHW881" s="40"/>
      <c r="EHX881" s="40"/>
      <c r="EHY881" s="40"/>
      <c r="EHZ881" s="40"/>
      <c r="EIA881" s="40"/>
      <c r="EIB881" s="40"/>
      <c r="EIC881" s="40"/>
      <c r="EID881" s="40"/>
      <c r="EIE881" s="40"/>
      <c r="EIF881" s="40"/>
      <c r="EIG881" s="40"/>
      <c r="EIH881" s="40"/>
      <c r="EII881" s="40"/>
      <c r="EIJ881" s="40"/>
      <c r="EIK881" s="40"/>
      <c r="EIL881" s="40"/>
      <c r="EIM881" s="40"/>
      <c r="EIN881" s="40"/>
      <c r="EIO881" s="40"/>
      <c r="EIP881" s="40"/>
      <c r="EIQ881" s="40"/>
      <c r="EIR881" s="40"/>
      <c r="EIS881" s="40"/>
      <c r="EIT881" s="40"/>
      <c r="EIU881" s="40"/>
      <c r="EIV881" s="40"/>
      <c r="EIW881" s="40"/>
      <c r="EIX881" s="40"/>
      <c r="EIY881" s="40"/>
      <c r="EIZ881" s="40"/>
      <c r="EJA881" s="40"/>
      <c r="EJB881" s="40"/>
      <c r="EJC881" s="40"/>
      <c r="EJD881" s="40"/>
      <c r="EJE881" s="40"/>
      <c r="EJF881" s="40"/>
      <c r="EJG881" s="40"/>
      <c r="EJH881" s="40"/>
      <c r="EJI881" s="40"/>
      <c r="EJJ881" s="40"/>
      <c r="EJK881" s="40"/>
      <c r="EJL881" s="40"/>
      <c r="EJM881" s="40"/>
      <c r="EJN881" s="40"/>
      <c r="EJO881" s="40"/>
      <c r="EJP881" s="40"/>
      <c r="EJQ881" s="40"/>
      <c r="EJR881" s="40"/>
      <c r="EJS881" s="40"/>
      <c r="EJT881" s="40"/>
      <c r="EJU881" s="40"/>
      <c r="EJV881" s="40"/>
      <c r="EJW881" s="40"/>
      <c r="EJX881" s="40"/>
      <c r="EJY881" s="40"/>
      <c r="EJZ881" s="40"/>
      <c r="EKA881" s="40"/>
      <c r="EKB881" s="40"/>
      <c r="EKC881" s="40"/>
      <c r="EKD881" s="40"/>
      <c r="EKE881" s="40"/>
      <c r="EKF881" s="40"/>
      <c r="EKG881" s="40"/>
      <c r="EKH881" s="40"/>
      <c r="EKI881" s="40"/>
      <c r="EKJ881" s="40"/>
      <c r="EKK881" s="40"/>
      <c r="EKL881" s="40"/>
      <c r="EKM881" s="40"/>
      <c r="EKN881" s="40"/>
      <c r="EKO881" s="40"/>
      <c r="EKP881" s="40"/>
      <c r="EKQ881" s="40"/>
      <c r="EKR881" s="40"/>
      <c r="EKS881" s="40"/>
      <c r="EKT881" s="40"/>
      <c r="EKU881" s="40"/>
      <c r="EKV881" s="40"/>
      <c r="EKW881" s="40"/>
      <c r="EKX881" s="40"/>
      <c r="EKY881" s="40"/>
      <c r="EKZ881" s="40"/>
      <c r="ELA881" s="40"/>
      <c r="ELB881" s="40"/>
      <c r="ELC881" s="40"/>
      <c r="ELD881" s="40"/>
      <c r="ELE881" s="40"/>
      <c r="ELF881" s="40"/>
      <c r="ELG881" s="40"/>
      <c r="ELH881" s="40"/>
      <c r="ELI881" s="40"/>
      <c r="ELJ881" s="40"/>
      <c r="ELK881" s="40"/>
      <c r="ELL881" s="40"/>
      <c r="ELM881" s="40"/>
      <c r="ELN881" s="40"/>
      <c r="ELO881" s="40"/>
      <c r="ELP881" s="40"/>
      <c r="ELQ881" s="40"/>
      <c r="ELR881" s="40"/>
      <c r="ELS881" s="40"/>
      <c r="ELT881" s="40"/>
      <c r="ELU881" s="40"/>
      <c r="ELV881" s="40"/>
      <c r="ELW881" s="40"/>
      <c r="ELX881" s="40"/>
      <c r="ELY881" s="40"/>
      <c r="ELZ881" s="40"/>
      <c r="EMA881" s="40"/>
      <c r="EMB881" s="40"/>
      <c r="EMC881" s="40"/>
      <c r="EMD881" s="40"/>
      <c r="EME881" s="40"/>
      <c r="EMF881" s="40"/>
      <c r="EMG881" s="40"/>
      <c r="EMH881" s="40"/>
      <c r="EMI881" s="40"/>
      <c r="EMJ881" s="40"/>
      <c r="EMK881" s="40"/>
      <c r="EML881" s="40"/>
      <c r="EMM881" s="40"/>
      <c r="EMN881" s="40"/>
      <c r="EMO881" s="40"/>
      <c r="EMP881" s="40"/>
      <c r="EMQ881" s="40"/>
      <c r="EMR881" s="40"/>
      <c r="EMS881" s="40"/>
      <c r="EMT881" s="40"/>
      <c r="EMU881" s="40"/>
      <c r="EMV881" s="40"/>
      <c r="EMW881" s="40"/>
      <c r="EMX881" s="40"/>
      <c r="EMY881" s="40"/>
      <c r="EMZ881" s="40"/>
      <c r="ENA881" s="40"/>
      <c r="ENB881" s="40"/>
      <c r="ENC881" s="40"/>
      <c r="END881" s="40"/>
      <c r="ENE881" s="40"/>
      <c r="ENF881" s="40"/>
      <c r="ENG881" s="40"/>
      <c r="ENH881" s="40"/>
      <c r="ENI881" s="40"/>
      <c r="ENJ881" s="40"/>
      <c r="ENK881" s="40"/>
      <c r="ENL881" s="40"/>
      <c r="ENM881" s="40"/>
      <c r="ENN881" s="40"/>
      <c r="ENO881" s="40"/>
      <c r="ENP881" s="40"/>
      <c r="ENQ881" s="40"/>
      <c r="ENR881" s="40"/>
      <c r="ENS881" s="40"/>
      <c r="ENT881" s="40"/>
      <c r="ENU881" s="40"/>
      <c r="ENV881" s="40"/>
      <c r="ENW881" s="40"/>
      <c r="ENX881" s="40"/>
      <c r="ENY881" s="40"/>
      <c r="ENZ881" s="40"/>
      <c r="EOA881" s="40"/>
      <c r="EOB881" s="40"/>
      <c r="EOC881" s="40"/>
      <c r="EOD881" s="40"/>
      <c r="EOE881" s="40"/>
      <c r="EOF881" s="40"/>
      <c r="EOG881" s="40"/>
      <c r="EOH881" s="40"/>
      <c r="EOI881" s="40"/>
      <c r="EOJ881" s="40"/>
      <c r="EOK881" s="40"/>
      <c r="EOL881" s="40"/>
      <c r="EOM881" s="40"/>
      <c r="EON881" s="40"/>
      <c r="EOO881" s="40"/>
      <c r="EOP881" s="40"/>
      <c r="EOQ881" s="40"/>
      <c r="EOR881" s="40"/>
      <c r="EOS881" s="40"/>
      <c r="EOT881" s="40"/>
      <c r="EOU881" s="40"/>
      <c r="EOV881" s="40"/>
      <c r="EOW881" s="40"/>
      <c r="EOX881" s="40"/>
      <c r="EOY881" s="40"/>
      <c r="EOZ881" s="40"/>
      <c r="EPA881" s="40"/>
      <c r="EPB881" s="40"/>
      <c r="EPC881" s="40"/>
      <c r="EPD881" s="40"/>
      <c r="EPE881" s="40"/>
      <c r="EPF881" s="40"/>
      <c r="EPG881" s="40"/>
      <c r="EPH881" s="40"/>
      <c r="EPI881" s="40"/>
      <c r="EPJ881" s="40"/>
      <c r="EPK881" s="40"/>
      <c r="EPL881" s="40"/>
      <c r="EPM881" s="40"/>
      <c r="EPN881" s="40"/>
      <c r="EPO881" s="40"/>
      <c r="EPP881" s="40"/>
      <c r="EPQ881" s="40"/>
      <c r="EPR881" s="40"/>
      <c r="EPS881" s="40"/>
      <c r="EPT881" s="40"/>
      <c r="EPU881" s="40"/>
      <c r="EPV881" s="40"/>
      <c r="EPW881" s="40"/>
      <c r="EPX881" s="40"/>
      <c r="EPY881" s="40"/>
      <c r="EPZ881" s="40"/>
      <c r="EQA881" s="40"/>
      <c r="EQB881" s="40"/>
      <c r="EQC881" s="40"/>
      <c r="EQD881" s="40"/>
      <c r="EQE881" s="40"/>
      <c r="EQF881" s="40"/>
      <c r="EQG881" s="40"/>
      <c r="EQH881" s="40"/>
      <c r="EQI881" s="40"/>
      <c r="EQJ881" s="40"/>
      <c r="EQK881" s="40"/>
      <c r="EQL881" s="40"/>
      <c r="EQM881" s="40"/>
      <c r="EQN881" s="40"/>
      <c r="EQO881" s="40"/>
      <c r="EQP881" s="40"/>
      <c r="EQQ881" s="40"/>
      <c r="EQR881" s="40"/>
      <c r="EQS881" s="40"/>
      <c r="EQT881" s="40"/>
      <c r="EQU881" s="40"/>
      <c r="EQV881" s="40"/>
      <c r="EQW881" s="40"/>
      <c r="EQX881" s="40"/>
      <c r="EQY881" s="40"/>
      <c r="EQZ881" s="40"/>
      <c r="ERA881" s="40"/>
      <c r="ERB881" s="40"/>
      <c r="ERC881" s="40"/>
      <c r="ERD881" s="40"/>
      <c r="ERE881" s="40"/>
      <c r="ERF881" s="40"/>
      <c r="ERG881" s="40"/>
      <c r="ERH881" s="40"/>
      <c r="ERI881" s="40"/>
      <c r="ERJ881" s="40"/>
      <c r="ERK881" s="40"/>
      <c r="ERL881" s="40"/>
      <c r="ERM881" s="40"/>
      <c r="ERN881" s="40"/>
      <c r="ERO881" s="40"/>
      <c r="ERP881" s="40"/>
      <c r="ERQ881" s="40"/>
      <c r="ERR881" s="40"/>
      <c r="ERS881" s="40"/>
      <c r="ERT881" s="40"/>
      <c r="ERU881" s="40"/>
      <c r="ERV881" s="40"/>
      <c r="ERW881" s="40"/>
      <c r="ERX881" s="40"/>
      <c r="ERY881" s="40"/>
      <c r="ERZ881" s="40"/>
      <c r="ESA881" s="40"/>
      <c r="ESB881" s="40"/>
      <c r="ESC881" s="40"/>
      <c r="ESD881" s="40"/>
      <c r="ESE881" s="40"/>
      <c r="ESF881" s="40"/>
      <c r="ESG881" s="40"/>
      <c r="ESH881" s="40"/>
      <c r="ESI881" s="40"/>
      <c r="ESJ881" s="40"/>
      <c r="ESK881" s="40"/>
      <c r="ESL881" s="40"/>
      <c r="ESM881" s="40"/>
      <c r="ESN881" s="40"/>
      <c r="ESO881" s="40"/>
      <c r="ESP881" s="40"/>
      <c r="ESQ881" s="40"/>
      <c r="ESR881" s="40"/>
      <c r="ESS881" s="40"/>
      <c r="EST881" s="40"/>
      <c r="ESU881" s="40"/>
      <c r="ESV881" s="40"/>
      <c r="ESW881" s="40"/>
      <c r="ESX881" s="40"/>
      <c r="ESY881" s="40"/>
      <c r="ESZ881" s="40"/>
      <c r="ETA881" s="40"/>
      <c r="ETB881" s="40"/>
      <c r="ETC881" s="40"/>
      <c r="ETD881" s="40"/>
      <c r="ETE881" s="40"/>
      <c r="ETF881" s="40"/>
      <c r="ETG881" s="40"/>
      <c r="ETH881" s="40"/>
      <c r="ETI881" s="40"/>
      <c r="ETJ881" s="40"/>
      <c r="ETK881" s="40"/>
      <c r="ETL881" s="40"/>
      <c r="ETM881" s="40"/>
      <c r="ETN881" s="40"/>
      <c r="ETO881" s="40"/>
      <c r="ETP881" s="40"/>
      <c r="ETQ881" s="40"/>
      <c r="ETR881" s="40"/>
      <c r="ETS881" s="40"/>
      <c r="ETT881" s="40"/>
      <c r="ETU881" s="40"/>
      <c r="ETV881" s="40"/>
      <c r="ETW881" s="40"/>
      <c r="ETX881" s="40"/>
      <c r="ETY881" s="40"/>
      <c r="ETZ881" s="40"/>
      <c r="EUA881" s="40"/>
      <c r="EUB881" s="40"/>
      <c r="EUC881" s="40"/>
      <c r="EUD881" s="40"/>
      <c r="EUE881" s="40"/>
      <c r="EUF881" s="40"/>
      <c r="EUG881" s="40"/>
      <c r="EUH881" s="40"/>
      <c r="EUI881" s="40"/>
      <c r="EUJ881" s="40"/>
      <c r="EUK881" s="40"/>
      <c r="EUL881" s="40"/>
      <c r="EUM881" s="40"/>
      <c r="EUN881" s="40"/>
      <c r="EUO881" s="40"/>
      <c r="EUP881" s="40"/>
      <c r="EUQ881" s="40"/>
      <c r="EUR881" s="40"/>
      <c r="EUS881" s="40"/>
      <c r="EUT881" s="40"/>
      <c r="EUU881" s="40"/>
      <c r="EUV881" s="40"/>
      <c r="EUW881" s="40"/>
      <c r="EUX881" s="40"/>
      <c r="EUY881" s="40"/>
      <c r="EUZ881" s="40"/>
      <c r="EVA881" s="40"/>
      <c r="EVB881" s="40"/>
      <c r="EVC881" s="40"/>
      <c r="EVD881" s="40"/>
      <c r="EVE881" s="40"/>
      <c r="EVF881" s="40"/>
      <c r="EVG881" s="40"/>
      <c r="EVH881" s="40"/>
      <c r="EVI881" s="40"/>
      <c r="EVJ881" s="40"/>
      <c r="EVK881" s="40"/>
      <c r="EVL881" s="40"/>
      <c r="EVM881" s="40"/>
      <c r="EVN881" s="40"/>
      <c r="EVO881" s="40"/>
      <c r="EVP881" s="40"/>
      <c r="EVQ881" s="40"/>
      <c r="EVR881" s="40"/>
      <c r="EVS881" s="40"/>
      <c r="EVT881" s="40"/>
      <c r="EVU881" s="40"/>
      <c r="EVV881" s="40"/>
      <c r="EVW881" s="40"/>
      <c r="EVX881" s="40"/>
      <c r="EVY881" s="40"/>
      <c r="EVZ881" s="40"/>
      <c r="EWA881" s="40"/>
      <c r="EWB881" s="40"/>
      <c r="EWC881" s="40"/>
      <c r="EWD881" s="40"/>
      <c r="EWE881" s="40"/>
      <c r="EWF881" s="40"/>
      <c r="EWG881" s="40"/>
      <c r="EWH881" s="40"/>
      <c r="EWI881" s="40"/>
      <c r="EWJ881" s="40"/>
      <c r="EWK881" s="40"/>
      <c r="EWL881" s="40"/>
      <c r="EWM881" s="40"/>
      <c r="EWN881" s="40"/>
      <c r="EWO881" s="40"/>
      <c r="EWP881" s="40"/>
      <c r="EWQ881" s="40"/>
      <c r="EWR881" s="40"/>
      <c r="EWS881" s="40"/>
      <c r="EWT881" s="40"/>
      <c r="EWU881" s="40"/>
      <c r="EWV881" s="40"/>
      <c r="EWW881" s="40"/>
      <c r="EWX881" s="40"/>
      <c r="EWY881" s="40"/>
      <c r="EWZ881" s="40"/>
      <c r="EXA881" s="40"/>
      <c r="EXB881" s="40"/>
      <c r="EXC881" s="40"/>
      <c r="EXD881" s="40"/>
      <c r="EXE881" s="40"/>
      <c r="EXF881" s="40"/>
      <c r="EXG881" s="40"/>
      <c r="EXH881" s="40"/>
      <c r="EXI881" s="40"/>
      <c r="EXJ881" s="40"/>
      <c r="EXK881" s="40"/>
      <c r="EXL881" s="40"/>
      <c r="EXM881" s="40"/>
      <c r="EXN881" s="40"/>
      <c r="EXO881" s="40"/>
      <c r="EXP881" s="40"/>
      <c r="EXQ881" s="40"/>
      <c r="EXR881" s="40"/>
      <c r="EXS881" s="40"/>
      <c r="EXT881" s="40"/>
      <c r="EXU881" s="40"/>
      <c r="EXV881" s="40"/>
      <c r="EXW881" s="40"/>
      <c r="EXX881" s="40"/>
      <c r="EXY881" s="40"/>
      <c r="EXZ881" s="40"/>
      <c r="EYA881" s="40"/>
      <c r="EYB881" s="40"/>
      <c r="EYC881" s="40"/>
      <c r="EYD881" s="40"/>
      <c r="EYE881" s="40"/>
      <c r="EYF881" s="40"/>
      <c r="EYG881" s="40"/>
      <c r="EYH881" s="40"/>
      <c r="EYI881" s="40"/>
      <c r="EYJ881" s="40"/>
      <c r="EYK881" s="40"/>
      <c r="EYL881" s="40"/>
      <c r="EYM881" s="40"/>
      <c r="EYN881" s="40"/>
      <c r="EYO881" s="40"/>
      <c r="EYP881" s="40"/>
      <c r="EYQ881" s="40"/>
      <c r="EYR881" s="40"/>
      <c r="EYS881" s="40"/>
      <c r="EYT881" s="40"/>
      <c r="EYU881" s="40"/>
      <c r="EYV881" s="40"/>
      <c r="EYW881" s="40"/>
      <c r="EYX881" s="40"/>
      <c r="EYY881" s="40"/>
      <c r="EYZ881" s="40"/>
      <c r="EZA881" s="40"/>
      <c r="EZB881" s="40"/>
      <c r="EZC881" s="40"/>
      <c r="EZD881" s="40"/>
      <c r="EZE881" s="40"/>
      <c r="EZF881" s="40"/>
      <c r="EZG881" s="40"/>
      <c r="EZH881" s="40"/>
      <c r="EZI881" s="40"/>
      <c r="EZJ881" s="40"/>
      <c r="EZK881" s="40"/>
      <c r="EZL881" s="40"/>
      <c r="EZM881" s="40"/>
      <c r="EZN881" s="40"/>
      <c r="EZO881" s="40"/>
      <c r="EZP881" s="40"/>
      <c r="EZQ881" s="40"/>
      <c r="EZR881" s="40"/>
      <c r="EZS881" s="40"/>
      <c r="EZT881" s="40"/>
      <c r="EZU881" s="40"/>
      <c r="EZV881" s="40"/>
      <c r="EZW881" s="40"/>
      <c r="EZX881" s="40"/>
      <c r="EZY881" s="40"/>
      <c r="EZZ881" s="40"/>
      <c r="FAA881" s="40"/>
      <c r="FAB881" s="40"/>
      <c r="FAC881" s="40"/>
      <c r="FAD881" s="40"/>
      <c r="FAE881" s="40"/>
      <c r="FAF881" s="40"/>
      <c r="FAG881" s="40"/>
      <c r="FAH881" s="40"/>
      <c r="FAI881" s="40"/>
      <c r="FAJ881" s="40"/>
      <c r="FAK881" s="40"/>
      <c r="FAL881" s="40"/>
      <c r="FAM881" s="40"/>
      <c r="FAN881" s="40"/>
      <c r="FAO881" s="40"/>
      <c r="FAP881" s="40"/>
      <c r="FAQ881" s="40"/>
      <c r="FAR881" s="40"/>
      <c r="FAS881" s="40"/>
      <c r="FAT881" s="40"/>
      <c r="FAU881" s="40"/>
      <c r="FAV881" s="40"/>
      <c r="FAW881" s="40"/>
      <c r="FAX881" s="40"/>
      <c r="FAY881" s="40"/>
      <c r="FAZ881" s="40"/>
      <c r="FBA881" s="40"/>
      <c r="FBB881" s="40"/>
      <c r="FBC881" s="40"/>
      <c r="FBD881" s="40"/>
      <c r="FBE881" s="40"/>
      <c r="FBF881" s="40"/>
      <c r="FBG881" s="40"/>
      <c r="FBH881" s="40"/>
      <c r="FBI881" s="40"/>
      <c r="FBJ881" s="40"/>
      <c r="FBK881" s="40"/>
      <c r="FBL881" s="40"/>
      <c r="FBM881" s="40"/>
      <c r="FBN881" s="40"/>
      <c r="FBO881" s="40"/>
      <c r="FBP881" s="40"/>
      <c r="FBQ881" s="40"/>
      <c r="FBR881" s="40"/>
      <c r="FBS881" s="40"/>
      <c r="FBT881" s="40"/>
      <c r="FBU881" s="40"/>
      <c r="FBV881" s="40"/>
      <c r="FBW881" s="40"/>
      <c r="FBX881" s="40"/>
      <c r="FBY881" s="40"/>
      <c r="FBZ881" s="40"/>
      <c r="FCA881" s="40"/>
      <c r="FCB881" s="40"/>
      <c r="FCC881" s="40"/>
      <c r="FCD881" s="40"/>
      <c r="FCE881" s="40"/>
      <c r="FCF881" s="40"/>
      <c r="FCG881" s="40"/>
      <c r="FCH881" s="40"/>
      <c r="FCI881" s="40"/>
      <c r="FCJ881" s="40"/>
      <c r="FCK881" s="40"/>
      <c r="FCL881" s="40"/>
      <c r="FCM881" s="40"/>
      <c r="FCN881" s="40"/>
      <c r="FCO881" s="40"/>
      <c r="FCP881" s="40"/>
      <c r="FCQ881" s="40"/>
      <c r="FCR881" s="40"/>
      <c r="FCS881" s="40"/>
      <c r="FCT881" s="40"/>
      <c r="FCU881" s="40"/>
      <c r="FCV881" s="40"/>
      <c r="FCW881" s="40"/>
      <c r="FCX881" s="40"/>
      <c r="FCY881" s="40"/>
      <c r="FCZ881" s="40"/>
      <c r="FDA881" s="40"/>
      <c r="FDB881" s="40"/>
      <c r="FDC881" s="40"/>
      <c r="FDD881" s="40"/>
      <c r="FDE881" s="40"/>
      <c r="FDF881" s="40"/>
      <c r="FDG881" s="40"/>
      <c r="FDH881" s="40"/>
      <c r="FDI881" s="40"/>
      <c r="FDJ881" s="40"/>
      <c r="FDK881" s="40"/>
      <c r="FDL881" s="40"/>
      <c r="FDM881" s="40"/>
      <c r="FDN881" s="40"/>
      <c r="FDO881" s="40"/>
      <c r="FDP881" s="40"/>
      <c r="FDQ881" s="40"/>
      <c r="FDR881" s="40"/>
      <c r="FDS881" s="40"/>
      <c r="FDT881" s="40"/>
      <c r="FDU881" s="40"/>
      <c r="FDV881" s="40"/>
      <c r="FDW881" s="40"/>
      <c r="FDX881" s="40"/>
      <c r="FDY881" s="40"/>
      <c r="FDZ881" s="40"/>
      <c r="FEA881" s="40"/>
      <c r="FEB881" s="40"/>
      <c r="FEC881" s="40"/>
      <c r="FED881" s="40"/>
      <c r="FEE881" s="40"/>
      <c r="FEF881" s="40"/>
      <c r="FEG881" s="40"/>
      <c r="FEH881" s="40"/>
      <c r="FEI881" s="40"/>
      <c r="FEJ881" s="40"/>
      <c r="FEK881" s="40"/>
      <c r="FEL881" s="40"/>
      <c r="FEM881" s="40"/>
      <c r="FEN881" s="40"/>
      <c r="FEO881" s="40"/>
      <c r="FEP881" s="40"/>
      <c r="FEQ881" s="40"/>
      <c r="FER881" s="40"/>
      <c r="FES881" s="40"/>
      <c r="FET881" s="40"/>
      <c r="FEU881" s="40"/>
      <c r="FEV881" s="40"/>
      <c r="FEW881" s="40"/>
      <c r="FEX881" s="40"/>
      <c r="FEY881" s="40"/>
      <c r="FEZ881" s="40"/>
      <c r="FFA881" s="40"/>
      <c r="FFB881" s="40"/>
      <c r="FFC881" s="40"/>
      <c r="FFD881" s="40"/>
      <c r="FFE881" s="40"/>
      <c r="FFF881" s="40"/>
      <c r="FFG881" s="40"/>
      <c r="FFH881" s="40"/>
      <c r="FFI881" s="40"/>
      <c r="FFJ881" s="40"/>
      <c r="FFK881" s="40"/>
      <c r="FFL881" s="40"/>
      <c r="FFM881" s="40"/>
      <c r="FFN881" s="40"/>
      <c r="FFO881" s="40"/>
      <c r="FFP881" s="40"/>
      <c r="FFQ881" s="40"/>
      <c r="FFR881" s="40"/>
      <c r="FFS881" s="40"/>
      <c r="FFT881" s="40"/>
      <c r="FFU881" s="40"/>
      <c r="FFV881" s="40"/>
      <c r="FFW881" s="40"/>
      <c r="FFX881" s="40"/>
      <c r="FFY881" s="40"/>
      <c r="FFZ881" s="40"/>
      <c r="FGA881" s="40"/>
      <c r="FGB881" s="40"/>
      <c r="FGC881" s="40"/>
      <c r="FGD881" s="40"/>
      <c r="FGE881" s="40"/>
      <c r="FGF881" s="40"/>
      <c r="FGG881" s="40"/>
      <c r="FGH881" s="40"/>
      <c r="FGI881" s="40"/>
      <c r="FGJ881" s="40"/>
      <c r="FGK881" s="40"/>
      <c r="FGL881" s="40"/>
      <c r="FGM881" s="40"/>
      <c r="FGN881" s="40"/>
      <c r="FGO881" s="40"/>
      <c r="FGP881" s="40"/>
      <c r="FGQ881" s="40"/>
      <c r="FGR881" s="40"/>
      <c r="FGS881" s="40"/>
      <c r="FGT881" s="40"/>
      <c r="FGU881" s="40"/>
      <c r="FGV881" s="40"/>
      <c r="FGW881" s="40"/>
      <c r="FGX881" s="40"/>
      <c r="FGY881" s="40"/>
      <c r="FGZ881" s="40"/>
      <c r="FHA881" s="40"/>
      <c r="FHB881" s="40"/>
      <c r="FHC881" s="40"/>
      <c r="FHD881" s="40"/>
      <c r="FHE881" s="40"/>
      <c r="FHF881" s="40"/>
      <c r="FHG881" s="40"/>
      <c r="FHH881" s="40"/>
      <c r="FHI881" s="40"/>
      <c r="FHJ881" s="40"/>
      <c r="FHK881" s="40"/>
      <c r="FHL881" s="40"/>
      <c r="FHM881" s="40"/>
      <c r="FHN881" s="40"/>
      <c r="FHO881" s="40"/>
      <c r="FHP881" s="40"/>
      <c r="FHQ881" s="40"/>
      <c r="FHR881" s="40"/>
      <c r="FHS881" s="40"/>
      <c r="FHT881" s="40"/>
      <c r="FHU881" s="40"/>
      <c r="FHV881" s="40"/>
      <c r="FHW881" s="40"/>
      <c r="FHX881" s="40"/>
      <c r="FHY881" s="40"/>
      <c r="FHZ881" s="40"/>
      <c r="FIA881" s="40"/>
      <c r="FIB881" s="40"/>
      <c r="FIC881" s="40"/>
      <c r="FID881" s="40"/>
      <c r="FIE881" s="40"/>
      <c r="FIF881" s="40"/>
      <c r="FIG881" s="40"/>
      <c r="FIH881" s="40"/>
      <c r="FII881" s="40"/>
      <c r="FIJ881" s="40"/>
      <c r="FIK881" s="40"/>
      <c r="FIL881" s="40"/>
      <c r="FIM881" s="40"/>
      <c r="FIN881" s="40"/>
      <c r="FIO881" s="40"/>
      <c r="FIP881" s="40"/>
      <c r="FIQ881" s="40"/>
      <c r="FIR881" s="40"/>
      <c r="FIS881" s="40"/>
      <c r="FIT881" s="40"/>
      <c r="FIU881" s="40"/>
      <c r="FIV881" s="40"/>
      <c r="FIW881" s="40"/>
      <c r="FIX881" s="40"/>
      <c r="FIY881" s="40"/>
      <c r="FIZ881" s="40"/>
      <c r="FJA881" s="40"/>
      <c r="FJB881" s="40"/>
      <c r="FJC881" s="40"/>
      <c r="FJD881" s="40"/>
      <c r="FJE881" s="40"/>
      <c r="FJF881" s="40"/>
      <c r="FJG881" s="40"/>
      <c r="FJH881" s="40"/>
      <c r="FJI881" s="40"/>
      <c r="FJJ881" s="40"/>
      <c r="FJK881" s="40"/>
      <c r="FJL881" s="40"/>
      <c r="FJM881" s="40"/>
      <c r="FJN881" s="40"/>
      <c r="FJO881" s="40"/>
      <c r="FJP881" s="40"/>
      <c r="FJQ881" s="40"/>
      <c r="FJR881" s="40"/>
      <c r="FJS881" s="40"/>
      <c r="FJT881" s="40"/>
      <c r="FJU881" s="40"/>
      <c r="FJV881" s="40"/>
      <c r="FJW881" s="40"/>
      <c r="FJX881" s="40"/>
      <c r="FJY881" s="40"/>
      <c r="FJZ881" s="40"/>
      <c r="FKA881" s="40"/>
      <c r="FKB881" s="40"/>
      <c r="FKC881" s="40"/>
      <c r="FKD881" s="40"/>
      <c r="FKE881" s="40"/>
      <c r="FKF881" s="40"/>
      <c r="FKG881" s="40"/>
      <c r="FKH881" s="40"/>
      <c r="FKI881" s="40"/>
      <c r="FKJ881" s="40"/>
      <c r="FKK881" s="40"/>
      <c r="FKL881" s="40"/>
      <c r="FKM881" s="40"/>
      <c r="FKN881" s="40"/>
      <c r="FKO881" s="40"/>
      <c r="FKP881" s="40"/>
      <c r="FKQ881" s="40"/>
      <c r="FKR881" s="40"/>
      <c r="FKS881" s="40"/>
      <c r="FKT881" s="40"/>
      <c r="FKU881" s="40"/>
      <c r="FKV881" s="40"/>
      <c r="FKW881" s="40"/>
      <c r="FKX881" s="40"/>
      <c r="FKY881" s="40"/>
      <c r="FKZ881" s="40"/>
      <c r="FLA881" s="40"/>
      <c r="FLB881" s="40"/>
      <c r="FLC881" s="40"/>
      <c r="FLD881" s="40"/>
      <c r="FLE881" s="40"/>
      <c r="FLF881" s="40"/>
      <c r="FLG881" s="40"/>
      <c r="FLH881" s="40"/>
      <c r="FLI881" s="40"/>
      <c r="FLJ881" s="40"/>
      <c r="FLK881" s="40"/>
      <c r="FLL881" s="40"/>
      <c r="FLM881" s="40"/>
      <c r="FLN881" s="40"/>
      <c r="FLO881" s="40"/>
      <c r="FLP881" s="40"/>
      <c r="FLQ881" s="40"/>
      <c r="FLR881" s="40"/>
      <c r="FLS881" s="40"/>
      <c r="FLT881" s="40"/>
      <c r="FLU881" s="40"/>
      <c r="FLV881" s="40"/>
      <c r="FLW881" s="40"/>
      <c r="FLX881" s="40"/>
      <c r="FLY881" s="40"/>
      <c r="FLZ881" s="40"/>
      <c r="FMA881" s="40"/>
      <c r="FMB881" s="40"/>
      <c r="FMC881" s="40"/>
      <c r="FMD881" s="40"/>
      <c r="FME881" s="40"/>
      <c r="FMF881" s="40"/>
      <c r="FMG881" s="40"/>
      <c r="FMH881" s="40"/>
      <c r="FMI881" s="40"/>
      <c r="FMJ881" s="40"/>
      <c r="FMK881" s="40"/>
      <c r="FML881" s="40"/>
      <c r="FMM881" s="40"/>
      <c r="FMN881" s="40"/>
      <c r="FMO881" s="40"/>
      <c r="FMP881" s="40"/>
      <c r="FMQ881" s="40"/>
      <c r="FMR881" s="40"/>
      <c r="FMS881" s="40"/>
      <c r="FMT881" s="40"/>
      <c r="FMU881" s="40"/>
      <c r="FMV881" s="40"/>
      <c r="FMW881" s="40"/>
      <c r="FMX881" s="40"/>
      <c r="FMY881" s="40"/>
      <c r="FMZ881" s="40"/>
      <c r="FNA881" s="40"/>
      <c r="FNB881" s="40"/>
      <c r="FNC881" s="40"/>
      <c r="FND881" s="40"/>
      <c r="FNE881" s="40"/>
      <c r="FNF881" s="40"/>
      <c r="FNG881" s="40"/>
      <c r="FNH881" s="40"/>
      <c r="FNI881" s="40"/>
      <c r="FNJ881" s="40"/>
      <c r="FNK881" s="40"/>
      <c r="FNL881" s="40"/>
      <c r="FNM881" s="40"/>
      <c r="FNN881" s="40"/>
      <c r="FNO881" s="40"/>
      <c r="FNP881" s="40"/>
      <c r="FNQ881" s="40"/>
      <c r="FNR881" s="40"/>
      <c r="FNS881" s="40"/>
      <c r="FNT881" s="40"/>
      <c r="FNU881" s="40"/>
      <c r="FNV881" s="40"/>
      <c r="FNW881" s="40"/>
      <c r="FNX881" s="40"/>
      <c r="FNY881" s="40"/>
      <c r="FNZ881" s="40"/>
      <c r="FOA881" s="40"/>
      <c r="FOB881" s="40"/>
      <c r="FOC881" s="40"/>
      <c r="FOD881" s="40"/>
      <c r="FOE881" s="40"/>
      <c r="FOF881" s="40"/>
      <c r="FOG881" s="40"/>
      <c r="FOH881" s="40"/>
      <c r="FOI881" s="40"/>
      <c r="FOJ881" s="40"/>
      <c r="FOK881" s="40"/>
      <c r="FOL881" s="40"/>
      <c r="FOM881" s="40"/>
      <c r="FON881" s="40"/>
      <c r="FOO881" s="40"/>
      <c r="FOP881" s="40"/>
      <c r="FOQ881" s="40"/>
      <c r="FOR881" s="40"/>
      <c r="FOS881" s="40"/>
      <c r="FOT881" s="40"/>
      <c r="FOU881" s="40"/>
      <c r="FOV881" s="40"/>
      <c r="FOW881" s="40"/>
      <c r="FOX881" s="40"/>
      <c r="FOY881" s="40"/>
      <c r="FOZ881" s="40"/>
      <c r="FPA881" s="40"/>
      <c r="FPB881" s="40"/>
      <c r="FPC881" s="40"/>
      <c r="FPD881" s="40"/>
      <c r="FPE881" s="40"/>
      <c r="FPF881" s="40"/>
      <c r="FPG881" s="40"/>
      <c r="FPH881" s="40"/>
      <c r="FPI881" s="40"/>
      <c r="FPJ881" s="40"/>
      <c r="FPK881" s="40"/>
      <c r="FPL881" s="40"/>
      <c r="FPM881" s="40"/>
      <c r="FPN881" s="40"/>
      <c r="FPO881" s="40"/>
      <c r="FPP881" s="40"/>
      <c r="FPQ881" s="40"/>
      <c r="FPR881" s="40"/>
      <c r="FPS881" s="40"/>
      <c r="FPT881" s="40"/>
      <c r="FPU881" s="40"/>
      <c r="FPV881" s="40"/>
      <c r="FPW881" s="40"/>
      <c r="FPX881" s="40"/>
      <c r="FPY881" s="40"/>
      <c r="FPZ881" s="40"/>
      <c r="FQA881" s="40"/>
      <c r="FQB881" s="40"/>
      <c r="FQC881" s="40"/>
      <c r="FQD881" s="40"/>
      <c r="FQE881" s="40"/>
      <c r="FQF881" s="40"/>
      <c r="FQG881" s="40"/>
      <c r="FQH881" s="40"/>
      <c r="FQI881" s="40"/>
      <c r="FQJ881" s="40"/>
      <c r="FQK881" s="40"/>
      <c r="FQL881" s="40"/>
      <c r="FQM881" s="40"/>
      <c r="FQN881" s="40"/>
      <c r="FQO881" s="40"/>
      <c r="FQP881" s="40"/>
      <c r="FQQ881" s="40"/>
      <c r="FQR881" s="40"/>
      <c r="FQS881" s="40"/>
      <c r="FQT881" s="40"/>
      <c r="FQU881" s="40"/>
      <c r="FQV881" s="40"/>
      <c r="FQW881" s="40"/>
      <c r="FQX881" s="40"/>
      <c r="FQY881" s="40"/>
      <c r="FQZ881" s="40"/>
      <c r="FRA881" s="40"/>
      <c r="FRB881" s="40"/>
      <c r="FRC881" s="40"/>
      <c r="FRD881" s="40"/>
      <c r="FRE881" s="40"/>
      <c r="FRF881" s="40"/>
      <c r="FRG881" s="40"/>
      <c r="FRH881" s="40"/>
      <c r="FRI881" s="40"/>
      <c r="FRJ881" s="40"/>
      <c r="FRK881" s="40"/>
      <c r="FRL881" s="40"/>
      <c r="FRM881" s="40"/>
      <c r="FRN881" s="40"/>
      <c r="FRO881" s="40"/>
      <c r="FRP881" s="40"/>
      <c r="FRQ881" s="40"/>
      <c r="FRR881" s="40"/>
      <c r="FRS881" s="40"/>
      <c r="FRT881" s="40"/>
      <c r="FRU881" s="40"/>
      <c r="FRV881" s="40"/>
      <c r="FRW881" s="40"/>
      <c r="FRX881" s="40"/>
      <c r="FRY881" s="40"/>
      <c r="FRZ881" s="40"/>
      <c r="FSA881" s="40"/>
      <c r="FSB881" s="40"/>
      <c r="FSC881" s="40"/>
      <c r="FSD881" s="40"/>
      <c r="FSE881" s="40"/>
      <c r="FSF881" s="40"/>
      <c r="FSG881" s="40"/>
      <c r="FSH881" s="40"/>
      <c r="FSI881" s="40"/>
      <c r="FSJ881" s="40"/>
      <c r="FSK881" s="40"/>
      <c r="FSL881" s="40"/>
      <c r="FSM881" s="40"/>
      <c r="FSN881" s="40"/>
      <c r="FSO881" s="40"/>
      <c r="FSP881" s="40"/>
      <c r="FSQ881" s="40"/>
      <c r="FSR881" s="40"/>
      <c r="FSS881" s="40"/>
      <c r="FST881" s="40"/>
      <c r="FSU881" s="40"/>
      <c r="FSV881" s="40"/>
      <c r="FSW881" s="40"/>
      <c r="FSX881" s="40"/>
      <c r="FSY881" s="40"/>
      <c r="FSZ881" s="40"/>
      <c r="FTA881" s="40"/>
      <c r="FTB881" s="40"/>
      <c r="FTC881" s="40"/>
      <c r="FTD881" s="40"/>
      <c r="FTE881" s="40"/>
      <c r="FTF881" s="40"/>
      <c r="FTG881" s="40"/>
      <c r="FTH881" s="40"/>
      <c r="FTI881" s="40"/>
      <c r="FTJ881" s="40"/>
      <c r="FTK881" s="40"/>
      <c r="FTL881" s="40"/>
      <c r="FTM881" s="40"/>
      <c r="FTN881" s="40"/>
      <c r="FTO881" s="40"/>
      <c r="FTP881" s="40"/>
      <c r="FTQ881" s="40"/>
      <c r="FTR881" s="40"/>
      <c r="FTS881" s="40"/>
      <c r="FTT881" s="40"/>
      <c r="FTU881" s="40"/>
      <c r="FTV881" s="40"/>
      <c r="FTW881" s="40"/>
      <c r="FTX881" s="40"/>
      <c r="FTY881" s="40"/>
      <c r="FTZ881" s="40"/>
      <c r="FUA881" s="40"/>
      <c r="FUB881" s="40"/>
      <c r="FUC881" s="40"/>
      <c r="FUD881" s="40"/>
      <c r="FUE881" s="40"/>
      <c r="FUF881" s="40"/>
      <c r="FUG881" s="40"/>
      <c r="FUH881" s="40"/>
      <c r="FUI881" s="40"/>
      <c r="FUJ881" s="40"/>
      <c r="FUK881" s="40"/>
      <c r="FUL881" s="40"/>
      <c r="FUM881" s="40"/>
      <c r="FUN881" s="40"/>
      <c r="FUO881" s="40"/>
      <c r="FUP881" s="40"/>
      <c r="FUQ881" s="40"/>
      <c r="FUR881" s="40"/>
      <c r="FUS881" s="40"/>
      <c r="FUT881" s="40"/>
      <c r="FUU881" s="40"/>
      <c r="FUV881" s="40"/>
      <c r="FUW881" s="40"/>
      <c r="FUX881" s="40"/>
      <c r="FUY881" s="40"/>
      <c r="FUZ881" s="40"/>
      <c r="FVA881" s="40"/>
      <c r="FVB881" s="40"/>
      <c r="FVC881" s="40"/>
      <c r="FVD881" s="40"/>
      <c r="FVE881" s="40"/>
      <c r="FVF881" s="40"/>
      <c r="FVG881" s="40"/>
      <c r="FVH881" s="40"/>
      <c r="FVI881" s="40"/>
      <c r="FVJ881" s="40"/>
      <c r="FVK881" s="40"/>
      <c r="FVL881" s="40"/>
      <c r="FVM881" s="40"/>
      <c r="FVN881" s="40"/>
      <c r="FVO881" s="40"/>
      <c r="FVP881" s="40"/>
      <c r="FVQ881" s="40"/>
      <c r="FVR881" s="40"/>
      <c r="FVS881" s="40"/>
      <c r="FVT881" s="40"/>
      <c r="FVU881" s="40"/>
      <c r="FVV881" s="40"/>
      <c r="FVW881" s="40"/>
      <c r="FVX881" s="40"/>
      <c r="FVY881" s="40"/>
      <c r="FVZ881" s="40"/>
      <c r="FWA881" s="40"/>
      <c r="FWB881" s="40"/>
      <c r="FWC881" s="40"/>
      <c r="FWD881" s="40"/>
      <c r="FWE881" s="40"/>
      <c r="FWF881" s="40"/>
      <c r="FWG881" s="40"/>
      <c r="FWH881" s="40"/>
      <c r="FWI881" s="40"/>
      <c r="FWJ881" s="40"/>
      <c r="FWK881" s="40"/>
      <c r="FWL881" s="40"/>
      <c r="FWM881" s="40"/>
      <c r="FWN881" s="40"/>
      <c r="FWO881" s="40"/>
      <c r="FWP881" s="40"/>
      <c r="FWQ881" s="40"/>
      <c r="FWR881" s="40"/>
      <c r="FWS881" s="40"/>
      <c r="FWT881" s="40"/>
      <c r="FWU881" s="40"/>
      <c r="FWV881" s="40"/>
      <c r="FWW881" s="40"/>
      <c r="FWX881" s="40"/>
      <c r="FWY881" s="40"/>
      <c r="FWZ881" s="40"/>
      <c r="FXA881" s="40"/>
      <c r="FXB881" s="40"/>
      <c r="FXC881" s="40"/>
      <c r="FXD881" s="40"/>
      <c r="FXE881" s="40"/>
      <c r="FXF881" s="40"/>
      <c r="FXG881" s="40"/>
      <c r="FXH881" s="40"/>
      <c r="FXI881" s="40"/>
      <c r="FXJ881" s="40"/>
      <c r="FXK881" s="40"/>
      <c r="FXL881" s="40"/>
      <c r="FXM881" s="40"/>
      <c r="FXN881" s="40"/>
      <c r="FXO881" s="40"/>
      <c r="FXP881" s="40"/>
      <c r="FXQ881" s="40"/>
      <c r="FXR881" s="40"/>
      <c r="FXS881" s="40"/>
      <c r="FXT881" s="40"/>
      <c r="FXU881" s="40"/>
      <c r="FXV881" s="40"/>
      <c r="FXW881" s="40"/>
      <c r="FXX881" s="40"/>
      <c r="FXY881" s="40"/>
      <c r="FXZ881" s="40"/>
      <c r="FYA881" s="40"/>
      <c r="FYB881" s="40"/>
      <c r="FYC881" s="40"/>
      <c r="FYD881" s="40"/>
      <c r="FYE881" s="40"/>
      <c r="FYF881" s="40"/>
      <c r="FYG881" s="40"/>
      <c r="FYH881" s="40"/>
      <c r="FYI881" s="40"/>
      <c r="FYJ881" s="40"/>
      <c r="FYK881" s="40"/>
      <c r="FYL881" s="40"/>
      <c r="FYM881" s="40"/>
      <c r="FYN881" s="40"/>
      <c r="FYO881" s="40"/>
      <c r="FYP881" s="40"/>
      <c r="FYQ881" s="40"/>
      <c r="FYR881" s="40"/>
      <c r="FYS881" s="40"/>
      <c r="FYT881" s="40"/>
      <c r="FYU881" s="40"/>
      <c r="FYV881" s="40"/>
      <c r="FYW881" s="40"/>
      <c r="FYX881" s="40"/>
      <c r="FYY881" s="40"/>
      <c r="FYZ881" s="40"/>
      <c r="FZA881" s="40"/>
      <c r="FZB881" s="40"/>
      <c r="FZC881" s="40"/>
      <c r="FZD881" s="40"/>
      <c r="FZE881" s="40"/>
      <c r="FZF881" s="40"/>
      <c r="FZG881" s="40"/>
      <c r="FZH881" s="40"/>
      <c r="FZI881" s="40"/>
      <c r="FZJ881" s="40"/>
      <c r="FZK881" s="40"/>
      <c r="FZL881" s="40"/>
      <c r="FZM881" s="40"/>
      <c r="FZN881" s="40"/>
      <c r="FZO881" s="40"/>
      <c r="FZP881" s="40"/>
      <c r="FZQ881" s="40"/>
      <c r="FZR881" s="40"/>
      <c r="FZS881" s="40"/>
      <c r="FZT881" s="40"/>
      <c r="FZU881" s="40"/>
      <c r="FZV881" s="40"/>
      <c r="FZW881" s="40"/>
      <c r="FZX881" s="40"/>
      <c r="FZY881" s="40"/>
      <c r="FZZ881" s="40"/>
      <c r="GAA881" s="40"/>
      <c r="GAB881" s="40"/>
      <c r="GAC881" s="40"/>
      <c r="GAD881" s="40"/>
      <c r="GAE881" s="40"/>
      <c r="GAF881" s="40"/>
      <c r="GAG881" s="40"/>
      <c r="GAH881" s="40"/>
      <c r="GAI881" s="40"/>
      <c r="GAJ881" s="40"/>
      <c r="GAK881" s="40"/>
      <c r="GAL881" s="40"/>
      <c r="GAM881" s="40"/>
      <c r="GAN881" s="40"/>
      <c r="GAO881" s="40"/>
      <c r="GAP881" s="40"/>
      <c r="GAQ881" s="40"/>
      <c r="GAR881" s="40"/>
      <c r="GAS881" s="40"/>
      <c r="GAT881" s="40"/>
      <c r="GAU881" s="40"/>
      <c r="GAV881" s="40"/>
      <c r="GAW881" s="40"/>
      <c r="GAX881" s="40"/>
      <c r="GAY881" s="40"/>
      <c r="GAZ881" s="40"/>
      <c r="GBA881" s="40"/>
      <c r="GBB881" s="40"/>
      <c r="GBC881" s="40"/>
      <c r="GBD881" s="40"/>
      <c r="GBE881" s="40"/>
      <c r="GBF881" s="40"/>
      <c r="GBG881" s="40"/>
      <c r="GBH881" s="40"/>
      <c r="GBI881" s="40"/>
      <c r="GBJ881" s="40"/>
      <c r="GBK881" s="40"/>
      <c r="GBL881" s="40"/>
      <c r="GBM881" s="40"/>
      <c r="GBN881" s="40"/>
      <c r="GBO881" s="40"/>
      <c r="GBP881" s="40"/>
      <c r="GBQ881" s="40"/>
      <c r="GBR881" s="40"/>
      <c r="GBS881" s="40"/>
      <c r="GBT881" s="40"/>
      <c r="GBU881" s="40"/>
      <c r="GBV881" s="40"/>
      <c r="GBW881" s="40"/>
      <c r="GBX881" s="40"/>
      <c r="GBY881" s="40"/>
      <c r="GBZ881" s="40"/>
      <c r="GCA881" s="40"/>
      <c r="GCB881" s="40"/>
      <c r="GCC881" s="40"/>
      <c r="GCD881" s="40"/>
      <c r="GCE881" s="40"/>
      <c r="GCF881" s="40"/>
      <c r="GCG881" s="40"/>
      <c r="GCH881" s="40"/>
      <c r="GCI881" s="40"/>
      <c r="GCJ881" s="40"/>
      <c r="GCK881" s="40"/>
      <c r="GCL881" s="40"/>
      <c r="GCM881" s="40"/>
      <c r="GCN881" s="40"/>
      <c r="GCO881" s="40"/>
      <c r="GCP881" s="40"/>
      <c r="GCQ881" s="40"/>
      <c r="GCR881" s="40"/>
      <c r="GCS881" s="40"/>
      <c r="GCT881" s="40"/>
      <c r="GCU881" s="40"/>
      <c r="GCV881" s="40"/>
      <c r="GCW881" s="40"/>
      <c r="GCX881" s="40"/>
      <c r="GCY881" s="40"/>
      <c r="GCZ881" s="40"/>
      <c r="GDA881" s="40"/>
      <c r="GDB881" s="40"/>
      <c r="GDC881" s="40"/>
      <c r="GDD881" s="40"/>
      <c r="GDE881" s="40"/>
      <c r="GDF881" s="40"/>
      <c r="GDG881" s="40"/>
      <c r="GDH881" s="40"/>
      <c r="GDI881" s="40"/>
      <c r="GDJ881" s="40"/>
      <c r="GDK881" s="40"/>
      <c r="GDL881" s="40"/>
      <c r="GDM881" s="40"/>
      <c r="GDN881" s="40"/>
      <c r="GDO881" s="40"/>
      <c r="GDP881" s="40"/>
      <c r="GDQ881" s="40"/>
      <c r="GDR881" s="40"/>
      <c r="GDS881" s="40"/>
      <c r="GDT881" s="40"/>
      <c r="GDU881" s="40"/>
      <c r="GDV881" s="40"/>
      <c r="GDW881" s="40"/>
      <c r="GDX881" s="40"/>
      <c r="GDY881" s="40"/>
      <c r="GDZ881" s="40"/>
      <c r="GEA881" s="40"/>
      <c r="GEB881" s="40"/>
      <c r="GEC881" s="40"/>
      <c r="GED881" s="40"/>
      <c r="GEE881" s="40"/>
      <c r="GEF881" s="40"/>
      <c r="GEG881" s="40"/>
      <c r="GEH881" s="40"/>
      <c r="GEI881" s="40"/>
      <c r="GEJ881" s="40"/>
      <c r="GEK881" s="40"/>
      <c r="GEL881" s="40"/>
      <c r="GEM881" s="40"/>
      <c r="GEN881" s="40"/>
      <c r="GEO881" s="40"/>
      <c r="GEP881" s="40"/>
      <c r="GEQ881" s="40"/>
      <c r="GER881" s="40"/>
      <c r="GES881" s="40"/>
      <c r="GET881" s="40"/>
      <c r="GEU881" s="40"/>
      <c r="GEV881" s="40"/>
      <c r="GEW881" s="40"/>
      <c r="GEX881" s="40"/>
      <c r="GEY881" s="40"/>
      <c r="GEZ881" s="40"/>
      <c r="GFA881" s="40"/>
      <c r="GFB881" s="40"/>
      <c r="GFC881" s="40"/>
      <c r="GFD881" s="40"/>
      <c r="GFE881" s="40"/>
      <c r="GFF881" s="40"/>
      <c r="GFG881" s="40"/>
      <c r="GFH881" s="40"/>
      <c r="GFI881" s="40"/>
      <c r="GFJ881" s="40"/>
      <c r="GFK881" s="40"/>
      <c r="GFL881" s="40"/>
      <c r="GFM881" s="40"/>
      <c r="GFN881" s="40"/>
      <c r="GFO881" s="40"/>
      <c r="GFP881" s="40"/>
      <c r="GFQ881" s="40"/>
      <c r="GFR881" s="40"/>
      <c r="GFS881" s="40"/>
      <c r="GFT881" s="40"/>
      <c r="GFU881" s="40"/>
      <c r="GFV881" s="40"/>
      <c r="GFW881" s="40"/>
      <c r="GFX881" s="40"/>
      <c r="GFY881" s="40"/>
      <c r="GFZ881" s="40"/>
      <c r="GGA881" s="40"/>
      <c r="GGB881" s="40"/>
      <c r="GGC881" s="40"/>
      <c r="GGD881" s="40"/>
      <c r="GGE881" s="40"/>
      <c r="GGF881" s="40"/>
      <c r="GGG881" s="40"/>
      <c r="GGH881" s="40"/>
      <c r="GGI881" s="40"/>
      <c r="GGJ881" s="40"/>
      <c r="GGK881" s="40"/>
      <c r="GGL881" s="40"/>
      <c r="GGM881" s="40"/>
      <c r="GGN881" s="40"/>
      <c r="GGO881" s="40"/>
      <c r="GGP881" s="40"/>
      <c r="GGQ881" s="40"/>
      <c r="GGR881" s="40"/>
      <c r="GGS881" s="40"/>
      <c r="GGT881" s="40"/>
      <c r="GGU881" s="40"/>
      <c r="GGV881" s="40"/>
      <c r="GGW881" s="40"/>
      <c r="GGX881" s="40"/>
      <c r="GGY881" s="40"/>
      <c r="GGZ881" s="40"/>
      <c r="GHA881" s="40"/>
      <c r="GHB881" s="40"/>
      <c r="GHC881" s="40"/>
      <c r="GHD881" s="40"/>
      <c r="GHE881" s="40"/>
      <c r="GHF881" s="40"/>
      <c r="GHG881" s="40"/>
      <c r="GHH881" s="40"/>
      <c r="GHI881" s="40"/>
      <c r="GHJ881" s="40"/>
      <c r="GHK881" s="40"/>
      <c r="GHL881" s="40"/>
      <c r="GHM881" s="40"/>
      <c r="GHN881" s="40"/>
      <c r="GHO881" s="40"/>
      <c r="GHP881" s="40"/>
      <c r="GHQ881" s="40"/>
      <c r="GHR881" s="40"/>
      <c r="GHS881" s="40"/>
      <c r="GHT881" s="40"/>
      <c r="GHU881" s="40"/>
      <c r="GHV881" s="40"/>
      <c r="GHW881" s="40"/>
      <c r="GHX881" s="40"/>
      <c r="GHY881" s="40"/>
      <c r="GHZ881" s="40"/>
      <c r="GIA881" s="40"/>
      <c r="GIB881" s="40"/>
      <c r="GIC881" s="40"/>
      <c r="GID881" s="40"/>
      <c r="GIE881" s="40"/>
      <c r="GIF881" s="40"/>
      <c r="GIG881" s="40"/>
      <c r="GIH881" s="40"/>
      <c r="GII881" s="40"/>
      <c r="GIJ881" s="40"/>
      <c r="GIK881" s="40"/>
      <c r="GIL881" s="40"/>
      <c r="GIM881" s="40"/>
      <c r="GIN881" s="40"/>
      <c r="GIO881" s="40"/>
      <c r="GIP881" s="40"/>
      <c r="GIQ881" s="40"/>
      <c r="GIR881" s="40"/>
      <c r="GIS881" s="40"/>
      <c r="GIT881" s="40"/>
      <c r="GIU881" s="40"/>
      <c r="GIV881" s="40"/>
      <c r="GIW881" s="40"/>
      <c r="GIX881" s="40"/>
      <c r="GIY881" s="40"/>
      <c r="GIZ881" s="40"/>
      <c r="GJA881" s="40"/>
      <c r="GJB881" s="40"/>
      <c r="GJC881" s="40"/>
      <c r="GJD881" s="40"/>
      <c r="GJE881" s="40"/>
      <c r="GJF881" s="40"/>
      <c r="GJG881" s="40"/>
      <c r="GJH881" s="40"/>
      <c r="GJI881" s="40"/>
      <c r="GJJ881" s="40"/>
      <c r="GJK881" s="40"/>
      <c r="GJL881" s="40"/>
      <c r="GJM881" s="40"/>
      <c r="GJN881" s="40"/>
      <c r="GJO881" s="40"/>
      <c r="GJP881" s="40"/>
      <c r="GJQ881" s="40"/>
      <c r="GJR881" s="40"/>
      <c r="GJS881" s="40"/>
      <c r="GJT881" s="40"/>
      <c r="GJU881" s="40"/>
      <c r="GJV881" s="40"/>
      <c r="GJW881" s="40"/>
      <c r="GJX881" s="40"/>
      <c r="GJY881" s="40"/>
      <c r="GJZ881" s="40"/>
      <c r="GKA881" s="40"/>
      <c r="GKB881" s="40"/>
      <c r="GKC881" s="40"/>
      <c r="GKD881" s="40"/>
      <c r="GKE881" s="40"/>
      <c r="GKF881" s="40"/>
      <c r="GKG881" s="40"/>
      <c r="GKH881" s="40"/>
      <c r="GKI881" s="40"/>
      <c r="GKJ881" s="40"/>
      <c r="GKK881" s="40"/>
      <c r="GKL881" s="40"/>
      <c r="GKM881" s="40"/>
      <c r="GKN881" s="40"/>
      <c r="GKO881" s="40"/>
      <c r="GKP881" s="40"/>
      <c r="GKQ881" s="40"/>
      <c r="GKR881" s="40"/>
      <c r="GKS881" s="40"/>
      <c r="GKT881" s="40"/>
      <c r="GKU881" s="40"/>
      <c r="GKV881" s="40"/>
      <c r="GKW881" s="40"/>
      <c r="GKX881" s="40"/>
      <c r="GKY881" s="40"/>
      <c r="GKZ881" s="40"/>
      <c r="GLA881" s="40"/>
      <c r="GLB881" s="40"/>
      <c r="GLC881" s="40"/>
      <c r="GLD881" s="40"/>
      <c r="GLE881" s="40"/>
      <c r="GLF881" s="40"/>
      <c r="GLG881" s="40"/>
      <c r="GLH881" s="40"/>
      <c r="GLI881" s="40"/>
      <c r="GLJ881" s="40"/>
      <c r="GLK881" s="40"/>
      <c r="GLL881" s="40"/>
      <c r="GLM881" s="40"/>
      <c r="GLN881" s="40"/>
      <c r="GLO881" s="40"/>
      <c r="GLP881" s="40"/>
      <c r="GLQ881" s="40"/>
      <c r="GLR881" s="40"/>
      <c r="GLS881" s="40"/>
      <c r="GLT881" s="40"/>
      <c r="GLU881" s="40"/>
      <c r="GLV881" s="40"/>
      <c r="GLW881" s="40"/>
      <c r="GLX881" s="40"/>
      <c r="GLY881" s="40"/>
      <c r="GLZ881" s="40"/>
      <c r="GMA881" s="40"/>
      <c r="GMB881" s="40"/>
      <c r="GMC881" s="40"/>
      <c r="GMD881" s="40"/>
      <c r="GME881" s="40"/>
      <c r="GMF881" s="40"/>
      <c r="GMG881" s="40"/>
      <c r="GMH881" s="40"/>
      <c r="GMI881" s="40"/>
      <c r="GMJ881" s="40"/>
      <c r="GMK881" s="40"/>
      <c r="GML881" s="40"/>
      <c r="GMM881" s="40"/>
      <c r="GMN881" s="40"/>
      <c r="GMO881" s="40"/>
      <c r="GMP881" s="40"/>
      <c r="GMQ881" s="40"/>
      <c r="GMR881" s="40"/>
      <c r="GMS881" s="40"/>
      <c r="GMT881" s="40"/>
      <c r="GMU881" s="40"/>
      <c r="GMV881" s="40"/>
      <c r="GMW881" s="40"/>
      <c r="GMX881" s="40"/>
      <c r="GMY881" s="40"/>
      <c r="GMZ881" s="40"/>
      <c r="GNA881" s="40"/>
      <c r="GNB881" s="40"/>
      <c r="GNC881" s="40"/>
      <c r="GND881" s="40"/>
      <c r="GNE881" s="40"/>
      <c r="GNF881" s="40"/>
      <c r="GNG881" s="40"/>
      <c r="GNH881" s="40"/>
      <c r="GNI881" s="40"/>
      <c r="GNJ881" s="40"/>
      <c r="GNK881" s="40"/>
      <c r="GNL881" s="40"/>
      <c r="GNM881" s="40"/>
      <c r="GNN881" s="40"/>
      <c r="GNO881" s="40"/>
      <c r="GNP881" s="40"/>
      <c r="GNQ881" s="40"/>
      <c r="GNR881" s="40"/>
      <c r="GNS881" s="40"/>
      <c r="GNT881" s="40"/>
      <c r="GNU881" s="40"/>
      <c r="GNV881" s="40"/>
      <c r="GNW881" s="40"/>
      <c r="GNX881" s="40"/>
      <c r="GNY881" s="40"/>
      <c r="GNZ881" s="40"/>
      <c r="GOA881" s="40"/>
      <c r="GOB881" s="40"/>
      <c r="GOC881" s="40"/>
      <c r="GOD881" s="40"/>
      <c r="GOE881" s="40"/>
      <c r="GOF881" s="40"/>
      <c r="GOG881" s="40"/>
      <c r="GOH881" s="40"/>
      <c r="GOI881" s="40"/>
      <c r="GOJ881" s="40"/>
      <c r="GOK881" s="40"/>
      <c r="GOL881" s="40"/>
      <c r="GOM881" s="40"/>
      <c r="GON881" s="40"/>
      <c r="GOO881" s="40"/>
      <c r="GOP881" s="40"/>
      <c r="GOQ881" s="40"/>
      <c r="GOR881" s="40"/>
      <c r="GOS881" s="40"/>
      <c r="GOT881" s="40"/>
      <c r="GOU881" s="40"/>
      <c r="GOV881" s="40"/>
      <c r="GOW881" s="40"/>
      <c r="GOX881" s="40"/>
      <c r="GOY881" s="40"/>
      <c r="GOZ881" s="40"/>
      <c r="GPA881" s="40"/>
      <c r="GPB881" s="40"/>
      <c r="GPC881" s="40"/>
      <c r="GPD881" s="40"/>
      <c r="GPE881" s="40"/>
      <c r="GPF881" s="40"/>
      <c r="GPG881" s="40"/>
      <c r="GPH881" s="40"/>
      <c r="GPI881" s="40"/>
      <c r="GPJ881" s="40"/>
      <c r="GPK881" s="40"/>
      <c r="GPL881" s="40"/>
      <c r="GPM881" s="40"/>
      <c r="GPN881" s="40"/>
      <c r="GPO881" s="40"/>
      <c r="GPP881" s="40"/>
      <c r="GPQ881" s="40"/>
      <c r="GPR881" s="40"/>
      <c r="GPS881" s="40"/>
      <c r="GPT881" s="40"/>
      <c r="GPU881" s="40"/>
      <c r="GPV881" s="40"/>
      <c r="GPW881" s="40"/>
      <c r="GPX881" s="40"/>
      <c r="GPY881" s="40"/>
      <c r="GPZ881" s="40"/>
      <c r="GQA881" s="40"/>
      <c r="GQB881" s="40"/>
      <c r="GQC881" s="40"/>
      <c r="GQD881" s="40"/>
      <c r="GQE881" s="40"/>
      <c r="GQF881" s="40"/>
      <c r="GQG881" s="40"/>
      <c r="GQH881" s="40"/>
      <c r="GQI881" s="40"/>
      <c r="GQJ881" s="40"/>
      <c r="GQK881" s="40"/>
      <c r="GQL881" s="40"/>
      <c r="GQM881" s="40"/>
      <c r="GQN881" s="40"/>
      <c r="GQO881" s="40"/>
      <c r="GQP881" s="40"/>
      <c r="GQQ881" s="40"/>
      <c r="GQR881" s="40"/>
      <c r="GQS881" s="40"/>
      <c r="GQT881" s="40"/>
      <c r="GQU881" s="40"/>
      <c r="GQV881" s="40"/>
      <c r="GQW881" s="40"/>
      <c r="GQX881" s="40"/>
      <c r="GQY881" s="40"/>
      <c r="GQZ881" s="40"/>
      <c r="GRA881" s="40"/>
      <c r="GRB881" s="40"/>
      <c r="GRC881" s="40"/>
      <c r="GRD881" s="40"/>
      <c r="GRE881" s="40"/>
      <c r="GRF881" s="40"/>
      <c r="GRG881" s="40"/>
      <c r="GRH881" s="40"/>
      <c r="GRI881" s="40"/>
      <c r="GRJ881" s="40"/>
      <c r="GRK881" s="40"/>
      <c r="GRL881" s="40"/>
      <c r="GRM881" s="40"/>
      <c r="GRN881" s="40"/>
      <c r="GRO881" s="40"/>
      <c r="GRP881" s="40"/>
      <c r="GRQ881" s="40"/>
      <c r="GRR881" s="40"/>
      <c r="GRS881" s="40"/>
      <c r="GRT881" s="40"/>
      <c r="GRU881" s="40"/>
      <c r="GRV881" s="40"/>
      <c r="GRW881" s="40"/>
      <c r="GRX881" s="40"/>
      <c r="GRY881" s="40"/>
      <c r="GRZ881" s="40"/>
      <c r="GSA881" s="40"/>
      <c r="GSB881" s="40"/>
      <c r="GSC881" s="40"/>
      <c r="GSD881" s="40"/>
      <c r="GSE881" s="40"/>
      <c r="GSF881" s="40"/>
      <c r="GSG881" s="40"/>
      <c r="GSH881" s="40"/>
      <c r="GSI881" s="40"/>
      <c r="GSJ881" s="40"/>
      <c r="GSK881" s="40"/>
      <c r="GSL881" s="40"/>
      <c r="GSM881" s="40"/>
      <c r="GSN881" s="40"/>
      <c r="GSO881" s="40"/>
      <c r="GSP881" s="40"/>
      <c r="GSQ881" s="40"/>
      <c r="GSR881" s="40"/>
      <c r="GSS881" s="40"/>
      <c r="GST881" s="40"/>
      <c r="GSU881" s="40"/>
      <c r="GSV881" s="40"/>
      <c r="GSW881" s="40"/>
      <c r="GSX881" s="40"/>
      <c r="GSY881" s="40"/>
      <c r="GSZ881" s="40"/>
      <c r="GTA881" s="40"/>
      <c r="GTB881" s="40"/>
      <c r="GTC881" s="40"/>
      <c r="GTD881" s="40"/>
      <c r="GTE881" s="40"/>
      <c r="GTF881" s="40"/>
      <c r="GTG881" s="40"/>
      <c r="GTH881" s="40"/>
      <c r="GTI881" s="40"/>
      <c r="GTJ881" s="40"/>
      <c r="GTK881" s="40"/>
      <c r="GTL881" s="40"/>
      <c r="GTM881" s="40"/>
      <c r="GTN881" s="40"/>
      <c r="GTO881" s="40"/>
      <c r="GTP881" s="40"/>
      <c r="GTQ881" s="40"/>
      <c r="GTR881" s="40"/>
      <c r="GTS881" s="40"/>
      <c r="GTT881" s="40"/>
      <c r="GTU881" s="40"/>
      <c r="GTV881" s="40"/>
      <c r="GTW881" s="40"/>
      <c r="GTX881" s="40"/>
      <c r="GTY881" s="40"/>
      <c r="GTZ881" s="40"/>
      <c r="GUA881" s="40"/>
      <c r="GUB881" s="40"/>
      <c r="GUC881" s="40"/>
      <c r="GUD881" s="40"/>
      <c r="GUE881" s="40"/>
      <c r="GUF881" s="40"/>
      <c r="GUG881" s="40"/>
      <c r="GUH881" s="40"/>
      <c r="GUI881" s="40"/>
      <c r="GUJ881" s="40"/>
      <c r="GUK881" s="40"/>
      <c r="GUL881" s="40"/>
      <c r="GUM881" s="40"/>
      <c r="GUN881" s="40"/>
      <c r="GUO881" s="40"/>
      <c r="GUP881" s="40"/>
      <c r="GUQ881" s="40"/>
      <c r="GUR881" s="40"/>
      <c r="GUS881" s="40"/>
      <c r="GUT881" s="40"/>
      <c r="GUU881" s="40"/>
      <c r="GUV881" s="40"/>
      <c r="GUW881" s="40"/>
      <c r="GUX881" s="40"/>
      <c r="GUY881" s="40"/>
      <c r="GUZ881" s="40"/>
      <c r="GVA881" s="40"/>
      <c r="GVB881" s="40"/>
      <c r="GVC881" s="40"/>
      <c r="GVD881" s="40"/>
      <c r="GVE881" s="40"/>
      <c r="GVF881" s="40"/>
      <c r="GVG881" s="40"/>
      <c r="GVH881" s="40"/>
      <c r="GVI881" s="40"/>
      <c r="GVJ881" s="40"/>
      <c r="GVK881" s="40"/>
      <c r="GVL881" s="40"/>
      <c r="GVM881" s="40"/>
      <c r="GVN881" s="40"/>
      <c r="GVO881" s="40"/>
      <c r="GVP881" s="40"/>
      <c r="GVQ881" s="40"/>
      <c r="GVR881" s="40"/>
      <c r="GVS881" s="40"/>
      <c r="GVT881" s="40"/>
      <c r="GVU881" s="40"/>
      <c r="GVV881" s="40"/>
      <c r="GVW881" s="40"/>
      <c r="GVX881" s="40"/>
      <c r="GVY881" s="40"/>
      <c r="GVZ881" s="40"/>
      <c r="GWA881" s="40"/>
      <c r="GWB881" s="40"/>
      <c r="GWC881" s="40"/>
      <c r="GWD881" s="40"/>
      <c r="GWE881" s="40"/>
      <c r="GWF881" s="40"/>
      <c r="GWG881" s="40"/>
      <c r="GWH881" s="40"/>
      <c r="GWI881" s="40"/>
      <c r="GWJ881" s="40"/>
      <c r="GWK881" s="40"/>
      <c r="GWL881" s="40"/>
      <c r="GWM881" s="40"/>
      <c r="GWN881" s="40"/>
      <c r="GWO881" s="40"/>
      <c r="GWP881" s="40"/>
      <c r="GWQ881" s="40"/>
      <c r="GWR881" s="40"/>
      <c r="GWS881" s="40"/>
      <c r="GWT881" s="40"/>
      <c r="GWU881" s="40"/>
      <c r="GWV881" s="40"/>
      <c r="GWW881" s="40"/>
      <c r="GWX881" s="40"/>
      <c r="GWY881" s="40"/>
      <c r="GWZ881" s="40"/>
      <c r="GXA881" s="40"/>
      <c r="GXB881" s="40"/>
      <c r="GXC881" s="40"/>
      <c r="GXD881" s="40"/>
      <c r="GXE881" s="40"/>
      <c r="GXF881" s="40"/>
      <c r="GXG881" s="40"/>
      <c r="GXH881" s="40"/>
      <c r="GXI881" s="40"/>
      <c r="GXJ881" s="40"/>
      <c r="GXK881" s="40"/>
      <c r="GXL881" s="40"/>
      <c r="GXM881" s="40"/>
      <c r="GXN881" s="40"/>
      <c r="GXO881" s="40"/>
      <c r="GXP881" s="40"/>
      <c r="GXQ881" s="40"/>
      <c r="GXR881" s="40"/>
      <c r="GXS881" s="40"/>
      <c r="GXT881" s="40"/>
      <c r="GXU881" s="40"/>
      <c r="GXV881" s="40"/>
      <c r="GXW881" s="40"/>
      <c r="GXX881" s="40"/>
      <c r="GXY881" s="40"/>
      <c r="GXZ881" s="40"/>
      <c r="GYA881" s="40"/>
      <c r="GYB881" s="40"/>
      <c r="GYC881" s="40"/>
      <c r="GYD881" s="40"/>
      <c r="GYE881" s="40"/>
      <c r="GYF881" s="40"/>
      <c r="GYG881" s="40"/>
      <c r="GYH881" s="40"/>
      <c r="GYI881" s="40"/>
      <c r="GYJ881" s="40"/>
      <c r="GYK881" s="40"/>
      <c r="GYL881" s="40"/>
      <c r="GYM881" s="40"/>
      <c r="GYN881" s="40"/>
      <c r="GYO881" s="40"/>
      <c r="GYP881" s="40"/>
      <c r="GYQ881" s="40"/>
      <c r="GYR881" s="40"/>
      <c r="GYS881" s="40"/>
      <c r="GYT881" s="40"/>
      <c r="GYU881" s="40"/>
      <c r="GYV881" s="40"/>
      <c r="GYW881" s="40"/>
      <c r="GYX881" s="40"/>
      <c r="GYY881" s="40"/>
      <c r="GYZ881" s="40"/>
      <c r="GZA881" s="40"/>
      <c r="GZB881" s="40"/>
      <c r="GZC881" s="40"/>
      <c r="GZD881" s="40"/>
      <c r="GZE881" s="40"/>
      <c r="GZF881" s="40"/>
      <c r="GZG881" s="40"/>
      <c r="GZH881" s="40"/>
      <c r="GZI881" s="40"/>
      <c r="GZJ881" s="40"/>
      <c r="GZK881" s="40"/>
      <c r="GZL881" s="40"/>
      <c r="GZM881" s="40"/>
      <c r="GZN881" s="40"/>
      <c r="GZO881" s="40"/>
      <c r="GZP881" s="40"/>
      <c r="GZQ881" s="40"/>
      <c r="GZR881" s="40"/>
      <c r="GZS881" s="40"/>
      <c r="GZT881" s="40"/>
      <c r="GZU881" s="40"/>
      <c r="GZV881" s="40"/>
      <c r="GZW881" s="40"/>
      <c r="GZX881" s="40"/>
      <c r="GZY881" s="40"/>
      <c r="GZZ881" s="40"/>
      <c r="HAA881" s="40"/>
      <c r="HAB881" s="40"/>
      <c r="HAC881" s="40"/>
      <c r="HAD881" s="40"/>
      <c r="HAE881" s="40"/>
      <c r="HAF881" s="40"/>
      <c r="HAG881" s="40"/>
      <c r="HAH881" s="40"/>
      <c r="HAI881" s="40"/>
      <c r="HAJ881" s="40"/>
      <c r="HAK881" s="40"/>
      <c r="HAL881" s="40"/>
      <c r="HAM881" s="40"/>
      <c r="HAN881" s="40"/>
      <c r="HAO881" s="40"/>
      <c r="HAP881" s="40"/>
      <c r="HAQ881" s="40"/>
      <c r="HAR881" s="40"/>
      <c r="HAS881" s="40"/>
      <c r="HAT881" s="40"/>
      <c r="HAU881" s="40"/>
      <c r="HAV881" s="40"/>
      <c r="HAW881" s="40"/>
      <c r="HAX881" s="40"/>
      <c r="HAY881" s="40"/>
      <c r="HAZ881" s="40"/>
      <c r="HBA881" s="40"/>
      <c r="HBB881" s="40"/>
      <c r="HBC881" s="40"/>
      <c r="HBD881" s="40"/>
      <c r="HBE881" s="40"/>
      <c r="HBF881" s="40"/>
      <c r="HBG881" s="40"/>
      <c r="HBH881" s="40"/>
      <c r="HBI881" s="40"/>
      <c r="HBJ881" s="40"/>
      <c r="HBK881" s="40"/>
      <c r="HBL881" s="40"/>
      <c r="HBM881" s="40"/>
      <c r="HBN881" s="40"/>
      <c r="HBO881" s="40"/>
      <c r="HBP881" s="40"/>
      <c r="HBQ881" s="40"/>
      <c r="HBR881" s="40"/>
      <c r="HBS881" s="40"/>
      <c r="HBT881" s="40"/>
      <c r="HBU881" s="40"/>
      <c r="HBV881" s="40"/>
      <c r="HBW881" s="40"/>
      <c r="HBX881" s="40"/>
      <c r="HBY881" s="40"/>
      <c r="HBZ881" s="40"/>
      <c r="HCA881" s="40"/>
      <c r="HCB881" s="40"/>
      <c r="HCC881" s="40"/>
      <c r="HCD881" s="40"/>
      <c r="HCE881" s="40"/>
      <c r="HCF881" s="40"/>
      <c r="HCG881" s="40"/>
      <c r="HCH881" s="40"/>
      <c r="HCI881" s="40"/>
      <c r="HCJ881" s="40"/>
      <c r="HCK881" s="40"/>
      <c r="HCL881" s="40"/>
      <c r="HCM881" s="40"/>
      <c r="HCN881" s="40"/>
      <c r="HCO881" s="40"/>
      <c r="HCP881" s="40"/>
      <c r="HCQ881" s="40"/>
      <c r="HCR881" s="40"/>
      <c r="HCS881" s="40"/>
      <c r="HCT881" s="40"/>
      <c r="HCU881" s="40"/>
      <c r="HCV881" s="40"/>
      <c r="HCW881" s="40"/>
      <c r="HCX881" s="40"/>
      <c r="HCY881" s="40"/>
      <c r="HCZ881" s="40"/>
      <c r="HDA881" s="40"/>
      <c r="HDB881" s="40"/>
      <c r="HDC881" s="40"/>
      <c r="HDD881" s="40"/>
      <c r="HDE881" s="40"/>
      <c r="HDF881" s="40"/>
      <c r="HDG881" s="40"/>
      <c r="HDH881" s="40"/>
      <c r="HDI881" s="40"/>
      <c r="HDJ881" s="40"/>
      <c r="HDK881" s="40"/>
      <c r="HDL881" s="40"/>
      <c r="HDM881" s="40"/>
      <c r="HDN881" s="40"/>
      <c r="HDO881" s="40"/>
      <c r="HDP881" s="40"/>
      <c r="HDQ881" s="40"/>
      <c r="HDR881" s="40"/>
      <c r="HDS881" s="40"/>
      <c r="HDT881" s="40"/>
      <c r="HDU881" s="40"/>
      <c r="HDV881" s="40"/>
      <c r="HDW881" s="40"/>
      <c r="HDX881" s="40"/>
      <c r="HDY881" s="40"/>
      <c r="HDZ881" s="40"/>
      <c r="HEA881" s="40"/>
      <c r="HEB881" s="40"/>
      <c r="HEC881" s="40"/>
      <c r="HED881" s="40"/>
      <c r="HEE881" s="40"/>
      <c r="HEF881" s="40"/>
      <c r="HEG881" s="40"/>
      <c r="HEH881" s="40"/>
      <c r="HEI881" s="40"/>
      <c r="HEJ881" s="40"/>
      <c r="HEK881" s="40"/>
      <c r="HEL881" s="40"/>
      <c r="HEM881" s="40"/>
      <c r="HEN881" s="40"/>
      <c r="HEO881" s="40"/>
      <c r="HEP881" s="40"/>
      <c r="HEQ881" s="40"/>
      <c r="HER881" s="40"/>
      <c r="HES881" s="40"/>
      <c r="HET881" s="40"/>
      <c r="HEU881" s="40"/>
      <c r="HEV881" s="40"/>
      <c r="HEW881" s="40"/>
      <c r="HEX881" s="40"/>
      <c r="HEY881" s="40"/>
      <c r="HEZ881" s="40"/>
      <c r="HFA881" s="40"/>
      <c r="HFB881" s="40"/>
      <c r="HFC881" s="40"/>
      <c r="HFD881" s="40"/>
      <c r="HFE881" s="40"/>
      <c r="HFF881" s="40"/>
      <c r="HFG881" s="40"/>
      <c r="HFH881" s="40"/>
      <c r="HFI881" s="40"/>
      <c r="HFJ881" s="40"/>
      <c r="HFK881" s="40"/>
      <c r="HFL881" s="40"/>
      <c r="HFM881" s="40"/>
      <c r="HFN881" s="40"/>
      <c r="HFO881" s="40"/>
      <c r="HFP881" s="40"/>
      <c r="HFQ881" s="40"/>
      <c r="HFR881" s="40"/>
      <c r="HFS881" s="40"/>
      <c r="HFT881" s="40"/>
      <c r="HFU881" s="40"/>
      <c r="HFV881" s="40"/>
      <c r="HFW881" s="40"/>
      <c r="HFX881" s="40"/>
      <c r="HFY881" s="40"/>
      <c r="HFZ881" s="40"/>
      <c r="HGA881" s="40"/>
      <c r="HGB881" s="40"/>
      <c r="HGC881" s="40"/>
      <c r="HGD881" s="40"/>
      <c r="HGE881" s="40"/>
      <c r="HGF881" s="40"/>
      <c r="HGG881" s="40"/>
      <c r="HGH881" s="40"/>
      <c r="HGI881" s="40"/>
      <c r="HGJ881" s="40"/>
      <c r="HGK881" s="40"/>
      <c r="HGL881" s="40"/>
      <c r="HGM881" s="40"/>
      <c r="HGN881" s="40"/>
      <c r="HGO881" s="40"/>
      <c r="HGP881" s="40"/>
      <c r="HGQ881" s="40"/>
      <c r="HGR881" s="40"/>
      <c r="HGS881" s="40"/>
      <c r="HGT881" s="40"/>
      <c r="HGU881" s="40"/>
      <c r="HGV881" s="40"/>
      <c r="HGW881" s="40"/>
      <c r="HGX881" s="40"/>
      <c r="HGY881" s="40"/>
      <c r="HGZ881" s="40"/>
      <c r="HHA881" s="40"/>
      <c r="HHB881" s="40"/>
      <c r="HHC881" s="40"/>
      <c r="HHD881" s="40"/>
      <c r="HHE881" s="40"/>
      <c r="HHF881" s="40"/>
      <c r="HHG881" s="40"/>
      <c r="HHH881" s="40"/>
      <c r="HHI881" s="40"/>
      <c r="HHJ881" s="40"/>
      <c r="HHK881" s="40"/>
      <c r="HHL881" s="40"/>
      <c r="HHM881" s="40"/>
      <c r="HHN881" s="40"/>
      <c r="HHO881" s="40"/>
      <c r="HHP881" s="40"/>
      <c r="HHQ881" s="40"/>
      <c r="HHR881" s="40"/>
      <c r="HHS881" s="40"/>
      <c r="HHT881" s="40"/>
      <c r="HHU881" s="40"/>
      <c r="HHV881" s="40"/>
      <c r="HHW881" s="40"/>
      <c r="HHX881" s="40"/>
      <c r="HHY881" s="40"/>
      <c r="HHZ881" s="40"/>
      <c r="HIA881" s="40"/>
      <c r="HIB881" s="40"/>
      <c r="HIC881" s="40"/>
      <c r="HID881" s="40"/>
      <c r="HIE881" s="40"/>
      <c r="HIF881" s="40"/>
      <c r="HIG881" s="40"/>
      <c r="HIH881" s="40"/>
      <c r="HII881" s="40"/>
      <c r="HIJ881" s="40"/>
      <c r="HIK881" s="40"/>
      <c r="HIL881" s="40"/>
      <c r="HIM881" s="40"/>
      <c r="HIN881" s="40"/>
      <c r="HIO881" s="40"/>
      <c r="HIP881" s="40"/>
      <c r="HIQ881" s="40"/>
      <c r="HIR881" s="40"/>
      <c r="HIS881" s="40"/>
      <c r="HIT881" s="40"/>
      <c r="HIU881" s="40"/>
      <c r="HIV881" s="40"/>
      <c r="HIW881" s="40"/>
      <c r="HIX881" s="40"/>
      <c r="HIY881" s="40"/>
      <c r="HIZ881" s="40"/>
      <c r="HJA881" s="40"/>
      <c r="HJB881" s="40"/>
      <c r="HJC881" s="40"/>
      <c r="HJD881" s="40"/>
      <c r="HJE881" s="40"/>
      <c r="HJF881" s="40"/>
      <c r="HJG881" s="40"/>
      <c r="HJH881" s="40"/>
      <c r="HJI881" s="40"/>
      <c r="HJJ881" s="40"/>
      <c r="HJK881" s="40"/>
      <c r="HJL881" s="40"/>
      <c r="HJM881" s="40"/>
      <c r="HJN881" s="40"/>
      <c r="HJO881" s="40"/>
      <c r="HJP881" s="40"/>
      <c r="HJQ881" s="40"/>
      <c r="HJR881" s="40"/>
      <c r="HJS881" s="40"/>
      <c r="HJT881" s="40"/>
      <c r="HJU881" s="40"/>
      <c r="HJV881" s="40"/>
      <c r="HJW881" s="40"/>
      <c r="HJX881" s="40"/>
      <c r="HJY881" s="40"/>
      <c r="HJZ881" s="40"/>
      <c r="HKA881" s="40"/>
      <c r="HKB881" s="40"/>
      <c r="HKC881" s="40"/>
      <c r="HKD881" s="40"/>
      <c r="HKE881" s="40"/>
      <c r="HKF881" s="40"/>
      <c r="HKG881" s="40"/>
      <c r="HKH881" s="40"/>
      <c r="HKI881" s="40"/>
      <c r="HKJ881" s="40"/>
      <c r="HKK881" s="40"/>
      <c r="HKL881" s="40"/>
      <c r="HKM881" s="40"/>
      <c r="HKN881" s="40"/>
      <c r="HKO881" s="40"/>
      <c r="HKP881" s="40"/>
      <c r="HKQ881" s="40"/>
      <c r="HKR881" s="40"/>
      <c r="HKS881" s="40"/>
      <c r="HKT881" s="40"/>
      <c r="HKU881" s="40"/>
      <c r="HKV881" s="40"/>
      <c r="HKW881" s="40"/>
      <c r="HKX881" s="40"/>
      <c r="HKY881" s="40"/>
      <c r="HKZ881" s="40"/>
      <c r="HLA881" s="40"/>
      <c r="HLB881" s="40"/>
      <c r="HLC881" s="40"/>
      <c r="HLD881" s="40"/>
      <c r="HLE881" s="40"/>
      <c r="HLF881" s="40"/>
      <c r="HLG881" s="40"/>
      <c r="HLH881" s="40"/>
      <c r="HLI881" s="40"/>
      <c r="HLJ881" s="40"/>
      <c r="HLK881" s="40"/>
      <c r="HLL881" s="40"/>
      <c r="HLM881" s="40"/>
      <c r="HLN881" s="40"/>
      <c r="HLO881" s="40"/>
      <c r="HLP881" s="40"/>
      <c r="HLQ881" s="40"/>
      <c r="HLR881" s="40"/>
      <c r="HLS881" s="40"/>
      <c r="HLT881" s="40"/>
      <c r="HLU881" s="40"/>
      <c r="HLV881" s="40"/>
      <c r="HLW881" s="40"/>
      <c r="HLX881" s="40"/>
      <c r="HLY881" s="40"/>
      <c r="HLZ881" s="40"/>
      <c r="HMA881" s="40"/>
      <c r="HMB881" s="40"/>
      <c r="HMC881" s="40"/>
      <c r="HMD881" s="40"/>
      <c r="HME881" s="40"/>
      <c r="HMF881" s="40"/>
      <c r="HMG881" s="40"/>
      <c r="HMH881" s="40"/>
      <c r="HMI881" s="40"/>
      <c r="HMJ881" s="40"/>
      <c r="HMK881" s="40"/>
      <c r="HML881" s="40"/>
      <c r="HMM881" s="40"/>
      <c r="HMN881" s="40"/>
      <c r="HMO881" s="40"/>
      <c r="HMP881" s="40"/>
      <c r="HMQ881" s="40"/>
      <c r="HMR881" s="40"/>
      <c r="HMS881" s="40"/>
      <c r="HMT881" s="40"/>
      <c r="HMU881" s="40"/>
      <c r="HMV881" s="40"/>
      <c r="HMW881" s="40"/>
      <c r="HMX881" s="40"/>
      <c r="HMY881" s="40"/>
      <c r="HMZ881" s="40"/>
      <c r="HNA881" s="40"/>
      <c r="HNB881" s="40"/>
      <c r="HNC881" s="40"/>
      <c r="HND881" s="40"/>
      <c r="HNE881" s="40"/>
      <c r="HNF881" s="40"/>
      <c r="HNG881" s="40"/>
      <c r="HNH881" s="40"/>
      <c r="HNI881" s="40"/>
      <c r="HNJ881" s="40"/>
      <c r="HNK881" s="40"/>
      <c r="HNL881" s="40"/>
      <c r="HNM881" s="40"/>
      <c r="HNN881" s="40"/>
      <c r="HNO881" s="40"/>
      <c r="HNP881" s="40"/>
      <c r="HNQ881" s="40"/>
      <c r="HNR881" s="40"/>
      <c r="HNS881" s="40"/>
      <c r="HNT881" s="40"/>
      <c r="HNU881" s="40"/>
      <c r="HNV881" s="40"/>
      <c r="HNW881" s="40"/>
      <c r="HNX881" s="40"/>
      <c r="HNY881" s="40"/>
      <c r="HNZ881" s="40"/>
      <c r="HOA881" s="40"/>
      <c r="HOB881" s="40"/>
      <c r="HOC881" s="40"/>
      <c r="HOD881" s="40"/>
      <c r="HOE881" s="40"/>
      <c r="HOF881" s="40"/>
      <c r="HOG881" s="40"/>
      <c r="HOH881" s="40"/>
      <c r="HOI881" s="40"/>
      <c r="HOJ881" s="40"/>
      <c r="HOK881" s="40"/>
      <c r="HOL881" s="40"/>
      <c r="HOM881" s="40"/>
      <c r="HON881" s="40"/>
      <c r="HOO881" s="40"/>
      <c r="HOP881" s="40"/>
      <c r="HOQ881" s="40"/>
      <c r="HOR881" s="40"/>
      <c r="HOS881" s="40"/>
      <c r="HOT881" s="40"/>
      <c r="HOU881" s="40"/>
      <c r="HOV881" s="40"/>
      <c r="HOW881" s="40"/>
      <c r="HOX881" s="40"/>
      <c r="HOY881" s="40"/>
      <c r="HOZ881" s="40"/>
      <c r="HPA881" s="40"/>
      <c r="HPB881" s="40"/>
      <c r="HPC881" s="40"/>
      <c r="HPD881" s="40"/>
      <c r="HPE881" s="40"/>
      <c r="HPF881" s="40"/>
      <c r="HPG881" s="40"/>
      <c r="HPH881" s="40"/>
      <c r="HPI881" s="40"/>
      <c r="HPJ881" s="40"/>
      <c r="HPK881" s="40"/>
      <c r="HPL881" s="40"/>
      <c r="HPM881" s="40"/>
      <c r="HPN881" s="40"/>
      <c r="HPO881" s="40"/>
      <c r="HPP881" s="40"/>
      <c r="HPQ881" s="40"/>
      <c r="HPR881" s="40"/>
      <c r="HPS881" s="40"/>
      <c r="HPT881" s="40"/>
      <c r="HPU881" s="40"/>
      <c r="HPV881" s="40"/>
      <c r="HPW881" s="40"/>
      <c r="HPX881" s="40"/>
      <c r="HPY881" s="40"/>
      <c r="HPZ881" s="40"/>
      <c r="HQA881" s="40"/>
      <c r="HQB881" s="40"/>
      <c r="HQC881" s="40"/>
      <c r="HQD881" s="40"/>
      <c r="HQE881" s="40"/>
      <c r="HQF881" s="40"/>
      <c r="HQG881" s="40"/>
      <c r="HQH881" s="40"/>
      <c r="HQI881" s="40"/>
      <c r="HQJ881" s="40"/>
      <c r="HQK881" s="40"/>
      <c r="HQL881" s="40"/>
      <c r="HQM881" s="40"/>
      <c r="HQN881" s="40"/>
      <c r="HQO881" s="40"/>
      <c r="HQP881" s="40"/>
      <c r="HQQ881" s="40"/>
      <c r="HQR881" s="40"/>
      <c r="HQS881" s="40"/>
      <c r="HQT881" s="40"/>
      <c r="HQU881" s="40"/>
      <c r="HQV881" s="40"/>
      <c r="HQW881" s="40"/>
      <c r="HQX881" s="40"/>
      <c r="HQY881" s="40"/>
      <c r="HQZ881" s="40"/>
      <c r="HRA881" s="40"/>
      <c r="HRB881" s="40"/>
      <c r="HRC881" s="40"/>
      <c r="HRD881" s="40"/>
      <c r="HRE881" s="40"/>
      <c r="HRF881" s="40"/>
      <c r="HRG881" s="40"/>
      <c r="HRH881" s="40"/>
      <c r="HRI881" s="40"/>
      <c r="HRJ881" s="40"/>
      <c r="HRK881" s="40"/>
      <c r="HRL881" s="40"/>
      <c r="HRM881" s="40"/>
      <c r="HRN881" s="40"/>
      <c r="HRO881" s="40"/>
      <c r="HRP881" s="40"/>
      <c r="HRQ881" s="40"/>
      <c r="HRR881" s="40"/>
      <c r="HRS881" s="40"/>
      <c r="HRT881" s="40"/>
      <c r="HRU881" s="40"/>
      <c r="HRV881" s="40"/>
      <c r="HRW881" s="40"/>
      <c r="HRX881" s="40"/>
      <c r="HRY881" s="40"/>
      <c r="HRZ881" s="40"/>
      <c r="HSA881" s="40"/>
      <c r="HSB881" s="40"/>
      <c r="HSC881" s="40"/>
      <c r="HSD881" s="40"/>
      <c r="HSE881" s="40"/>
      <c r="HSF881" s="40"/>
      <c r="HSG881" s="40"/>
      <c r="HSH881" s="40"/>
      <c r="HSI881" s="40"/>
      <c r="HSJ881" s="40"/>
      <c r="HSK881" s="40"/>
      <c r="HSL881" s="40"/>
      <c r="HSM881" s="40"/>
      <c r="HSN881" s="40"/>
      <c r="HSO881" s="40"/>
      <c r="HSP881" s="40"/>
      <c r="HSQ881" s="40"/>
      <c r="HSR881" s="40"/>
      <c r="HSS881" s="40"/>
      <c r="HST881" s="40"/>
      <c r="HSU881" s="40"/>
      <c r="HSV881" s="40"/>
      <c r="HSW881" s="40"/>
      <c r="HSX881" s="40"/>
      <c r="HSY881" s="40"/>
      <c r="HSZ881" s="40"/>
      <c r="HTA881" s="40"/>
      <c r="HTB881" s="40"/>
      <c r="HTC881" s="40"/>
      <c r="HTD881" s="40"/>
      <c r="HTE881" s="40"/>
      <c r="HTF881" s="40"/>
      <c r="HTG881" s="40"/>
      <c r="HTH881" s="40"/>
      <c r="HTI881" s="40"/>
      <c r="HTJ881" s="40"/>
      <c r="HTK881" s="40"/>
      <c r="HTL881" s="40"/>
      <c r="HTM881" s="40"/>
      <c r="HTN881" s="40"/>
      <c r="HTO881" s="40"/>
      <c r="HTP881" s="40"/>
      <c r="HTQ881" s="40"/>
      <c r="HTR881" s="40"/>
      <c r="HTS881" s="40"/>
      <c r="HTT881" s="40"/>
      <c r="HTU881" s="40"/>
      <c r="HTV881" s="40"/>
      <c r="HTW881" s="40"/>
      <c r="HTX881" s="40"/>
      <c r="HTY881" s="40"/>
      <c r="HTZ881" s="40"/>
      <c r="HUA881" s="40"/>
      <c r="HUB881" s="40"/>
      <c r="HUC881" s="40"/>
      <c r="HUD881" s="40"/>
      <c r="HUE881" s="40"/>
      <c r="HUF881" s="40"/>
      <c r="HUG881" s="40"/>
      <c r="HUH881" s="40"/>
      <c r="HUI881" s="40"/>
      <c r="HUJ881" s="40"/>
      <c r="HUK881" s="40"/>
      <c r="HUL881" s="40"/>
      <c r="HUM881" s="40"/>
      <c r="HUN881" s="40"/>
      <c r="HUO881" s="40"/>
      <c r="HUP881" s="40"/>
      <c r="HUQ881" s="40"/>
      <c r="HUR881" s="40"/>
      <c r="HUS881" s="40"/>
      <c r="HUT881" s="40"/>
      <c r="HUU881" s="40"/>
      <c r="HUV881" s="40"/>
      <c r="HUW881" s="40"/>
      <c r="HUX881" s="40"/>
      <c r="HUY881" s="40"/>
      <c r="HUZ881" s="40"/>
      <c r="HVA881" s="40"/>
      <c r="HVB881" s="40"/>
      <c r="HVC881" s="40"/>
      <c r="HVD881" s="40"/>
      <c r="HVE881" s="40"/>
      <c r="HVF881" s="40"/>
      <c r="HVG881" s="40"/>
      <c r="HVH881" s="40"/>
      <c r="HVI881" s="40"/>
      <c r="HVJ881" s="40"/>
      <c r="HVK881" s="40"/>
      <c r="HVL881" s="40"/>
      <c r="HVM881" s="40"/>
      <c r="HVN881" s="40"/>
      <c r="HVO881" s="40"/>
      <c r="HVP881" s="40"/>
      <c r="HVQ881" s="40"/>
      <c r="HVR881" s="40"/>
      <c r="HVS881" s="40"/>
      <c r="HVT881" s="40"/>
      <c r="HVU881" s="40"/>
      <c r="HVV881" s="40"/>
      <c r="HVW881" s="40"/>
      <c r="HVX881" s="40"/>
      <c r="HVY881" s="40"/>
      <c r="HVZ881" s="40"/>
      <c r="HWA881" s="40"/>
      <c r="HWB881" s="40"/>
      <c r="HWC881" s="40"/>
      <c r="HWD881" s="40"/>
      <c r="HWE881" s="40"/>
      <c r="HWF881" s="40"/>
      <c r="HWG881" s="40"/>
      <c r="HWH881" s="40"/>
      <c r="HWI881" s="40"/>
      <c r="HWJ881" s="40"/>
      <c r="HWK881" s="40"/>
      <c r="HWL881" s="40"/>
      <c r="HWM881" s="40"/>
      <c r="HWN881" s="40"/>
      <c r="HWO881" s="40"/>
      <c r="HWP881" s="40"/>
      <c r="HWQ881" s="40"/>
      <c r="HWR881" s="40"/>
      <c r="HWS881" s="40"/>
      <c r="HWT881" s="40"/>
      <c r="HWU881" s="40"/>
      <c r="HWV881" s="40"/>
      <c r="HWW881" s="40"/>
      <c r="HWX881" s="40"/>
      <c r="HWY881" s="40"/>
      <c r="HWZ881" s="40"/>
      <c r="HXA881" s="40"/>
      <c r="HXB881" s="40"/>
      <c r="HXC881" s="40"/>
      <c r="HXD881" s="40"/>
      <c r="HXE881" s="40"/>
      <c r="HXF881" s="40"/>
      <c r="HXG881" s="40"/>
      <c r="HXH881" s="40"/>
      <c r="HXI881" s="40"/>
      <c r="HXJ881" s="40"/>
      <c r="HXK881" s="40"/>
      <c r="HXL881" s="40"/>
      <c r="HXM881" s="40"/>
      <c r="HXN881" s="40"/>
      <c r="HXO881" s="40"/>
      <c r="HXP881" s="40"/>
      <c r="HXQ881" s="40"/>
      <c r="HXR881" s="40"/>
      <c r="HXS881" s="40"/>
      <c r="HXT881" s="40"/>
      <c r="HXU881" s="40"/>
      <c r="HXV881" s="40"/>
      <c r="HXW881" s="40"/>
      <c r="HXX881" s="40"/>
      <c r="HXY881" s="40"/>
      <c r="HXZ881" s="40"/>
      <c r="HYA881" s="40"/>
      <c r="HYB881" s="40"/>
      <c r="HYC881" s="40"/>
      <c r="HYD881" s="40"/>
      <c r="HYE881" s="40"/>
      <c r="HYF881" s="40"/>
      <c r="HYG881" s="40"/>
      <c r="HYH881" s="40"/>
      <c r="HYI881" s="40"/>
      <c r="HYJ881" s="40"/>
      <c r="HYK881" s="40"/>
      <c r="HYL881" s="40"/>
      <c r="HYM881" s="40"/>
      <c r="HYN881" s="40"/>
      <c r="HYO881" s="40"/>
      <c r="HYP881" s="40"/>
      <c r="HYQ881" s="40"/>
      <c r="HYR881" s="40"/>
      <c r="HYS881" s="40"/>
      <c r="HYT881" s="40"/>
      <c r="HYU881" s="40"/>
      <c r="HYV881" s="40"/>
      <c r="HYW881" s="40"/>
      <c r="HYX881" s="40"/>
      <c r="HYY881" s="40"/>
      <c r="HYZ881" s="40"/>
      <c r="HZA881" s="40"/>
      <c r="HZB881" s="40"/>
      <c r="HZC881" s="40"/>
      <c r="HZD881" s="40"/>
      <c r="HZE881" s="40"/>
      <c r="HZF881" s="40"/>
      <c r="HZG881" s="40"/>
      <c r="HZH881" s="40"/>
      <c r="HZI881" s="40"/>
      <c r="HZJ881" s="40"/>
      <c r="HZK881" s="40"/>
      <c r="HZL881" s="40"/>
      <c r="HZM881" s="40"/>
      <c r="HZN881" s="40"/>
      <c r="HZO881" s="40"/>
      <c r="HZP881" s="40"/>
      <c r="HZQ881" s="40"/>
      <c r="HZR881" s="40"/>
      <c r="HZS881" s="40"/>
      <c r="HZT881" s="40"/>
      <c r="HZU881" s="40"/>
      <c r="HZV881" s="40"/>
      <c r="HZW881" s="40"/>
      <c r="HZX881" s="40"/>
      <c r="HZY881" s="40"/>
      <c r="HZZ881" s="40"/>
      <c r="IAA881" s="40"/>
      <c r="IAB881" s="40"/>
      <c r="IAC881" s="40"/>
      <c r="IAD881" s="40"/>
      <c r="IAE881" s="40"/>
      <c r="IAF881" s="40"/>
      <c r="IAG881" s="40"/>
      <c r="IAH881" s="40"/>
      <c r="IAI881" s="40"/>
      <c r="IAJ881" s="40"/>
      <c r="IAK881" s="40"/>
      <c r="IAL881" s="40"/>
      <c r="IAM881" s="40"/>
      <c r="IAN881" s="40"/>
      <c r="IAO881" s="40"/>
      <c r="IAP881" s="40"/>
      <c r="IAQ881" s="40"/>
      <c r="IAR881" s="40"/>
      <c r="IAS881" s="40"/>
      <c r="IAT881" s="40"/>
      <c r="IAU881" s="40"/>
      <c r="IAV881" s="40"/>
      <c r="IAW881" s="40"/>
      <c r="IAX881" s="40"/>
      <c r="IAY881" s="40"/>
      <c r="IAZ881" s="40"/>
      <c r="IBA881" s="40"/>
      <c r="IBB881" s="40"/>
      <c r="IBC881" s="40"/>
      <c r="IBD881" s="40"/>
      <c r="IBE881" s="40"/>
      <c r="IBF881" s="40"/>
      <c r="IBG881" s="40"/>
      <c r="IBH881" s="40"/>
      <c r="IBI881" s="40"/>
      <c r="IBJ881" s="40"/>
      <c r="IBK881" s="40"/>
      <c r="IBL881" s="40"/>
      <c r="IBM881" s="40"/>
      <c r="IBN881" s="40"/>
      <c r="IBO881" s="40"/>
      <c r="IBP881" s="40"/>
      <c r="IBQ881" s="40"/>
      <c r="IBR881" s="40"/>
      <c r="IBS881" s="40"/>
      <c r="IBT881" s="40"/>
      <c r="IBU881" s="40"/>
      <c r="IBV881" s="40"/>
      <c r="IBW881" s="40"/>
      <c r="IBX881" s="40"/>
      <c r="IBY881" s="40"/>
      <c r="IBZ881" s="40"/>
      <c r="ICA881" s="40"/>
      <c r="ICB881" s="40"/>
      <c r="ICC881" s="40"/>
      <c r="ICD881" s="40"/>
      <c r="ICE881" s="40"/>
      <c r="ICF881" s="40"/>
      <c r="ICG881" s="40"/>
      <c r="ICH881" s="40"/>
      <c r="ICI881" s="40"/>
      <c r="ICJ881" s="40"/>
      <c r="ICK881" s="40"/>
      <c r="ICL881" s="40"/>
      <c r="ICM881" s="40"/>
      <c r="ICN881" s="40"/>
      <c r="ICO881" s="40"/>
      <c r="ICP881" s="40"/>
      <c r="ICQ881" s="40"/>
      <c r="ICR881" s="40"/>
      <c r="ICS881" s="40"/>
      <c r="ICT881" s="40"/>
      <c r="ICU881" s="40"/>
      <c r="ICV881" s="40"/>
      <c r="ICW881" s="40"/>
      <c r="ICX881" s="40"/>
      <c r="ICY881" s="40"/>
      <c r="ICZ881" s="40"/>
      <c r="IDA881" s="40"/>
      <c r="IDB881" s="40"/>
      <c r="IDC881" s="40"/>
      <c r="IDD881" s="40"/>
      <c r="IDE881" s="40"/>
      <c r="IDF881" s="40"/>
      <c r="IDG881" s="40"/>
      <c r="IDH881" s="40"/>
      <c r="IDI881" s="40"/>
      <c r="IDJ881" s="40"/>
      <c r="IDK881" s="40"/>
      <c r="IDL881" s="40"/>
      <c r="IDM881" s="40"/>
      <c r="IDN881" s="40"/>
      <c r="IDO881" s="40"/>
      <c r="IDP881" s="40"/>
      <c r="IDQ881" s="40"/>
      <c r="IDR881" s="40"/>
      <c r="IDS881" s="40"/>
      <c r="IDT881" s="40"/>
      <c r="IDU881" s="40"/>
      <c r="IDV881" s="40"/>
      <c r="IDW881" s="40"/>
      <c r="IDX881" s="40"/>
      <c r="IDY881" s="40"/>
      <c r="IDZ881" s="40"/>
      <c r="IEA881" s="40"/>
      <c r="IEB881" s="40"/>
      <c r="IEC881" s="40"/>
      <c r="IED881" s="40"/>
      <c r="IEE881" s="40"/>
      <c r="IEF881" s="40"/>
      <c r="IEG881" s="40"/>
      <c r="IEH881" s="40"/>
      <c r="IEI881" s="40"/>
      <c r="IEJ881" s="40"/>
      <c r="IEK881" s="40"/>
      <c r="IEL881" s="40"/>
      <c r="IEM881" s="40"/>
      <c r="IEN881" s="40"/>
      <c r="IEO881" s="40"/>
      <c r="IEP881" s="40"/>
      <c r="IEQ881" s="40"/>
      <c r="IER881" s="40"/>
      <c r="IES881" s="40"/>
      <c r="IET881" s="40"/>
      <c r="IEU881" s="40"/>
      <c r="IEV881" s="40"/>
      <c r="IEW881" s="40"/>
      <c r="IEX881" s="40"/>
      <c r="IEY881" s="40"/>
      <c r="IEZ881" s="40"/>
      <c r="IFA881" s="40"/>
      <c r="IFB881" s="40"/>
      <c r="IFC881" s="40"/>
      <c r="IFD881" s="40"/>
      <c r="IFE881" s="40"/>
      <c r="IFF881" s="40"/>
      <c r="IFG881" s="40"/>
      <c r="IFH881" s="40"/>
      <c r="IFI881" s="40"/>
      <c r="IFJ881" s="40"/>
      <c r="IFK881" s="40"/>
      <c r="IFL881" s="40"/>
      <c r="IFM881" s="40"/>
      <c r="IFN881" s="40"/>
      <c r="IFO881" s="40"/>
      <c r="IFP881" s="40"/>
      <c r="IFQ881" s="40"/>
      <c r="IFR881" s="40"/>
      <c r="IFS881" s="40"/>
      <c r="IFT881" s="40"/>
      <c r="IFU881" s="40"/>
      <c r="IFV881" s="40"/>
      <c r="IFW881" s="40"/>
      <c r="IFX881" s="40"/>
      <c r="IFY881" s="40"/>
      <c r="IFZ881" s="40"/>
      <c r="IGA881" s="40"/>
      <c r="IGB881" s="40"/>
      <c r="IGC881" s="40"/>
      <c r="IGD881" s="40"/>
      <c r="IGE881" s="40"/>
      <c r="IGF881" s="40"/>
      <c r="IGG881" s="40"/>
      <c r="IGH881" s="40"/>
      <c r="IGI881" s="40"/>
      <c r="IGJ881" s="40"/>
      <c r="IGK881" s="40"/>
      <c r="IGL881" s="40"/>
      <c r="IGM881" s="40"/>
      <c r="IGN881" s="40"/>
      <c r="IGO881" s="40"/>
      <c r="IGP881" s="40"/>
      <c r="IGQ881" s="40"/>
      <c r="IGR881" s="40"/>
      <c r="IGS881" s="40"/>
      <c r="IGT881" s="40"/>
      <c r="IGU881" s="40"/>
      <c r="IGV881" s="40"/>
      <c r="IGW881" s="40"/>
      <c r="IGX881" s="40"/>
      <c r="IGY881" s="40"/>
      <c r="IGZ881" s="40"/>
      <c r="IHA881" s="40"/>
      <c r="IHB881" s="40"/>
      <c r="IHC881" s="40"/>
      <c r="IHD881" s="40"/>
      <c r="IHE881" s="40"/>
      <c r="IHF881" s="40"/>
      <c r="IHG881" s="40"/>
      <c r="IHH881" s="40"/>
      <c r="IHI881" s="40"/>
      <c r="IHJ881" s="40"/>
      <c r="IHK881" s="40"/>
      <c r="IHL881" s="40"/>
      <c r="IHM881" s="40"/>
      <c r="IHN881" s="40"/>
      <c r="IHO881" s="40"/>
      <c r="IHP881" s="40"/>
      <c r="IHQ881" s="40"/>
      <c r="IHR881" s="40"/>
      <c r="IHS881" s="40"/>
      <c r="IHT881" s="40"/>
      <c r="IHU881" s="40"/>
      <c r="IHV881" s="40"/>
      <c r="IHW881" s="40"/>
      <c r="IHX881" s="40"/>
      <c r="IHY881" s="40"/>
      <c r="IHZ881" s="40"/>
      <c r="IIA881" s="40"/>
      <c r="IIB881" s="40"/>
      <c r="IIC881" s="40"/>
      <c r="IID881" s="40"/>
      <c r="IIE881" s="40"/>
      <c r="IIF881" s="40"/>
      <c r="IIG881" s="40"/>
      <c r="IIH881" s="40"/>
      <c r="III881" s="40"/>
      <c r="IIJ881" s="40"/>
      <c r="IIK881" s="40"/>
      <c r="IIL881" s="40"/>
      <c r="IIM881" s="40"/>
      <c r="IIN881" s="40"/>
      <c r="IIO881" s="40"/>
      <c r="IIP881" s="40"/>
      <c r="IIQ881" s="40"/>
      <c r="IIR881" s="40"/>
      <c r="IIS881" s="40"/>
      <c r="IIT881" s="40"/>
      <c r="IIU881" s="40"/>
      <c r="IIV881" s="40"/>
      <c r="IIW881" s="40"/>
      <c r="IIX881" s="40"/>
      <c r="IIY881" s="40"/>
      <c r="IIZ881" s="40"/>
      <c r="IJA881" s="40"/>
      <c r="IJB881" s="40"/>
      <c r="IJC881" s="40"/>
      <c r="IJD881" s="40"/>
      <c r="IJE881" s="40"/>
      <c r="IJF881" s="40"/>
      <c r="IJG881" s="40"/>
      <c r="IJH881" s="40"/>
      <c r="IJI881" s="40"/>
      <c r="IJJ881" s="40"/>
      <c r="IJK881" s="40"/>
      <c r="IJL881" s="40"/>
      <c r="IJM881" s="40"/>
      <c r="IJN881" s="40"/>
      <c r="IJO881" s="40"/>
      <c r="IJP881" s="40"/>
      <c r="IJQ881" s="40"/>
      <c r="IJR881" s="40"/>
      <c r="IJS881" s="40"/>
      <c r="IJT881" s="40"/>
      <c r="IJU881" s="40"/>
      <c r="IJV881" s="40"/>
      <c r="IJW881" s="40"/>
      <c r="IJX881" s="40"/>
      <c r="IJY881" s="40"/>
      <c r="IJZ881" s="40"/>
      <c r="IKA881" s="40"/>
      <c r="IKB881" s="40"/>
      <c r="IKC881" s="40"/>
      <c r="IKD881" s="40"/>
      <c r="IKE881" s="40"/>
      <c r="IKF881" s="40"/>
      <c r="IKG881" s="40"/>
      <c r="IKH881" s="40"/>
      <c r="IKI881" s="40"/>
      <c r="IKJ881" s="40"/>
      <c r="IKK881" s="40"/>
      <c r="IKL881" s="40"/>
      <c r="IKM881" s="40"/>
      <c r="IKN881" s="40"/>
      <c r="IKO881" s="40"/>
      <c r="IKP881" s="40"/>
      <c r="IKQ881" s="40"/>
      <c r="IKR881" s="40"/>
      <c r="IKS881" s="40"/>
      <c r="IKT881" s="40"/>
      <c r="IKU881" s="40"/>
      <c r="IKV881" s="40"/>
      <c r="IKW881" s="40"/>
      <c r="IKX881" s="40"/>
      <c r="IKY881" s="40"/>
      <c r="IKZ881" s="40"/>
      <c r="ILA881" s="40"/>
      <c r="ILB881" s="40"/>
      <c r="ILC881" s="40"/>
      <c r="ILD881" s="40"/>
      <c r="ILE881" s="40"/>
      <c r="ILF881" s="40"/>
      <c r="ILG881" s="40"/>
      <c r="ILH881" s="40"/>
      <c r="ILI881" s="40"/>
      <c r="ILJ881" s="40"/>
      <c r="ILK881" s="40"/>
      <c r="ILL881" s="40"/>
      <c r="ILM881" s="40"/>
      <c r="ILN881" s="40"/>
      <c r="ILO881" s="40"/>
      <c r="ILP881" s="40"/>
      <c r="ILQ881" s="40"/>
      <c r="ILR881" s="40"/>
      <c r="ILS881" s="40"/>
      <c r="ILT881" s="40"/>
      <c r="ILU881" s="40"/>
      <c r="ILV881" s="40"/>
      <c r="ILW881" s="40"/>
      <c r="ILX881" s="40"/>
      <c r="ILY881" s="40"/>
      <c r="ILZ881" s="40"/>
      <c r="IMA881" s="40"/>
      <c r="IMB881" s="40"/>
      <c r="IMC881" s="40"/>
      <c r="IMD881" s="40"/>
      <c r="IME881" s="40"/>
      <c r="IMF881" s="40"/>
      <c r="IMG881" s="40"/>
      <c r="IMH881" s="40"/>
      <c r="IMI881" s="40"/>
      <c r="IMJ881" s="40"/>
      <c r="IMK881" s="40"/>
      <c r="IML881" s="40"/>
      <c r="IMM881" s="40"/>
      <c r="IMN881" s="40"/>
      <c r="IMO881" s="40"/>
      <c r="IMP881" s="40"/>
      <c r="IMQ881" s="40"/>
      <c r="IMR881" s="40"/>
      <c r="IMS881" s="40"/>
      <c r="IMT881" s="40"/>
      <c r="IMU881" s="40"/>
      <c r="IMV881" s="40"/>
      <c r="IMW881" s="40"/>
      <c r="IMX881" s="40"/>
      <c r="IMY881" s="40"/>
      <c r="IMZ881" s="40"/>
      <c r="INA881" s="40"/>
      <c r="INB881" s="40"/>
      <c r="INC881" s="40"/>
      <c r="IND881" s="40"/>
      <c r="INE881" s="40"/>
      <c r="INF881" s="40"/>
      <c r="ING881" s="40"/>
      <c r="INH881" s="40"/>
      <c r="INI881" s="40"/>
      <c r="INJ881" s="40"/>
      <c r="INK881" s="40"/>
      <c r="INL881" s="40"/>
      <c r="INM881" s="40"/>
      <c r="INN881" s="40"/>
      <c r="INO881" s="40"/>
      <c r="INP881" s="40"/>
      <c r="INQ881" s="40"/>
      <c r="INR881" s="40"/>
      <c r="INS881" s="40"/>
      <c r="INT881" s="40"/>
      <c r="INU881" s="40"/>
      <c r="INV881" s="40"/>
      <c r="INW881" s="40"/>
      <c r="INX881" s="40"/>
      <c r="INY881" s="40"/>
      <c r="INZ881" s="40"/>
      <c r="IOA881" s="40"/>
      <c r="IOB881" s="40"/>
      <c r="IOC881" s="40"/>
      <c r="IOD881" s="40"/>
      <c r="IOE881" s="40"/>
      <c r="IOF881" s="40"/>
      <c r="IOG881" s="40"/>
      <c r="IOH881" s="40"/>
      <c r="IOI881" s="40"/>
      <c r="IOJ881" s="40"/>
      <c r="IOK881" s="40"/>
      <c r="IOL881" s="40"/>
      <c r="IOM881" s="40"/>
      <c r="ION881" s="40"/>
      <c r="IOO881" s="40"/>
      <c r="IOP881" s="40"/>
      <c r="IOQ881" s="40"/>
      <c r="IOR881" s="40"/>
      <c r="IOS881" s="40"/>
      <c r="IOT881" s="40"/>
      <c r="IOU881" s="40"/>
      <c r="IOV881" s="40"/>
      <c r="IOW881" s="40"/>
      <c r="IOX881" s="40"/>
      <c r="IOY881" s="40"/>
      <c r="IOZ881" s="40"/>
      <c r="IPA881" s="40"/>
      <c r="IPB881" s="40"/>
      <c r="IPC881" s="40"/>
      <c r="IPD881" s="40"/>
      <c r="IPE881" s="40"/>
      <c r="IPF881" s="40"/>
      <c r="IPG881" s="40"/>
      <c r="IPH881" s="40"/>
      <c r="IPI881" s="40"/>
      <c r="IPJ881" s="40"/>
      <c r="IPK881" s="40"/>
      <c r="IPL881" s="40"/>
      <c r="IPM881" s="40"/>
      <c r="IPN881" s="40"/>
      <c r="IPO881" s="40"/>
      <c r="IPP881" s="40"/>
      <c r="IPQ881" s="40"/>
      <c r="IPR881" s="40"/>
      <c r="IPS881" s="40"/>
      <c r="IPT881" s="40"/>
      <c r="IPU881" s="40"/>
      <c r="IPV881" s="40"/>
      <c r="IPW881" s="40"/>
      <c r="IPX881" s="40"/>
      <c r="IPY881" s="40"/>
      <c r="IPZ881" s="40"/>
      <c r="IQA881" s="40"/>
      <c r="IQB881" s="40"/>
      <c r="IQC881" s="40"/>
      <c r="IQD881" s="40"/>
      <c r="IQE881" s="40"/>
      <c r="IQF881" s="40"/>
      <c r="IQG881" s="40"/>
      <c r="IQH881" s="40"/>
      <c r="IQI881" s="40"/>
      <c r="IQJ881" s="40"/>
      <c r="IQK881" s="40"/>
      <c r="IQL881" s="40"/>
      <c r="IQM881" s="40"/>
      <c r="IQN881" s="40"/>
      <c r="IQO881" s="40"/>
      <c r="IQP881" s="40"/>
      <c r="IQQ881" s="40"/>
      <c r="IQR881" s="40"/>
      <c r="IQS881" s="40"/>
      <c r="IQT881" s="40"/>
      <c r="IQU881" s="40"/>
      <c r="IQV881" s="40"/>
      <c r="IQW881" s="40"/>
      <c r="IQX881" s="40"/>
      <c r="IQY881" s="40"/>
      <c r="IQZ881" s="40"/>
      <c r="IRA881" s="40"/>
      <c r="IRB881" s="40"/>
      <c r="IRC881" s="40"/>
      <c r="IRD881" s="40"/>
      <c r="IRE881" s="40"/>
      <c r="IRF881" s="40"/>
      <c r="IRG881" s="40"/>
      <c r="IRH881" s="40"/>
      <c r="IRI881" s="40"/>
      <c r="IRJ881" s="40"/>
      <c r="IRK881" s="40"/>
      <c r="IRL881" s="40"/>
      <c r="IRM881" s="40"/>
      <c r="IRN881" s="40"/>
      <c r="IRO881" s="40"/>
      <c r="IRP881" s="40"/>
      <c r="IRQ881" s="40"/>
      <c r="IRR881" s="40"/>
      <c r="IRS881" s="40"/>
      <c r="IRT881" s="40"/>
      <c r="IRU881" s="40"/>
      <c r="IRV881" s="40"/>
      <c r="IRW881" s="40"/>
      <c r="IRX881" s="40"/>
      <c r="IRY881" s="40"/>
      <c r="IRZ881" s="40"/>
      <c r="ISA881" s="40"/>
      <c r="ISB881" s="40"/>
      <c r="ISC881" s="40"/>
      <c r="ISD881" s="40"/>
      <c r="ISE881" s="40"/>
      <c r="ISF881" s="40"/>
      <c r="ISG881" s="40"/>
      <c r="ISH881" s="40"/>
      <c r="ISI881" s="40"/>
      <c r="ISJ881" s="40"/>
      <c r="ISK881" s="40"/>
      <c r="ISL881" s="40"/>
      <c r="ISM881" s="40"/>
      <c r="ISN881" s="40"/>
      <c r="ISO881" s="40"/>
      <c r="ISP881" s="40"/>
      <c r="ISQ881" s="40"/>
      <c r="ISR881" s="40"/>
      <c r="ISS881" s="40"/>
      <c r="IST881" s="40"/>
      <c r="ISU881" s="40"/>
      <c r="ISV881" s="40"/>
      <c r="ISW881" s="40"/>
      <c r="ISX881" s="40"/>
      <c r="ISY881" s="40"/>
      <c r="ISZ881" s="40"/>
      <c r="ITA881" s="40"/>
      <c r="ITB881" s="40"/>
      <c r="ITC881" s="40"/>
      <c r="ITD881" s="40"/>
      <c r="ITE881" s="40"/>
      <c r="ITF881" s="40"/>
      <c r="ITG881" s="40"/>
      <c r="ITH881" s="40"/>
      <c r="ITI881" s="40"/>
      <c r="ITJ881" s="40"/>
      <c r="ITK881" s="40"/>
      <c r="ITL881" s="40"/>
      <c r="ITM881" s="40"/>
      <c r="ITN881" s="40"/>
      <c r="ITO881" s="40"/>
      <c r="ITP881" s="40"/>
      <c r="ITQ881" s="40"/>
      <c r="ITR881" s="40"/>
      <c r="ITS881" s="40"/>
      <c r="ITT881" s="40"/>
      <c r="ITU881" s="40"/>
      <c r="ITV881" s="40"/>
      <c r="ITW881" s="40"/>
      <c r="ITX881" s="40"/>
      <c r="ITY881" s="40"/>
      <c r="ITZ881" s="40"/>
      <c r="IUA881" s="40"/>
      <c r="IUB881" s="40"/>
      <c r="IUC881" s="40"/>
      <c r="IUD881" s="40"/>
      <c r="IUE881" s="40"/>
      <c r="IUF881" s="40"/>
      <c r="IUG881" s="40"/>
      <c r="IUH881" s="40"/>
      <c r="IUI881" s="40"/>
      <c r="IUJ881" s="40"/>
      <c r="IUK881" s="40"/>
      <c r="IUL881" s="40"/>
      <c r="IUM881" s="40"/>
      <c r="IUN881" s="40"/>
      <c r="IUO881" s="40"/>
      <c r="IUP881" s="40"/>
      <c r="IUQ881" s="40"/>
      <c r="IUR881" s="40"/>
      <c r="IUS881" s="40"/>
      <c r="IUT881" s="40"/>
      <c r="IUU881" s="40"/>
      <c r="IUV881" s="40"/>
      <c r="IUW881" s="40"/>
      <c r="IUX881" s="40"/>
      <c r="IUY881" s="40"/>
      <c r="IUZ881" s="40"/>
      <c r="IVA881" s="40"/>
      <c r="IVB881" s="40"/>
      <c r="IVC881" s="40"/>
      <c r="IVD881" s="40"/>
      <c r="IVE881" s="40"/>
      <c r="IVF881" s="40"/>
      <c r="IVG881" s="40"/>
      <c r="IVH881" s="40"/>
      <c r="IVI881" s="40"/>
      <c r="IVJ881" s="40"/>
      <c r="IVK881" s="40"/>
      <c r="IVL881" s="40"/>
      <c r="IVM881" s="40"/>
      <c r="IVN881" s="40"/>
      <c r="IVO881" s="40"/>
      <c r="IVP881" s="40"/>
      <c r="IVQ881" s="40"/>
      <c r="IVR881" s="40"/>
      <c r="IVS881" s="40"/>
      <c r="IVT881" s="40"/>
      <c r="IVU881" s="40"/>
      <c r="IVV881" s="40"/>
      <c r="IVW881" s="40"/>
      <c r="IVX881" s="40"/>
      <c r="IVY881" s="40"/>
      <c r="IVZ881" s="40"/>
      <c r="IWA881" s="40"/>
      <c r="IWB881" s="40"/>
      <c r="IWC881" s="40"/>
      <c r="IWD881" s="40"/>
      <c r="IWE881" s="40"/>
      <c r="IWF881" s="40"/>
      <c r="IWG881" s="40"/>
      <c r="IWH881" s="40"/>
      <c r="IWI881" s="40"/>
      <c r="IWJ881" s="40"/>
      <c r="IWK881" s="40"/>
      <c r="IWL881" s="40"/>
      <c r="IWM881" s="40"/>
      <c r="IWN881" s="40"/>
      <c r="IWO881" s="40"/>
      <c r="IWP881" s="40"/>
      <c r="IWQ881" s="40"/>
      <c r="IWR881" s="40"/>
      <c r="IWS881" s="40"/>
      <c r="IWT881" s="40"/>
      <c r="IWU881" s="40"/>
      <c r="IWV881" s="40"/>
      <c r="IWW881" s="40"/>
      <c r="IWX881" s="40"/>
      <c r="IWY881" s="40"/>
      <c r="IWZ881" s="40"/>
      <c r="IXA881" s="40"/>
      <c r="IXB881" s="40"/>
      <c r="IXC881" s="40"/>
      <c r="IXD881" s="40"/>
      <c r="IXE881" s="40"/>
      <c r="IXF881" s="40"/>
      <c r="IXG881" s="40"/>
      <c r="IXH881" s="40"/>
      <c r="IXI881" s="40"/>
      <c r="IXJ881" s="40"/>
      <c r="IXK881" s="40"/>
      <c r="IXL881" s="40"/>
      <c r="IXM881" s="40"/>
      <c r="IXN881" s="40"/>
      <c r="IXO881" s="40"/>
      <c r="IXP881" s="40"/>
      <c r="IXQ881" s="40"/>
      <c r="IXR881" s="40"/>
      <c r="IXS881" s="40"/>
      <c r="IXT881" s="40"/>
      <c r="IXU881" s="40"/>
      <c r="IXV881" s="40"/>
      <c r="IXW881" s="40"/>
      <c r="IXX881" s="40"/>
      <c r="IXY881" s="40"/>
      <c r="IXZ881" s="40"/>
      <c r="IYA881" s="40"/>
      <c r="IYB881" s="40"/>
      <c r="IYC881" s="40"/>
      <c r="IYD881" s="40"/>
      <c r="IYE881" s="40"/>
      <c r="IYF881" s="40"/>
      <c r="IYG881" s="40"/>
      <c r="IYH881" s="40"/>
      <c r="IYI881" s="40"/>
      <c r="IYJ881" s="40"/>
      <c r="IYK881" s="40"/>
      <c r="IYL881" s="40"/>
      <c r="IYM881" s="40"/>
      <c r="IYN881" s="40"/>
      <c r="IYO881" s="40"/>
      <c r="IYP881" s="40"/>
      <c r="IYQ881" s="40"/>
      <c r="IYR881" s="40"/>
      <c r="IYS881" s="40"/>
      <c r="IYT881" s="40"/>
      <c r="IYU881" s="40"/>
      <c r="IYV881" s="40"/>
      <c r="IYW881" s="40"/>
      <c r="IYX881" s="40"/>
      <c r="IYY881" s="40"/>
      <c r="IYZ881" s="40"/>
      <c r="IZA881" s="40"/>
      <c r="IZB881" s="40"/>
      <c r="IZC881" s="40"/>
      <c r="IZD881" s="40"/>
      <c r="IZE881" s="40"/>
      <c r="IZF881" s="40"/>
      <c r="IZG881" s="40"/>
      <c r="IZH881" s="40"/>
      <c r="IZI881" s="40"/>
      <c r="IZJ881" s="40"/>
      <c r="IZK881" s="40"/>
      <c r="IZL881" s="40"/>
      <c r="IZM881" s="40"/>
      <c r="IZN881" s="40"/>
      <c r="IZO881" s="40"/>
      <c r="IZP881" s="40"/>
      <c r="IZQ881" s="40"/>
      <c r="IZR881" s="40"/>
      <c r="IZS881" s="40"/>
      <c r="IZT881" s="40"/>
      <c r="IZU881" s="40"/>
      <c r="IZV881" s="40"/>
      <c r="IZW881" s="40"/>
      <c r="IZX881" s="40"/>
      <c r="IZY881" s="40"/>
      <c r="IZZ881" s="40"/>
      <c r="JAA881" s="40"/>
      <c r="JAB881" s="40"/>
      <c r="JAC881" s="40"/>
      <c r="JAD881" s="40"/>
      <c r="JAE881" s="40"/>
      <c r="JAF881" s="40"/>
      <c r="JAG881" s="40"/>
      <c r="JAH881" s="40"/>
      <c r="JAI881" s="40"/>
      <c r="JAJ881" s="40"/>
      <c r="JAK881" s="40"/>
      <c r="JAL881" s="40"/>
      <c r="JAM881" s="40"/>
      <c r="JAN881" s="40"/>
      <c r="JAO881" s="40"/>
      <c r="JAP881" s="40"/>
      <c r="JAQ881" s="40"/>
      <c r="JAR881" s="40"/>
      <c r="JAS881" s="40"/>
      <c r="JAT881" s="40"/>
      <c r="JAU881" s="40"/>
      <c r="JAV881" s="40"/>
      <c r="JAW881" s="40"/>
      <c r="JAX881" s="40"/>
      <c r="JAY881" s="40"/>
      <c r="JAZ881" s="40"/>
      <c r="JBA881" s="40"/>
      <c r="JBB881" s="40"/>
      <c r="JBC881" s="40"/>
      <c r="JBD881" s="40"/>
      <c r="JBE881" s="40"/>
      <c r="JBF881" s="40"/>
      <c r="JBG881" s="40"/>
      <c r="JBH881" s="40"/>
      <c r="JBI881" s="40"/>
      <c r="JBJ881" s="40"/>
      <c r="JBK881" s="40"/>
      <c r="JBL881" s="40"/>
      <c r="JBM881" s="40"/>
      <c r="JBN881" s="40"/>
      <c r="JBO881" s="40"/>
      <c r="JBP881" s="40"/>
      <c r="JBQ881" s="40"/>
      <c r="JBR881" s="40"/>
      <c r="JBS881" s="40"/>
      <c r="JBT881" s="40"/>
      <c r="JBU881" s="40"/>
      <c r="JBV881" s="40"/>
      <c r="JBW881" s="40"/>
      <c r="JBX881" s="40"/>
      <c r="JBY881" s="40"/>
      <c r="JBZ881" s="40"/>
      <c r="JCA881" s="40"/>
      <c r="JCB881" s="40"/>
      <c r="JCC881" s="40"/>
      <c r="JCD881" s="40"/>
      <c r="JCE881" s="40"/>
      <c r="JCF881" s="40"/>
      <c r="JCG881" s="40"/>
      <c r="JCH881" s="40"/>
      <c r="JCI881" s="40"/>
      <c r="JCJ881" s="40"/>
      <c r="JCK881" s="40"/>
      <c r="JCL881" s="40"/>
      <c r="JCM881" s="40"/>
      <c r="JCN881" s="40"/>
      <c r="JCO881" s="40"/>
      <c r="JCP881" s="40"/>
      <c r="JCQ881" s="40"/>
      <c r="JCR881" s="40"/>
      <c r="JCS881" s="40"/>
      <c r="JCT881" s="40"/>
      <c r="JCU881" s="40"/>
      <c r="JCV881" s="40"/>
      <c r="JCW881" s="40"/>
      <c r="JCX881" s="40"/>
      <c r="JCY881" s="40"/>
      <c r="JCZ881" s="40"/>
      <c r="JDA881" s="40"/>
      <c r="JDB881" s="40"/>
      <c r="JDC881" s="40"/>
      <c r="JDD881" s="40"/>
      <c r="JDE881" s="40"/>
      <c r="JDF881" s="40"/>
      <c r="JDG881" s="40"/>
      <c r="JDH881" s="40"/>
      <c r="JDI881" s="40"/>
      <c r="JDJ881" s="40"/>
      <c r="JDK881" s="40"/>
      <c r="JDL881" s="40"/>
      <c r="JDM881" s="40"/>
      <c r="JDN881" s="40"/>
      <c r="JDO881" s="40"/>
      <c r="JDP881" s="40"/>
      <c r="JDQ881" s="40"/>
      <c r="JDR881" s="40"/>
      <c r="JDS881" s="40"/>
      <c r="JDT881" s="40"/>
      <c r="JDU881" s="40"/>
      <c r="JDV881" s="40"/>
      <c r="JDW881" s="40"/>
      <c r="JDX881" s="40"/>
      <c r="JDY881" s="40"/>
      <c r="JDZ881" s="40"/>
      <c r="JEA881" s="40"/>
      <c r="JEB881" s="40"/>
      <c r="JEC881" s="40"/>
      <c r="JED881" s="40"/>
      <c r="JEE881" s="40"/>
      <c r="JEF881" s="40"/>
      <c r="JEG881" s="40"/>
      <c r="JEH881" s="40"/>
      <c r="JEI881" s="40"/>
      <c r="JEJ881" s="40"/>
      <c r="JEK881" s="40"/>
      <c r="JEL881" s="40"/>
      <c r="JEM881" s="40"/>
      <c r="JEN881" s="40"/>
      <c r="JEO881" s="40"/>
      <c r="JEP881" s="40"/>
      <c r="JEQ881" s="40"/>
      <c r="JER881" s="40"/>
      <c r="JES881" s="40"/>
      <c r="JET881" s="40"/>
      <c r="JEU881" s="40"/>
      <c r="JEV881" s="40"/>
      <c r="JEW881" s="40"/>
      <c r="JEX881" s="40"/>
      <c r="JEY881" s="40"/>
      <c r="JEZ881" s="40"/>
      <c r="JFA881" s="40"/>
      <c r="JFB881" s="40"/>
      <c r="JFC881" s="40"/>
      <c r="JFD881" s="40"/>
      <c r="JFE881" s="40"/>
      <c r="JFF881" s="40"/>
      <c r="JFG881" s="40"/>
      <c r="JFH881" s="40"/>
      <c r="JFI881" s="40"/>
      <c r="JFJ881" s="40"/>
      <c r="JFK881" s="40"/>
      <c r="JFL881" s="40"/>
      <c r="JFM881" s="40"/>
      <c r="JFN881" s="40"/>
      <c r="JFO881" s="40"/>
      <c r="JFP881" s="40"/>
      <c r="JFQ881" s="40"/>
      <c r="JFR881" s="40"/>
      <c r="JFS881" s="40"/>
      <c r="JFT881" s="40"/>
      <c r="JFU881" s="40"/>
      <c r="JFV881" s="40"/>
      <c r="JFW881" s="40"/>
      <c r="JFX881" s="40"/>
      <c r="JFY881" s="40"/>
      <c r="JFZ881" s="40"/>
      <c r="JGA881" s="40"/>
      <c r="JGB881" s="40"/>
      <c r="JGC881" s="40"/>
      <c r="JGD881" s="40"/>
      <c r="JGE881" s="40"/>
      <c r="JGF881" s="40"/>
      <c r="JGG881" s="40"/>
      <c r="JGH881" s="40"/>
      <c r="JGI881" s="40"/>
      <c r="JGJ881" s="40"/>
      <c r="JGK881" s="40"/>
      <c r="JGL881" s="40"/>
      <c r="JGM881" s="40"/>
      <c r="JGN881" s="40"/>
      <c r="JGO881" s="40"/>
      <c r="JGP881" s="40"/>
      <c r="JGQ881" s="40"/>
      <c r="JGR881" s="40"/>
      <c r="JGS881" s="40"/>
      <c r="JGT881" s="40"/>
      <c r="JGU881" s="40"/>
      <c r="JGV881" s="40"/>
      <c r="JGW881" s="40"/>
      <c r="JGX881" s="40"/>
      <c r="JGY881" s="40"/>
      <c r="JGZ881" s="40"/>
      <c r="JHA881" s="40"/>
      <c r="JHB881" s="40"/>
      <c r="JHC881" s="40"/>
      <c r="JHD881" s="40"/>
      <c r="JHE881" s="40"/>
      <c r="JHF881" s="40"/>
      <c r="JHG881" s="40"/>
      <c r="JHH881" s="40"/>
      <c r="JHI881" s="40"/>
      <c r="JHJ881" s="40"/>
      <c r="JHK881" s="40"/>
      <c r="JHL881" s="40"/>
      <c r="JHM881" s="40"/>
      <c r="JHN881" s="40"/>
      <c r="JHO881" s="40"/>
      <c r="JHP881" s="40"/>
      <c r="JHQ881" s="40"/>
      <c r="JHR881" s="40"/>
      <c r="JHS881" s="40"/>
      <c r="JHT881" s="40"/>
      <c r="JHU881" s="40"/>
      <c r="JHV881" s="40"/>
      <c r="JHW881" s="40"/>
      <c r="JHX881" s="40"/>
      <c r="JHY881" s="40"/>
      <c r="JHZ881" s="40"/>
      <c r="JIA881" s="40"/>
      <c r="JIB881" s="40"/>
      <c r="JIC881" s="40"/>
      <c r="JID881" s="40"/>
      <c r="JIE881" s="40"/>
      <c r="JIF881" s="40"/>
      <c r="JIG881" s="40"/>
      <c r="JIH881" s="40"/>
      <c r="JII881" s="40"/>
      <c r="JIJ881" s="40"/>
      <c r="JIK881" s="40"/>
      <c r="JIL881" s="40"/>
      <c r="JIM881" s="40"/>
      <c r="JIN881" s="40"/>
      <c r="JIO881" s="40"/>
      <c r="JIP881" s="40"/>
      <c r="JIQ881" s="40"/>
      <c r="JIR881" s="40"/>
      <c r="JIS881" s="40"/>
      <c r="JIT881" s="40"/>
      <c r="JIU881" s="40"/>
      <c r="JIV881" s="40"/>
      <c r="JIW881" s="40"/>
      <c r="JIX881" s="40"/>
      <c r="JIY881" s="40"/>
      <c r="JIZ881" s="40"/>
      <c r="JJA881" s="40"/>
      <c r="JJB881" s="40"/>
      <c r="JJC881" s="40"/>
      <c r="JJD881" s="40"/>
      <c r="JJE881" s="40"/>
      <c r="JJF881" s="40"/>
      <c r="JJG881" s="40"/>
      <c r="JJH881" s="40"/>
      <c r="JJI881" s="40"/>
      <c r="JJJ881" s="40"/>
      <c r="JJK881" s="40"/>
      <c r="JJL881" s="40"/>
      <c r="JJM881" s="40"/>
      <c r="JJN881" s="40"/>
      <c r="JJO881" s="40"/>
      <c r="JJP881" s="40"/>
      <c r="JJQ881" s="40"/>
      <c r="JJR881" s="40"/>
      <c r="JJS881" s="40"/>
      <c r="JJT881" s="40"/>
      <c r="JJU881" s="40"/>
      <c r="JJV881" s="40"/>
      <c r="JJW881" s="40"/>
      <c r="JJX881" s="40"/>
      <c r="JJY881" s="40"/>
      <c r="JJZ881" s="40"/>
      <c r="JKA881" s="40"/>
      <c r="JKB881" s="40"/>
      <c r="JKC881" s="40"/>
      <c r="JKD881" s="40"/>
      <c r="JKE881" s="40"/>
      <c r="JKF881" s="40"/>
      <c r="JKG881" s="40"/>
      <c r="JKH881" s="40"/>
      <c r="JKI881" s="40"/>
      <c r="JKJ881" s="40"/>
      <c r="JKK881" s="40"/>
      <c r="JKL881" s="40"/>
      <c r="JKM881" s="40"/>
      <c r="JKN881" s="40"/>
      <c r="JKO881" s="40"/>
      <c r="JKP881" s="40"/>
      <c r="JKQ881" s="40"/>
      <c r="JKR881" s="40"/>
      <c r="JKS881" s="40"/>
      <c r="JKT881" s="40"/>
      <c r="JKU881" s="40"/>
      <c r="JKV881" s="40"/>
      <c r="JKW881" s="40"/>
      <c r="JKX881" s="40"/>
      <c r="JKY881" s="40"/>
      <c r="JKZ881" s="40"/>
      <c r="JLA881" s="40"/>
      <c r="JLB881" s="40"/>
      <c r="JLC881" s="40"/>
      <c r="JLD881" s="40"/>
      <c r="JLE881" s="40"/>
      <c r="JLF881" s="40"/>
      <c r="JLG881" s="40"/>
      <c r="JLH881" s="40"/>
      <c r="JLI881" s="40"/>
      <c r="JLJ881" s="40"/>
      <c r="JLK881" s="40"/>
      <c r="JLL881" s="40"/>
      <c r="JLM881" s="40"/>
      <c r="JLN881" s="40"/>
      <c r="JLO881" s="40"/>
      <c r="JLP881" s="40"/>
      <c r="JLQ881" s="40"/>
      <c r="JLR881" s="40"/>
      <c r="JLS881" s="40"/>
      <c r="JLT881" s="40"/>
      <c r="JLU881" s="40"/>
      <c r="JLV881" s="40"/>
      <c r="JLW881" s="40"/>
      <c r="JLX881" s="40"/>
      <c r="JLY881" s="40"/>
      <c r="JLZ881" s="40"/>
      <c r="JMA881" s="40"/>
      <c r="JMB881" s="40"/>
      <c r="JMC881" s="40"/>
      <c r="JMD881" s="40"/>
      <c r="JME881" s="40"/>
      <c r="JMF881" s="40"/>
      <c r="JMG881" s="40"/>
      <c r="JMH881" s="40"/>
      <c r="JMI881" s="40"/>
      <c r="JMJ881" s="40"/>
      <c r="JMK881" s="40"/>
      <c r="JML881" s="40"/>
      <c r="JMM881" s="40"/>
      <c r="JMN881" s="40"/>
      <c r="JMO881" s="40"/>
      <c r="JMP881" s="40"/>
      <c r="JMQ881" s="40"/>
      <c r="JMR881" s="40"/>
      <c r="JMS881" s="40"/>
      <c r="JMT881" s="40"/>
      <c r="JMU881" s="40"/>
      <c r="JMV881" s="40"/>
      <c r="JMW881" s="40"/>
      <c r="JMX881" s="40"/>
      <c r="JMY881" s="40"/>
      <c r="JMZ881" s="40"/>
      <c r="JNA881" s="40"/>
      <c r="JNB881" s="40"/>
      <c r="JNC881" s="40"/>
      <c r="JND881" s="40"/>
      <c r="JNE881" s="40"/>
      <c r="JNF881" s="40"/>
      <c r="JNG881" s="40"/>
      <c r="JNH881" s="40"/>
      <c r="JNI881" s="40"/>
      <c r="JNJ881" s="40"/>
      <c r="JNK881" s="40"/>
      <c r="JNL881" s="40"/>
      <c r="JNM881" s="40"/>
      <c r="JNN881" s="40"/>
      <c r="JNO881" s="40"/>
      <c r="JNP881" s="40"/>
      <c r="JNQ881" s="40"/>
      <c r="JNR881" s="40"/>
      <c r="JNS881" s="40"/>
      <c r="JNT881" s="40"/>
      <c r="JNU881" s="40"/>
      <c r="JNV881" s="40"/>
      <c r="JNW881" s="40"/>
      <c r="JNX881" s="40"/>
      <c r="JNY881" s="40"/>
      <c r="JNZ881" s="40"/>
      <c r="JOA881" s="40"/>
      <c r="JOB881" s="40"/>
      <c r="JOC881" s="40"/>
      <c r="JOD881" s="40"/>
      <c r="JOE881" s="40"/>
      <c r="JOF881" s="40"/>
      <c r="JOG881" s="40"/>
      <c r="JOH881" s="40"/>
      <c r="JOI881" s="40"/>
      <c r="JOJ881" s="40"/>
      <c r="JOK881" s="40"/>
      <c r="JOL881" s="40"/>
      <c r="JOM881" s="40"/>
      <c r="JON881" s="40"/>
      <c r="JOO881" s="40"/>
      <c r="JOP881" s="40"/>
      <c r="JOQ881" s="40"/>
      <c r="JOR881" s="40"/>
      <c r="JOS881" s="40"/>
      <c r="JOT881" s="40"/>
      <c r="JOU881" s="40"/>
      <c r="JOV881" s="40"/>
      <c r="JOW881" s="40"/>
      <c r="JOX881" s="40"/>
      <c r="JOY881" s="40"/>
      <c r="JOZ881" s="40"/>
      <c r="JPA881" s="40"/>
      <c r="JPB881" s="40"/>
      <c r="JPC881" s="40"/>
      <c r="JPD881" s="40"/>
      <c r="JPE881" s="40"/>
      <c r="JPF881" s="40"/>
      <c r="JPG881" s="40"/>
      <c r="JPH881" s="40"/>
      <c r="JPI881" s="40"/>
      <c r="JPJ881" s="40"/>
      <c r="JPK881" s="40"/>
      <c r="JPL881" s="40"/>
      <c r="JPM881" s="40"/>
      <c r="JPN881" s="40"/>
      <c r="JPO881" s="40"/>
      <c r="JPP881" s="40"/>
      <c r="JPQ881" s="40"/>
      <c r="JPR881" s="40"/>
      <c r="JPS881" s="40"/>
      <c r="JPT881" s="40"/>
      <c r="JPU881" s="40"/>
      <c r="JPV881" s="40"/>
      <c r="JPW881" s="40"/>
      <c r="JPX881" s="40"/>
      <c r="JPY881" s="40"/>
      <c r="JPZ881" s="40"/>
      <c r="JQA881" s="40"/>
      <c r="JQB881" s="40"/>
      <c r="JQC881" s="40"/>
      <c r="JQD881" s="40"/>
      <c r="JQE881" s="40"/>
      <c r="JQF881" s="40"/>
      <c r="JQG881" s="40"/>
      <c r="JQH881" s="40"/>
      <c r="JQI881" s="40"/>
      <c r="JQJ881" s="40"/>
      <c r="JQK881" s="40"/>
      <c r="JQL881" s="40"/>
      <c r="JQM881" s="40"/>
      <c r="JQN881" s="40"/>
      <c r="JQO881" s="40"/>
      <c r="JQP881" s="40"/>
      <c r="JQQ881" s="40"/>
      <c r="JQR881" s="40"/>
      <c r="JQS881" s="40"/>
      <c r="JQT881" s="40"/>
      <c r="JQU881" s="40"/>
      <c r="JQV881" s="40"/>
      <c r="JQW881" s="40"/>
      <c r="JQX881" s="40"/>
      <c r="JQY881" s="40"/>
      <c r="JQZ881" s="40"/>
      <c r="JRA881" s="40"/>
      <c r="JRB881" s="40"/>
      <c r="JRC881" s="40"/>
      <c r="JRD881" s="40"/>
      <c r="JRE881" s="40"/>
      <c r="JRF881" s="40"/>
      <c r="JRG881" s="40"/>
      <c r="JRH881" s="40"/>
      <c r="JRI881" s="40"/>
      <c r="JRJ881" s="40"/>
      <c r="JRK881" s="40"/>
      <c r="JRL881" s="40"/>
      <c r="JRM881" s="40"/>
      <c r="JRN881" s="40"/>
      <c r="JRO881" s="40"/>
      <c r="JRP881" s="40"/>
      <c r="JRQ881" s="40"/>
      <c r="JRR881" s="40"/>
      <c r="JRS881" s="40"/>
      <c r="JRT881" s="40"/>
      <c r="JRU881" s="40"/>
      <c r="JRV881" s="40"/>
      <c r="JRW881" s="40"/>
      <c r="JRX881" s="40"/>
      <c r="JRY881" s="40"/>
      <c r="JRZ881" s="40"/>
      <c r="JSA881" s="40"/>
      <c r="JSB881" s="40"/>
      <c r="JSC881" s="40"/>
      <c r="JSD881" s="40"/>
      <c r="JSE881" s="40"/>
      <c r="JSF881" s="40"/>
      <c r="JSG881" s="40"/>
      <c r="JSH881" s="40"/>
      <c r="JSI881" s="40"/>
      <c r="JSJ881" s="40"/>
      <c r="JSK881" s="40"/>
      <c r="JSL881" s="40"/>
      <c r="JSM881" s="40"/>
      <c r="JSN881" s="40"/>
      <c r="JSO881" s="40"/>
      <c r="JSP881" s="40"/>
      <c r="JSQ881" s="40"/>
      <c r="JSR881" s="40"/>
      <c r="JSS881" s="40"/>
      <c r="JST881" s="40"/>
      <c r="JSU881" s="40"/>
      <c r="JSV881" s="40"/>
      <c r="JSW881" s="40"/>
      <c r="JSX881" s="40"/>
      <c r="JSY881" s="40"/>
      <c r="JSZ881" s="40"/>
      <c r="JTA881" s="40"/>
      <c r="JTB881" s="40"/>
      <c r="JTC881" s="40"/>
      <c r="JTD881" s="40"/>
      <c r="JTE881" s="40"/>
      <c r="JTF881" s="40"/>
      <c r="JTG881" s="40"/>
      <c r="JTH881" s="40"/>
      <c r="JTI881" s="40"/>
      <c r="JTJ881" s="40"/>
      <c r="JTK881" s="40"/>
      <c r="JTL881" s="40"/>
      <c r="JTM881" s="40"/>
      <c r="JTN881" s="40"/>
      <c r="JTO881" s="40"/>
      <c r="JTP881" s="40"/>
      <c r="JTQ881" s="40"/>
      <c r="JTR881" s="40"/>
      <c r="JTS881" s="40"/>
      <c r="JTT881" s="40"/>
      <c r="JTU881" s="40"/>
      <c r="JTV881" s="40"/>
      <c r="JTW881" s="40"/>
      <c r="JTX881" s="40"/>
      <c r="JTY881" s="40"/>
      <c r="JTZ881" s="40"/>
      <c r="JUA881" s="40"/>
      <c r="JUB881" s="40"/>
      <c r="JUC881" s="40"/>
      <c r="JUD881" s="40"/>
      <c r="JUE881" s="40"/>
      <c r="JUF881" s="40"/>
      <c r="JUG881" s="40"/>
      <c r="JUH881" s="40"/>
      <c r="JUI881" s="40"/>
      <c r="JUJ881" s="40"/>
      <c r="JUK881" s="40"/>
      <c r="JUL881" s="40"/>
      <c r="JUM881" s="40"/>
      <c r="JUN881" s="40"/>
      <c r="JUO881" s="40"/>
      <c r="JUP881" s="40"/>
      <c r="JUQ881" s="40"/>
      <c r="JUR881" s="40"/>
      <c r="JUS881" s="40"/>
      <c r="JUT881" s="40"/>
      <c r="JUU881" s="40"/>
      <c r="JUV881" s="40"/>
      <c r="JUW881" s="40"/>
      <c r="JUX881" s="40"/>
      <c r="JUY881" s="40"/>
      <c r="JUZ881" s="40"/>
      <c r="JVA881" s="40"/>
      <c r="JVB881" s="40"/>
      <c r="JVC881" s="40"/>
      <c r="JVD881" s="40"/>
      <c r="JVE881" s="40"/>
      <c r="JVF881" s="40"/>
      <c r="JVG881" s="40"/>
      <c r="JVH881" s="40"/>
      <c r="JVI881" s="40"/>
      <c r="JVJ881" s="40"/>
      <c r="JVK881" s="40"/>
      <c r="JVL881" s="40"/>
      <c r="JVM881" s="40"/>
      <c r="JVN881" s="40"/>
      <c r="JVO881" s="40"/>
      <c r="JVP881" s="40"/>
      <c r="JVQ881" s="40"/>
      <c r="JVR881" s="40"/>
      <c r="JVS881" s="40"/>
      <c r="JVT881" s="40"/>
      <c r="JVU881" s="40"/>
      <c r="JVV881" s="40"/>
      <c r="JVW881" s="40"/>
      <c r="JVX881" s="40"/>
      <c r="JVY881" s="40"/>
      <c r="JVZ881" s="40"/>
      <c r="JWA881" s="40"/>
      <c r="JWB881" s="40"/>
      <c r="JWC881" s="40"/>
      <c r="JWD881" s="40"/>
      <c r="JWE881" s="40"/>
      <c r="JWF881" s="40"/>
      <c r="JWG881" s="40"/>
      <c r="JWH881" s="40"/>
      <c r="JWI881" s="40"/>
      <c r="JWJ881" s="40"/>
      <c r="JWK881" s="40"/>
      <c r="JWL881" s="40"/>
      <c r="JWM881" s="40"/>
      <c r="JWN881" s="40"/>
      <c r="JWO881" s="40"/>
      <c r="JWP881" s="40"/>
      <c r="JWQ881" s="40"/>
      <c r="JWR881" s="40"/>
      <c r="JWS881" s="40"/>
      <c r="JWT881" s="40"/>
      <c r="JWU881" s="40"/>
      <c r="JWV881" s="40"/>
      <c r="JWW881" s="40"/>
      <c r="JWX881" s="40"/>
      <c r="JWY881" s="40"/>
      <c r="JWZ881" s="40"/>
      <c r="JXA881" s="40"/>
      <c r="JXB881" s="40"/>
      <c r="JXC881" s="40"/>
      <c r="JXD881" s="40"/>
      <c r="JXE881" s="40"/>
      <c r="JXF881" s="40"/>
      <c r="JXG881" s="40"/>
      <c r="JXH881" s="40"/>
      <c r="JXI881" s="40"/>
      <c r="JXJ881" s="40"/>
      <c r="JXK881" s="40"/>
      <c r="JXL881" s="40"/>
      <c r="JXM881" s="40"/>
      <c r="JXN881" s="40"/>
      <c r="JXO881" s="40"/>
      <c r="JXP881" s="40"/>
      <c r="JXQ881" s="40"/>
      <c r="JXR881" s="40"/>
      <c r="JXS881" s="40"/>
      <c r="JXT881" s="40"/>
      <c r="JXU881" s="40"/>
      <c r="JXV881" s="40"/>
      <c r="JXW881" s="40"/>
      <c r="JXX881" s="40"/>
      <c r="JXY881" s="40"/>
      <c r="JXZ881" s="40"/>
      <c r="JYA881" s="40"/>
      <c r="JYB881" s="40"/>
      <c r="JYC881" s="40"/>
      <c r="JYD881" s="40"/>
      <c r="JYE881" s="40"/>
      <c r="JYF881" s="40"/>
      <c r="JYG881" s="40"/>
      <c r="JYH881" s="40"/>
      <c r="JYI881" s="40"/>
      <c r="JYJ881" s="40"/>
      <c r="JYK881" s="40"/>
      <c r="JYL881" s="40"/>
      <c r="JYM881" s="40"/>
      <c r="JYN881" s="40"/>
      <c r="JYO881" s="40"/>
      <c r="JYP881" s="40"/>
      <c r="JYQ881" s="40"/>
      <c r="JYR881" s="40"/>
      <c r="JYS881" s="40"/>
      <c r="JYT881" s="40"/>
      <c r="JYU881" s="40"/>
      <c r="JYV881" s="40"/>
      <c r="JYW881" s="40"/>
      <c r="JYX881" s="40"/>
      <c r="JYY881" s="40"/>
      <c r="JYZ881" s="40"/>
      <c r="JZA881" s="40"/>
      <c r="JZB881" s="40"/>
      <c r="JZC881" s="40"/>
      <c r="JZD881" s="40"/>
      <c r="JZE881" s="40"/>
      <c r="JZF881" s="40"/>
      <c r="JZG881" s="40"/>
      <c r="JZH881" s="40"/>
      <c r="JZI881" s="40"/>
      <c r="JZJ881" s="40"/>
      <c r="JZK881" s="40"/>
      <c r="JZL881" s="40"/>
      <c r="JZM881" s="40"/>
      <c r="JZN881" s="40"/>
      <c r="JZO881" s="40"/>
      <c r="JZP881" s="40"/>
      <c r="JZQ881" s="40"/>
      <c r="JZR881" s="40"/>
      <c r="JZS881" s="40"/>
      <c r="JZT881" s="40"/>
      <c r="JZU881" s="40"/>
      <c r="JZV881" s="40"/>
      <c r="JZW881" s="40"/>
      <c r="JZX881" s="40"/>
      <c r="JZY881" s="40"/>
      <c r="JZZ881" s="40"/>
      <c r="KAA881" s="40"/>
      <c r="KAB881" s="40"/>
      <c r="KAC881" s="40"/>
      <c r="KAD881" s="40"/>
      <c r="KAE881" s="40"/>
      <c r="KAF881" s="40"/>
      <c r="KAG881" s="40"/>
      <c r="KAH881" s="40"/>
      <c r="KAI881" s="40"/>
      <c r="KAJ881" s="40"/>
      <c r="KAK881" s="40"/>
      <c r="KAL881" s="40"/>
      <c r="KAM881" s="40"/>
      <c r="KAN881" s="40"/>
      <c r="KAO881" s="40"/>
      <c r="KAP881" s="40"/>
      <c r="KAQ881" s="40"/>
      <c r="KAR881" s="40"/>
      <c r="KAS881" s="40"/>
      <c r="KAT881" s="40"/>
      <c r="KAU881" s="40"/>
      <c r="KAV881" s="40"/>
      <c r="KAW881" s="40"/>
      <c r="KAX881" s="40"/>
      <c r="KAY881" s="40"/>
      <c r="KAZ881" s="40"/>
      <c r="KBA881" s="40"/>
      <c r="KBB881" s="40"/>
      <c r="KBC881" s="40"/>
      <c r="KBD881" s="40"/>
      <c r="KBE881" s="40"/>
      <c r="KBF881" s="40"/>
      <c r="KBG881" s="40"/>
      <c r="KBH881" s="40"/>
      <c r="KBI881" s="40"/>
      <c r="KBJ881" s="40"/>
      <c r="KBK881" s="40"/>
      <c r="KBL881" s="40"/>
      <c r="KBM881" s="40"/>
      <c r="KBN881" s="40"/>
      <c r="KBO881" s="40"/>
      <c r="KBP881" s="40"/>
      <c r="KBQ881" s="40"/>
      <c r="KBR881" s="40"/>
      <c r="KBS881" s="40"/>
      <c r="KBT881" s="40"/>
      <c r="KBU881" s="40"/>
      <c r="KBV881" s="40"/>
      <c r="KBW881" s="40"/>
      <c r="KBX881" s="40"/>
      <c r="KBY881" s="40"/>
      <c r="KBZ881" s="40"/>
      <c r="KCA881" s="40"/>
      <c r="KCB881" s="40"/>
      <c r="KCC881" s="40"/>
      <c r="KCD881" s="40"/>
      <c r="KCE881" s="40"/>
      <c r="KCF881" s="40"/>
      <c r="KCG881" s="40"/>
      <c r="KCH881" s="40"/>
      <c r="KCI881" s="40"/>
      <c r="KCJ881" s="40"/>
      <c r="KCK881" s="40"/>
      <c r="KCL881" s="40"/>
      <c r="KCM881" s="40"/>
      <c r="KCN881" s="40"/>
      <c r="KCO881" s="40"/>
      <c r="KCP881" s="40"/>
      <c r="KCQ881" s="40"/>
      <c r="KCR881" s="40"/>
      <c r="KCS881" s="40"/>
      <c r="KCT881" s="40"/>
      <c r="KCU881" s="40"/>
      <c r="KCV881" s="40"/>
      <c r="KCW881" s="40"/>
      <c r="KCX881" s="40"/>
      <c r="KCY881" s="40"/>
      <c r="KCZ881" s="40"/>
      <c r="KDA881" s="40"/>
      <c r="KDB881" s="40"/>
      <c r="KDC881" s="40"/>
      <c r="KDD881" s="40"/>
      <c r="KDE881" s="40"/>
      <c r="KDF881" s="40"/>
      <c r="KDG881" s="40"/>
      <c r="KDH881" s="40"/>
      <c r="KDI881" s="40"/>
      <c r="KDJ881" s="40"/>
      <c r="KDK881" s="40"/>
      <c r="KDL881" s="40"/>
      <c r="KDM881" s="40"/>
      <c r="KDN881" s="40"/>
      <c r="KDO881" s="40"/>
      <c r="KDP881" s="40"/>
      <c r="KDQ881" s="40"/>
      <c r="KDR881" s="40"/>
      <c r="KDS881" s="40"/>
      <c r="KDT881" s="40"/>
      <c r="KDU881" s="40"/>
      <c r="KDV881" s="40"/>
      <c r="KDW881" s="40"/>
      <c r="KDX881" s="40"/>
      <c r="KDY881" s="40"/>
      <c r="KDZ881" s="40"/>
      <c r="KEA881" s="40"/>
      <c r="KEB881" s="40"/>
      <c r="KEC881" s="40"/>
      <c r="KED881" s="40"/>
      <c r="KEE881" s="40"/>
      <c r="KEF881" s="40"/>
      <c r="KEG881" s="40"/>
      <c r="KEH881" s="40"/>
      <c r="KEI881" s="40"/>
      <c r="KEJ881" s="40"/>
      <c r="KEK881" s="40"/>
      <c r="KEL881" s="40"/>
      <c r="KEM881" s="40"/>
      <c r="KEN881" s="40"/>
      <c r="KEO881" s="40"/>
      <c r="KEP881" s="40"/>
      <c r="KEQ881" s="40"/>
      <c r="KER881" s="40"/>
      <c r="KES881" s="40"/>
      <c r="KET881" s="40"/>
      <c r="KEU881" s="40"/>
      <c r="KEV881" s="40"/>
      <c r="KEW881" s="40"/>
      <c r="KEX881" s="40"/>
      <c r="KEY881" s="40"/>
      <c r="KEZ881" s="40"/>
      <c r="KFA881" s="40"/>
      <c r="KFB881" s="40"/>
      <c r="KFC881" s="40"/>
      <c r="KFD881" s="40"/>
      <c r="KFE881" s="40"/>
      <c r="KFF881" s="40"/>
      <c r="KFG881" s="40"/>
      <c r="KFH881" s="40"/>
      <c r="KFI881" s="40"/>
      <c r="KFJ881" s="40"/>
      <c r="KFK881" s="40"/>
      <c r="KFL881" s="40"/>
      <c r="KFM881" s="40"/>
      <c r="KFN881" s="40"/>
      <c r="KFO881" s="40"/>
      <c r="KFP881" s="40"/>
      <c r="KFQ881" s="40"/>
      <c r="KFR881" s="40"/>
      <c r="KFS881" s="40"/>
      <c r="KFT881" s="40"/>
      <c r="KFU881" s="40"/>
      <c r="KFV881" s="40"/>
      <c r="KFW881" s="40"/>
      <c r="KFX881" s="40"/>
      <c r="KFY881" s="40"/>
      <c r="KFZ881" s="40"/>
      <c r="KGA881" s="40"/>
      <c r="KGB881" s="40"/>
      <c r="KGC881" s="40"/>
      <c r="KGD881" s="40"/>
      <c r="KGE881" s="40"/>
      <c r="KGF881" s="40"/>
      <c r="KGG881" s="40"/>
      <c r="KGH881" s="40"/>
      <c r="KGI881" s="40"/>
      <c r="KGJ881" s="40"/>
      <c r="KGK881" s="40"/>
      <c r="KGL881" s="40"/>
      <c r="KGM881" s="40"/>
      <c r="KGN881" s="40"/>
      <c r="KGO881" s="40"/>
      <c r="KGP881" s="40"/>
      <c r="KGQ881" s="40"/>
      <c r="KGR881" s="40"/>
      <c r="KGS881" s="40"/>
      <c r="KGT881" s="40"/>
      <c r="KGU881" s="40"/>
      <c r="KGV881" s="40"/>
      <c r="KGW881" s="40"/>
      <c r="KGX881" s="40"/>
      <c r="KGY881" s="40"/>
      <c r="KGZ881" s="40"/>
      <c r="KHA881" s="40"/>
      <c r="KHB881" s="40"/>
      <c r="KHC881" s="40"/>
      <c r="KHD881" s="40"/>
      <c r="KHE881" s="40"/>
      <c r="KHF881" s="40"/>
      <c r="KHG881" s="40"/>
      <c r="KHH881" s="40"/>
      <c r="KHI881" s="40"/>
      <c r="KHJ881" s="40"/>
      <c r="KHK881" s="40"/>
      <c r="KHL881" s="40"/>
      <c r="KHM881" s="40"/>
      <c r="KHN881" s="40"/>
      <c r="KHO881" s="40"/>
      <c r="KHP881" s="40"/>
      <c r="KHQ881" s="40"/>
      <c r="KHR881" s="40"/>
      <c r="KHS881" s="40"/>
      <c r="KHT881" s="40"/>
      <c r="KHU881" s="40"/>
      <c r="KHV881" s="40"/>
      <c r="KHW881" s="40"/>
      <c r="KHX881" s="40"/>
      <c r="KHY881" s="40"/>
      <c r="KHZ881" s="40"/>
      <c r="KIA881" s="40"/>
      <c r="KIB881" s="40"/>
      <c r="KIC881" s="40"/>
      <c r="KID881" s="40"/>
      <c r="KIE881" s="40"/>
      <c r="KIF881" s="40"/>
      <c r="KIG881" s="40"/>
      <c r="KIH881" s="40"/>
      <c r="KII881" s="40"/>
      <c r="KIJ881" s="40"/>
      <c r="KIK881" s="40"/>
      <c r="KIL881" s="40"/>
      <c r="KIM881" s="40"/>
      <c r="KIN881" s="40"/>
      <c r="KIO881" s="40"/>
      <c r="KIP881" s="40"/>
      <c r="KIQ881" s="40"/>
      <c r="KIR881" s="40"/>
      <c r="KIS881" s="40"/>
      <c r="KIT881" s="40"/>
      <c r="KIU881" s="40"/>
      <c r="KIV881" s="40"/>
      <c r="KIW881" s="40"/>
      <c r="KIX881" s="40"/>
      <c r="KIY881" s="40"/>
      <c r="KIZ881" s="40"/>
      <c r="KJA881" s="40"/>
      <c r="KJB881" s="40"/>
      <c r="KJC881" s="40"/>
      <c r="KJD881" s="40"/>
      <c r="KJE881" s="40"/>
      <c r="KJF881" s="40"/>
      <c r="KJG881" s="40"/>
      <c r="KJH881" s="40"/>
      <c r="KJI881" s="40"/>
      <c r="KJJ881" s="40"/>
      <c r="KJK881" s="40"/>
      <c r="KJL881" s="40"/>
      <c r="KJM881" s="40"/>
      <c r="KJN881" s="40"/>
      <c r="KJO881" s="40"/>
      <c r="KJP881" s="40"/>
      <c r="KJQ881" s="40"/>
      <c r="KJR881" s="40"/>
      <c r="KJS881" s="40"/>
      <c r="KJT881" s="40"/>
      <c r="KJU881" s="40"/>
      <c r="KJV881" s="40"/>
      <c r="KJW881" s="40"/>
      <c r="KJX881" s="40"/>
      <c r="KJY881" s="40"/>
      <c r="KJZ881" s="40"/>
      <c r="KKA881" s="40"/>
      <c r="KKB881" s="40"/>
      <c r="KKC881" s="40"/>
      <c r="KKD881" s="40"/>
      <c r="KKE881" s="40"/>
      <c r="KKF881" s="40"/>
      <c r="KKG881" s="40"/>
      <c r="KKH881" s="40"/>
      <c r="KKI881" s="40"/>
      <c r="KKJ881" s="40"/>
      <c r="KKK881" s="40"/>
      <c r="KKL881" s="40"/>
      <c r="KKM881" s="40"/>
      <c r="KKN881" s="40"/>
      <c r="KKO881" s="40"/>
      <c r="KKP881" s="40"/>
      <c r="KKQ881" s="40"/>
      <c r="KKR881" s="40"/>
      <c r="KKS881" s="40"/>
      <c r="KKT881" s="40"/>
      <c r="KKU881" s="40"/>
      <c r="KKV881" s="40"/>
      <c r="KKW881" s="40"/>
      <c r="KKX881" s="40"/>
      <c r="KKY881" s="40"/>
      <c r="KKZ881" s="40"/>
      <c r="KLA881" s="40"/>
      <c r="KLB881" s="40"/>
      <c r="KLC881" s="40"/>
      <c r="KLD881" s="40"/>
      <c r="KLE881" s="40"/>
      <c r="KLF881" s="40"/>
      <c r="KLG881" s="40"/>
      <c r="KLH881" s="40"/>
      <c r="KLI881" s="40"/>
      <c r="KLJ881" s="40"/>
      <c r="KLK881" s="40"/>
      <c r="KLL881" s="40"/>
      <c r="KLM881" s="40"/>
      <c r="KLN881" s="40"/>
      <c r="KLO881" s="40"/>
      <c r="KLP881" s="40"/>
      <c r="KLQ881" s="40"/>
      <c r="KLR881" s="40"/>
      <c r="KLS881" s="40"/>
      <c r="KLT881" s="40"/>
      <c r="KLU881" s="40"/>
      <c r="KLV881" s="40"/>
      <c r="KLW881" s="40"/>
      <c r="KLX881" s="40"/>
      <c r="KLY881" s="40"/>
      <c r="KLZ881" s="40"/>
      <c r="KMA881" s="40"/>
      <c r="KMB881" s="40"/>
      <c r="KMC881" s="40"/>
      <c r="KMD881" s="40"/>
      <c r="KME881" s="40"/>
      <c r="KMF881" s="40"/>
      <c r="KMG881" s="40"/>
      <c r="KMH881" s="40"/>
      <c r="KMI881" s="40"/>
      <c r="KMJ881" s="40"/>
      <c r="KMK881" s="40"/>
      <c r="KML881" s="40"/>
      <c r="KMM881" s="40"/>
      <c r="KMN881" s="40"/>
      <c r="KMO881" s="40"/>
      <c r="KMP881" s="40"/>
      <c r="KMQ881" s="40"/>
      <c r="KMR881" s="40"/>
      <c r="KMS881" s="40"/>
      <c r="KMT881" s="40"/>
      <c r="KMU881" s="40"/>
      <c r="KMV881" s="40"/>
      <c r="KMW881" s="40"/>
      <c r="KMX881" s="40"/>
      <c r="KMY881" s="40"/>
      <c r="KMZ881" s="40"/>
      <c r="KNA881" s="40"/>
      <c r="KNB881" s="40"/>
      <c r="KNC881" s="40"/>
      <c r="KND881" s="40"/>
      <c r="KNE881" s="40"/>
      <c r="KNF881" s="40"/>
      <c r="KNG881" s="40"/>
      <c r="KNH881" s="40"/>
      <c r="KNI881" s="40"/>
      <c r="KNJ881" s="40"/>
      <c r="KNK881" s="40"/>
      <c r="KNL881" s="40"/>
      <c r="KNM881" s="40"/>
      <c r="KNN881" s="40"/>
      <c r="KNO881" s="40"/>
      <c r="KNP881" s="40"/>
      <c r="KNQ881" s="40"/>
      <c r="KNR881" s="40"/>
      <c r="KNS881" s="40"/>
      <c r="KNT881" s="40"/>
      <c r="KNU881" s="40"/>
      <c r="KNV881" s="40"/>
      <c r="KNW881" s="40"/>
      <c r="KNX881" s="40"/>
      <c r="KNY881" s="40"/>
      <c r="KNZ881" s="40"/>
      <c r="KOA881" s="40"/>
      <c r="KOB881" s="40"/>
      <c r="KOC881" s="40"/>
      <c r="KOD881" s="40"/>
      <c r="KOE881" s="40"/>
      <c r="KOF881" s="40"/>
      <c r="KOG881" s="40"/>
      <c r="KOH881" s="40"/>
      <c r="KOI881" s="40"/>
      <c r="KOJ881" s="40"/>
      <c r="KOK881" s="40"/>
      <c r="KOL881" s="40"/>
      <c r="KOM881" s="40"/>
      <c r="KON881" s="40"/>
      <c r="KOO881" s="40"/>
      <c r="KOP881" s="40"/>
      <c r="KOQ881" s="40"/>
      <c r="KOR881" s="40"/>
      <c r="KOS881" s="40"/>
      <c r="KOT881" s="40"/>
      <c r="KOU881" s="40"/>
      <c r="KOV881" s="40"/>
      <c r="KOW881" s="40"/>
      <c r="KOX881" s="40"/>
      <c r="KOY881" s="40"/>
      <c r="KOZ881" s="40"/>
      <c r="KPA881" s="40"/>
      <c r="KPB881" s="40"/>
      <c r="KPC881" s="40"/>
      <c r="KPD881" s="40"/>
      <c r="KPE881" s="40"/>
      <c r="KPF881" s="40"/>
      <c r="KPG881" s="40"/>
      <c r="KPH881" s="40"/>
      <c r="KPI881" s="40"/>
      <c r="KPJ881" s="40"/>
      <c r="KPK881" s="40"/>
      <c r="KPL881" s="40"/>
      <c r="KPM881" s="40"/>
      <c r="KPN881" s="40"/>
      <c r="KPO881" s="40"/>
      <c r="KPP881" s="40"/>
      <c r="KPQ881" s="40"/>
      <c r="KPR881" s="40"/>
      <c r="KPS881" s="40"/>
      <c r="KPT881" s="40"/>
      <c r="KPU881" s="40"/>
      <c r="KPV881" s="40"/>
      <c r="KPW881" s="40"/>
      <c r="KPX881" s="40"/>
      <c r="KPY881" s="40"/>
      <c r="KPZ881" s="40"/>
      <c r="KQA881" s="40"/>
      <c r="KQB881" s="40"/>
      <c r="KQC881" s="40"/>
      <c r="KQD881" s="40"/>
      <c r="KQE881" s="40"/>
      <c r="KQF881" s="40"/>
      <c r="KQG881" s="40"/>
      <c r="KQH881" s="40"/>
      <c r="KQI881" s="40"/>
      <c r="KQJ881" s="40"/>
      <c r="KQK881" s="40"/>
      <c r="KQL881" s="40"/>
      <c r="KQM881" s="40"/>
      <c r="KQN881" s="40"/>
      <c r="KQO881" s="40"/>
      <c r="KQP881" s="40"/>
      <c r="KQQ881" s="40"/>
      <c r="KQR881" s="40"/>
      <c r="KQS881" s="40"/>
      <c r="KQT881" s="40"/>
      <c r="KQU881" s="40"/>
      <c r="KQV881" s="40"/>
      <c r="KQW881" s="40"/>
      <c r="KQX881" s="40"/>
      <c r="KQY881" s="40"/>
      <c r="KQZ881" s="40"/>
      <c r="KRA881" s="40"/>
      <c r="KRB881" s="40"/>
      <c r="KRC881" s="40"/>
      <c r="KRD881" s="40"/>
      <c r="KRE881" s="40"/>
      <c r="KRF881" s="40"/>
      <c r="KRG881" s="40"/>
      <c r="KRH881" s="40"/>
      <c r="KRI881" s="40"/>
      <c r="KRJ881" s="40"/>
      <c r="KRK881" s="40"/>
      <c r="KRL881" s="40"/>
      <c r="KRM881" s="40"/>
      <c r="KRN881" s="40"/>
      <c r="KRO881" s="40"/>
      <c r="KRP881" s="40"/>
      <c r="KRQ881" s="40"/>
      <c r="KRR881" s="40"/>
      <c r="KRS881" s="40"/>
      <c r="KRT881" s="40"/>
      <c r="KRU881" s="40"/>
      <c r="KRV881" s="40"/>
      <c r="KRW881" s="40"/>
      <c r="KRX881" s="40"/>
      <c r="KRY881" s="40"/>
      <c r="KRZ881" s="40"/>
      <c r="KSA881" s="40"/>
      <c r="KSB881" s="40"/>
      <c r="KSC881" s="40"/>
      <c r="KSD881" s="40"/>
      <c r="KSE881" s="40"/>
      <c r="KSF881" s="40"/>
      <c r="KSG881" s="40"/>
      <c r="KSH881" s="40"/>
      <c r="KSI881" s="40"/>
      <c r="KSJ881" s="40"/>
      <c r="KSK881" s="40"/>
      <c r="KSL881" s="40"/>
      <c r="KSM881" s="40"/>
      <c r="KSN881" s="40"/>
      <c r="KSO881" s="40"/>
      <c r="KSP881" s="40"/>
      <c r="KSQ881" s="40"/>
      <c r="KSR881" s="40"/>
      <c r="KSS881" s="40"/>
      <c r="KST881" s="40"/>
      <c r="KSU881" s="40"/>
      <c r="KSV881" s="40"/>
      <c r="KSW881" s="40"/>
      <c r="KSX881" s="40"/>
      <c r="KSY881" s="40"/>
      <c r="KSZ881" s="40"/>
      <c r="KTA881" s="40"/>
      <c r="KTB881" s="40"/>
      <c r="KTC881" s="40"/>
      <c r="KTD881" s="40"/>
      <c r="KTE881" s="40"/>
      <c r="KTF881" s="40"/>
      <c r="KTG881" s="40"/>
      <c r="KTH881" s="40"/>
      <c r="KTI881" s="40"/>
      <c r="KTJ881" s="40"/>
      <c r="KTK881" s="40"/>
      <c r="KTL881" s="40"/>
      <c r="KTM881" s="40"/>
      <c r="KTN881" s="40"/>
      <c r="KTO881" s="40"/>
      <c r="KTP881" s="40"/>
      <c r="KTQ881" s="40"/>
      <c r="KTR881" s="40"/>
      <c r="KTS881" s="40"/>
      <c r="KTT881" s="40"/>
      <c r="KTU881" s="40"/>
      <c r="KTV881" s="40"/>
      <c r="KTW881" s="40"/>
      <c r="KTX881" s="40"/>
      <c r="KTY881" s="40"/>
      <c r="KTZ881" s="40"/>
      <c r="KUA881" s="40"/>
      <c r="KUB881" s="40"/>
      <c r="KUC881" s="40"/>
      <c r="KUD881" s="40"/>
      <c r="KUE881" s="40"/>
      <c r="KUF881" s="40"/>
      <c r="KUG881" s="40"/>
      <c r="KUH881" s="40"/>
      <c r="KUI881" s="40"/>
      <c r="KUJ881" s="40"/>
      <c r="KUK881" s="40"/>
      <c r="KUL881" s="40"/>
      <c r="KUM881" s="40"/>
      <c r="KUN881" s="40"/>
      <c r="KUO881" s="40"/>
      <c r="KUP881" s="40"/>
      <c r="KUQ881" s="40"/>
      <c r="KUR881" s="40"/>
      <c r="KUS881" s="40"/>
      <c r="KUT881" s="40"/>
      <c r="KUU881" s="40"/>
      <c r="KUV881" s="40"/>
      <c r="KUW881" s="40"/>
      <c r="KUX881" s="40"/>
      <c r="KUY881" s="40"/>
      <c r="KUZ881" s="40"/>
      <c r="KVA881" s="40"/>
      <c r="KVB881" s="40"/>
      <c r="KVC881" s="40"/>
      <c r="KVD881" s="40"/>
      <c r="KVE881" s="40"/>
      <c r="KVF881" s="40"/>
      <c r="KVG881" s="40"/>
      <c r="KVH881" s="40"/>
      <c r="KVI881" s="40"/>
      <c r="KVJ881" s="40"/>
      <c r="KVK881" s="40"/>
      <c r="KVL881" s="40"/>
      <c r="KVM881" s="40"/>
      <c r="KVN881" s="40"/>
      <c r="KVO881" s="40"/>
      <c r="KVP881" s="40"/>
      <c r="KVQ881" s="40"/>
      <c r="KVR881" s="40"/>
      <c r="KVS881" s="40"/>
      <c r="KVT881" s="40"/>
      <c r="KVU881" s="40"/>
      <c r="KVV881" s="40"/>
      <c r="KVW881" s="40"/>
      <c r="KVX881" s="40"/>
      <c r="KVY881" s="40"/>
      <c r="KVZ881" s="40"/>
      <c r="KWA881" s="40"/>
      <c r="KWB881" s="40"/>
      <c r="KWC881" s="40"/>
      <c r="KWD881" s="40"/>
      <c r="KWE881" s="40"/>
      <c r="KWF881" s="40"/>
      <c r="KWG881" s="40"/>
      <c r="KWH881" s="40"/>
      <c r="KWI881" s="40"/>
      <c r="KWJ881" s="40"/>
      <c r="KWK881" s="40"/>
      <c r="KWL881" s="40"/>
      <c r="KWM881" s="40"/>
      <c r="KWN881" s="40"/>
      <c r="KWO881" s="40"/>
      <c r="KWP881" s="40"/>
      <c r="KWQ881" s="40"/>
      <c r="KWR881" s="40"/>
      <c r="KWS881" s="40"/>
      <c r="KWT881" s="40"/>
      <c r="KWU881" s="40"/>
      <c r="KWV881" s="40"/>
      <c r="KWW881" s="40"/>
      <c r="KWX881" s="40"/>
      <c r="KWY881" s="40"/>
      <c r="KWZ881" s="40"/>
      <c r="KXA881" s="40"/>
      <c r="KXB881" s="40"/>
      <c r="KXC881" s="40"/>
      <c r="KXD881" s="40"/>
      <c r="KXE881" s="40"/>
      <c r="KXF881" s="40"/>
      <c r="KXG881" s="40"/>
      <c r="KXH881" s="40"/>
      <c r="KXI881" s="40"/>
      <c r="KXJ881" s="40"/>
      <c r="KXK881" s="40"/>
      <c r="KXL881" s="40"/>
      <c r="KXM881" s="40"/>
      <c r="KXN881" s="40"/>
      <c r="KXO881" s="40"/>
      <c r="KXP881" s="40"/>
      <c r="KXQ881" s="40"/>
      <c r="KXR881" s="40"/>
      <c r="KXS881" s="40"/>
      <c r="KXT881" s="40"/>
      <c r="KXU881" s="40"/>
      <c r="KXV881" s="40"/>
      <c r="KXW881" s="40"/>
      <c r="KXX881" s="40"/>
      <c r="KXY881" s="40"/>
      <c r="KXZ881" s="40"/>
      <c r="KYA881" s="40"/>
      <c r="KYB881" s="40"/>
      <c r="KYC881" s="40"/>
      <c r="KYD881" s="40"/>
      <c r="KYE881" s="40"/>
      <c r="KYF881" s="40"/>
      <c r="KYG881" s="40"/>
      <c r="KYH881" s="40"/>
      <c r="KYI881" s="40"/>
      <c r="KYJ881" s="40"/>
      <c r="KYK881" s="40"/>
      <c r="KYL881" s="40"/>
      <c r="KYM881" s="40"/>
      <c r="KYN881" s="40"/>
      <c r="KYO881" s="40"/>
      <c r="KYP881" s="40"/>
      <c r="KYQ881" s="40"/>
      <c r="KYR881" s="40"/>
      <c r="KYS881" s="40"/>
      <c r="KYT881" s="40"/>
      <c r="KYU881" s="40"/>
      <c r="KYV881" s="40"/>
      <c r="KYW881" s="40"/>
      <c r="KYX881" s="40"/>
      <c r="KYY881" s="40"/>
      <c r="KYZ881" s="40"/>
      <c r="KZA881" s="40"/>
      <c r="KZB881" s="40"/>
      <c r="KZC881" s="40"/>
      <c r="KZD881" s="40"/>
      <c r="KZE881" s="40"/>
      <c r="KZF881" s="40"/>
      <c r="KZG881" s="40"/>
      <c r="KZH881" s="40"/>
      <c r="KZI881" s="40"/>
      <c r="KZJ881" s="40"/>
      <c r="KZK881" s="40"/>
      <c r="KZL881" s="40"/>
      <c r="KZM881" s="40"/>
      <c r="KZN881" s="40"/>
      <c r="KZO881" s="40"/>
      <c r="KZP881" s="40"/>
      <c r="KZQ881" s="40"/>
      <c r="KZR881" s="40"/>
      <c r="KZS881" s="40"/>
      <c r="KZT881" s="40"/>
      <c r="KZU881" s="40"/>
      <c r="KZV881" s="40"/>
      <c r="KZW881" s="40"/>
      <c r="KZX881" s="40"/>
      <c r="KZY881" s="40"/>
      <c r="KZZ881" s="40"/>
      <c r="LAA881" s="40"/>
      <c r="LAB881" s="40"/>
      <c r="LAC881" s="40"/>
      <c r="LAD881" s="40"/>
      <c r="LAE881" s="40"/>
      <c r="LAF881" s="40"/>
      <c r="LAG881" s="40"/>
      <c r="LAH881" s="40"/>
      <c r="LAI881" s="40"/>
      <c r="LAJ881" s="40"/>
      <c r="LAK881" s="40"/>
      <c r="LAL881" s="40"/>
      <c r="LAM881" s="40"/>
      <c r="LAN881" s="40"/>
      <c r="LAO881" s="40"/>
      <c r="LAP881" s="40"/>
      <c r="LAQ881" s="40"/>
      <c r="LAR881" s="40"/>
      <c r="LAS881" s="40"/>
      <c r="LAT881" s="40"/>
      <c r="LAU881" s="40"/>
      <c r="LAV881" s="40"/>
      <c r="LAW881" s="40"/>
      <c r="LAX881" s="40"/>
      <c r="LAY881" s="40"/>
      <c r="LAZ881" s="40"/>
      <c r="LBA881" s="40"/>
      <c r="LBB881" s="40"/>
      <c r="LBC881" s="40"/>
      <c r="LBD881" s="40"/>
      <c r="LBE881" s="40"/>
      <c r="LBF881" s="40"/>
      <c r="LBG881" s="40"/>
      <c r="LBH881" s="40"/>
      <c r="LBI881" s="40"/>
      <c r="LBJ881" s="40"/>
      <c r="LBK881" s="40"/>
      <c r="LBL881" s="40"/>
      <c r="LBM881" s="40"/>
      <c r="LBN881" s="40"/>
      <c r="LBO881" s="40"/>
      <c r="LBP881" s="40"/>
      <c r="LBQ881" s="40"/>
      <c r="LBR881" s="40"/>
      <c r="LBS881" s="40"/>
      <c r="LBT881" s="40"/>
      <c r="LBU881" s="40"/>
      <c r="LBV881" s="40"/>
      <c r="LBW881" s="40"/>
      <c r="LBX881" s="40"/>
      <c r="LBY881" s="40"/>
      <c r="LBZ881" s="40"/>
      <c r="LCA881" s="40"/>
      <c r="LCB881" s="40"/>
      <c r="LCC881" s="40"/>
      <c r="LCD881" s="40"/>
      <c r="LCE881" s="40"/>
      <c r="LCF881" s="40"/>
      <c r="LCG881" s="40"/>
      <c r="LCH881" s="40"/>
      <c r="LCI881" s="40"/>
      <c r="LCJ881" s="40"/>
      <c r="LCK881" s="40"/>
      <c r="LCL881" s="40"/>
      <c r="LCM881" s="40"/>
      <c r="LCN881" s="40"/>
      <c r="LCO881" s="40"/>
      <c r="LCP881" s="40"/>
      <c r="LCQ881" s="40"/>
      <c r="LCR881" s="40"/>
      <c r="LCS881" s="40"/>
      <c r="LCT881" s="40"/>
      <c r="LCU881" s="40"/>
      <c r="LCV881" s="40"/>
      <c r="LCW881" s="40"/>
      <c r="LCX881" s="40"/>
      <c r="LCY881" s="40"/>
      <c r="LCZ881" s="40"/>
      <c r="LDA881" s="40"/>
      <c r="LDB881" s="40"/>
      <c r="LDC881" s="40"/>
      <c r="LDD881" s="40"/>
      <c r="LDE881" s="40"/>
      <c r="LDF881" s="40"/>
      <c r="LDG881" s="40"/>
      <c r="LDH881" s="40"/>
      <c r="LDI881" s="40"/>
      <c r="LDJ881" s="40"/>
      <c r="LDK881" s="40"/>
      <c r="LDL881" s="40"/>
      <c r="LDM881" s="40"/>
      <c r="LDN881" s="40"/>
      <c r="LDO881" s="40"/>
      <c r="LDP881" s="40"/>
      <c r="LDQ881" s="40"/>
      <c r="LDR881" s="40"/>
      <c r="LDS881" s="40"/>
      <c r="LDT881" s="40"/>
      <c r="LDU881" s="40"/>
      <c r="LDV881" s="40"/>
      <c r="LDW881" s="40"/>
      <c r="LDX881" s="40"/>
      <c r="LDY881" s="40"/>
      <c r="LDZ881" s="40"/>
      <c r="LEA881" s="40"/>
      <c r="LEB881" s="40"/>
      <c r="LEC881" s="40"/>
      <c r="LED881" s="40"/>
      <c r="LEE881" s="40"/>
      <c r="LEF881" s="40"/>
      <c r="LEG881" s="40"/>
      <c r="LEH881" s="40"/>
      <c r="LEI881" s="40"/>
      <c r="LEJ881" s="40"/>
      <c r="LEK881" s="40"/>
      <c r="LEL881" s="40"/>
      <c r="LEM881" s="40"/>
      <c r="LEN881" s="40"/>
      <c r="LEO881" s="40"/>
      <c r="LEP881" s="40"/>
      <c r="LEQ881" s="40"/>
      <c r="LER881" s="40"/>
      <c r="LES881" s="40"/>
      <c r="LET881" s="40"/>
      <c r="LEU881" s="40"/>
      <c r="LEV881" s="40"/>
      <c r="LEW881" s="40"/>
      <c r="LEX881" s="40"/>
      <c r="LEY881" s="40"/>
      <c r="LEZ881" s="40"/>
      <c r="LFA881" s="40"/>
      <c r="LFB881" s="40"/>
      <c r="LFC881" s="40"/>
      <c r="LFD881" s="40"/>
      <c r="LFE881" s="40"/>
      <c r="LFF881" s="40"/>
      <c r="LFG881" s="40"/>
      <c r="LFH881" s="40"/>
      <c r="LFI881" s="40"/>
      <c r="LFJ881" s="40"/>
      <c r="LFK881" s="40"/>
      <c r="LFL881" s="40"/>
      <c r="LFM881" s="40"/>
      <c r="LFN881" s="40"/>
      <c r="LFO881" s="40"/>
      <c r="LFP881" s="40"/>
      <c r="LFQ881" s="40"/>
      <c r="LFR881" s="40"/>
      <c r="LFS881" s="40"/>
      <c r="LFT881" s="40"/>
      <c r="LFU881" s="40"/>
      <c r="LFV881" s="40"/>
      <c r="LFW881" s="40"/>
      <c r="LFX881" s="40"/>
      <c r="LFY881" s="40"/>
      <c r="LFZ881" s="40"/>
      <c r="LGA881" s="40"/>
      <c r="LGB881" s="40"/>
      <c r="LGC881" s="40"/>
      <c r="LGD881" s="40"/>
      <c r="LGE881" s="40"/>
      <c r="LGF881" s="40"/>
      <c r="LGG881" s="40"/>
      <c r="LGH881" s="40"/>
      <c r="LGI881" s="40"/>
      <c r="LGJ881" s="40"/>
      <c r="LGK881" s="40"/>
      <c r="LGL881" s="40"/>
      <c r="LGM881" s="40"/>
      <c r="LGN881" s="40"/>
      <c r="LGO881" s="40"/>
      <c r="LGP881" s="40"/>
      <c r="LGQ881" s="40"/>
      <c r="LGR881" s="40"/>
      <c r="LGS881" s="40"/>
      <c r="LGT881" s="40"/>
      <c r="LGU881" s="40"/>
      <c r="LGV881" s="40"/>
      <c r="LGW881" s="40"/>
      <c r="LGX881" s="40"/>
      <c r="LGY881" s="40"/>
      <c r="LGZ881" s="40"/>
      <c r="LHA881" s="40"/>
      <c r="LHB881" s="40"/>
      <c r="LHC881" s="40"/>
      <c r="LHD881" s="40"/>
      <c r="LHE881" s="40"/>
      <c r="LHF881" s="40"/>
      <c r="LHG881" s="40"/>
      <c r="LHH881" s="40"/>
      <c r="LHI881" s="40"/>
      <c r="LHJ881" s="40"/>
      <c r="LHK881" s="40"/>
      <c r="LHL881" s="40"/>
      <c r="LHM881" s="40"/>
      <c r="LHN881" s="40"/>
      <c r="LHO881" s="40"/>
      <c r="LHP881" s="40"/>
      <c r="LHQ881" s="40"/>
      <c r="LHR881" s="40"/>
      <c r="LHS881" s="40"/>
      <c r="LHT881" s="40"/>
      <c r="LHU881" s="40"/>
      <c r="LHV881" s="40"/>
      <c r="LHW881" s="40"/>
      <c r="LHX881" s="40"/>
      <c r="LHY881" s="40"/>
      <c r="LHZ881" s="40"/>
      <c r="LIA881" s="40"/>
      <c r="LIB881" s="40"/>
      <c r="LIC881" s="40"/>
      <c r="LID881" s="40"/>
      <c r="LIE881" s="40"/>
      <c r="LIF881" s="40"/>
      <c r="LIG881" s="40"/>
      <c r="LIH881" s="40"/>
      <c r="LII881" s="40"/>
      <c r="LIJ881" s="40"/>
      <c r="LIK881" s="40"/>
      <c r="LIL881" s="40"/>
      <c r="LIM881" s="40"/>
      <c r="LIN881" s="40"/>
      <c r="LIO881" s="40"/>
      <c r="LIP881" s="40"/>
      <c r="LIQ881" s="40"/>
      <c r="LIR881" s="40"/>
      <c r="LIS881" s="40"/>
      <c r="LIT881" s="40"/>
      <c r="LIU881" s="40"/>
      <c r="LIV881" s="40"/>
      <c r="LIW881" s="40"/>
      <c r="LIX881" s="40"/>
      <c r="LIY881" s="40"/>
      <c r="LIZ881" s="40"/>
      <c r="LJA881" s="40"/>
      <c r="LJB881" s="40"/>
      <c r="LJC881" s="40"/>
      <c r="LJD881" s="40"/>
      <c r="LJE881" s="40"/>
      <c r="LJF881" s="40"/>
      <c r="LJG881" s="40"/>
      <c r="LJH881" s="40"/>
      <c r="LJI881" s="40"/>
      <c r="LJJ881" s="40"/>
      <c r="LJK881" s="40"/>
      <c r="LJL881" s="40"/>
      <c r="LJM881" s="40"/>
      <c r="LJN881" s="40"/>
      <c r="LJO881" s="40"/>
      <c r="LJP881" s="40"/>
      <c r="LJQ881" s="40"/>
      <c r="LJR881" s="40"/>
      <c r="LJS881" s="40"/>
      <c r="LJT881" s="40"/>
      <c r="LJU881" s="40"/>
      <c r="LJV881" s="40"/>
      <c r="LJW881" s="40"/>
      <c r="LJX881" s="40"/>
      <c r="LJY881" s="40"/>
      <c r="LJZ881" s="40"/>
      <c r="LKA881" s="40"/>
      <c r="LKB881" s="40"/>
      <c r="LKC881" s="40"/>
      <c r="LKD881" s="40"/>
      <c r="LKE881" s="40"/>
      <c r="LKF881" s="40"/>
      <c r="LKG881" s="40"/>
      <c r="LKH881" s="40"/>
      <c r="LKI881" s="40"/>
      <c r="LKJ881" s="40"/>
      <c r="LKK881" s="40"/>
      <c r="LKL881" s="40"/>
      <c r="LKM881" s="40"/>
      <c r="LKN881" s="40"/>
      <c r="LKO881" s="40"/>
      <c r="LKP881" s="40"/>
      <c r="LKQ881" s="40"/>
      <c r="LKR881" s="40"/>
      <c r="LKS881" s="40"/>
      <c r="LKT881" s="40"/>
      <c r="LKU881" s="40"/>
      <c r="LKV881" s="40"/>
      <c r="LKW881" s="40"/>
      <c r="LKX881" s="40"/>
      <c r="LKY881" s="40"/>
      <c r="LKZ881" s="40"/>
      <c r="LLA881" s="40"/>
      <c r="LLB881" s="40"/>
      <c r="LLC881" s="40"/>
      <c r="LLD881" s="40"/>
      <c r="LLE881" s="40"/>
      <c r="LLF881" s="40"/>
      <c r="LLG881" s="40"/>
      <c r="LLH881" s="40"/>
      <c r="LLI881" s="40"/>
      <c r="LLJ881" s="40"/>
      <c r="LLK881" s="40"/>
      <c r="LLL881" s="40"/>
      <c r="LLM881" s="40"/>
      <c r="LLN881" s="40"/>
      <c r="LLO881" s="40"/>
      <c r="LLP881" s="40"/>
      <c r="LLQ881" s="40"/>
      <c r="LLR881" s="40"/>
      <c r="LLS881" s="40"/>
      <c r="LLT881" s="40"/>
      <c r="LLU881" s="40"/>
      <c r="LLV881" s="40"/>
      <c r="LLW881" s="40"/>
      <c r="LLX881" s="40"/>
      <c r="LLY881" s="40"/>
      <c r="LLZ881" s="40"/>
      <c r="LMA881" s="40"/>
      <c r="LMB881" s="40"/>
      <c r="LMC881" s="40"/>
      <c r="LMD881" s="40"/>
      <c r="LME881" s="40"/>
      <c r="LMF881" s="40"/>
      <c r="LMG881" s="40"/>
      <c r="LMH881" s="40"/>
      <c r="LMI881" s="40"/>
      <c r="LMJ881" s="40"/>
      <c r="LMK881" s="40"/>
      <c r="LML881" s="40"/>
      <c r="LMM881" s="40"/>
      <c r="LMN881" s="40"/>
      <c r="LMO881" s="40"/>
      <c r="LMP881" s="40"/>
      <c r="LMQ881" s="40"/>
      <c r="LMR881" s="40"/>
      <c r="LMS881" s="40"/>
      <c r="LMT881" s="40"/>
      <c r="LMU881" s="40"/>
      <c r="LMV881" s="40"/>
      <c r="LMW881" s="40"/>
      <c r="LMX881" s="40"/>
      <c r="LMY881" s="40"/>
      <c r="LMZ881" s="40"/>
      <c r="LNA881" s="40"/>
      <c r="LNB881" s="40"/>
      <c r="LNC881" s="40"/>
      <c r="LND881" s="40"/>
      <c r="LNE881" s="40"/>
      <c r="LNF881" s="40"/>
      <c r="LNG881" s="40"/>
      <c r="LNH881" s="40"/>
      <c r="LNI881" s="40"/>
      <c r="LNJ881" s="40"/>
      <c r="LNK881" s="40"/>
      <c r="LNL881" s="40"/>
      <c r="LNM881" s="40"/>
      <c r="LNN881" s="40"/>
      <c r="LNO881" s="40"/>
      <c r="LNP881" s="40"/>
      <c r="LNQ881" s="40"/>
      <c r="LNR881" s="40"/>
      <c r="LNS881" s="40"/>
      <c r="LNT881" s="40"/>
      <c r="LNU881" s="40"/>
      <c r="LNV881" s="40"/>
      <c r="LNW881" s="40"/>
      <c r="LNX881" s="40"/>
      <c r="LNY881" s="40"/>
      <c r="LNZ881" s="40"/>
      <c r="LOA881" s="40"/>
      <c r="LOB881" s="40"/>
      <c r="LOC881" s="40"/>
      <c r="LOD881" s="40"/>
      <c r="LOE881" s="40"/>
      <c r="LOF881" s="40"/>
      <c r="LOG881" s="40"/>
      <c r="LOH881" s="40"/>
      <c r="LOI881" s="40"/>
      <c r="LOJ881" s="40"/>
      <c r="LOK881" s="40"/>
      <c r="LOL881" s="40"/>
      <c r="LOM881" s="40"/>
      <c r="LON881" s="40"/>
      <c r="LOO881" s="40"/>
      <c r="LOP881" s="40"/>
      <c r="LOQ881" s="40"/>
      <c r="LOR881" s="40"/>
      <c r="LOS881" s="40"/>
      <c r="LOT881" s="40"/>
      <c r="LOU881" s="40"/>
      <c r="LOV881" s="40"/>
      <c r="LOW881" s="40"/>
      <c r="LOX881" s="40"/>
      <c r="LOY881" s="40"/>
      <c r="LOZ881" s="40"/>
      <c r="LPA881" s="40"/>
      <c r="LPB881" s="40"/>
      <c r="LPC881" s="40"/>
      <c r="LPD881" s="40"/>
      <c r="LPE881" s="40"/>
      <c r="LPF881" s="40"/>
      <c r="LPG881" s="40"/>
      <c r="LPH881" s="40"/>
      <c r="LPI881" s="40"/>
      <c r="LPJ881" s="40"/>
      <c r="LPK881" s="40"/>
      <c r="LPL881" s="40"/>
      <c r="LPM881" s="40"/>
      <c r="LPN881" s="40"/>
      <c r="LPO881" s="40"/>
      <c r="LPP881" s="40"/>
      <c r="LPQ881" s="40"/>
      <c r="LPR881" s="40"/>
      <c r="LPS881" s="40"/>
      <c r="LPT881" s="40"/>
      <c r="LPU881" s="40"/>
      <c r="LPV881" s="40"/>
      <c r="LPW881" s="40"/>
      <c r="LPX881" s="40"/>
      <c r="LPY881" s="40"/>
      <c r="LPZ881" s="40"/>
      <c r="LQA881" s="40"/>
      <c r="LQB881" s="40"/>
      <c r="LQC881" s="40"/>
      <c r="LQD881" s="40"/>
      <c r="LQE881" s="40"/>
      <c r="LQF881" s="40"/>
      <c r="LQG881" s="40"/>
      <c r="LQH881" s="40"/>
      <c r="LQI881" s="40"/>
      <c r="LQJ881" s="40"/>
      <c r="LQK881" s="40"/>
      <c r="LQL881" s="40"/>
      <c r="LQM881" s="40"/>
      <c r="LQN881" s="40"/>
      <c r="LQO881" s="40"/>
      <c r="LQP881" s="40"/>
      <c r="LQQ881" s="40"/>
      <c r="LQR881" s="40"/>
      <c r="LQS881" s="40"/>
      <c r="LQT881" s="40"/>
      <c r="LQU881" s="40"/>
      <c r="LQV881" s="40"/>
      <c r="LQW881" s="40"/>
      <c r="LQX881" s="40"/>
      <c r="LQY881" s="40"/>
      <c r="LQZ881" s="40"/>
      <c r="LRA881" s="40"/>
      <c r="LRB881" s="40"/>
      <c r="LRC881" s="40"/>
      <c r="LRD881" s="40"/>
      <c r="LRE881" s="40"/>
      <c r="LRF881" s="40"/>
      <c r="LRG881" s="40"/>
      <c r="LRH881" s="40"/>
      <c r="LRI881" s="40"/>
      <c r="LRJ881" s="40"/>
      <c r="LRK881" s="40"/>
      <c r="LRL881" s="40"/>
      <c r="LRM881" s="40"/>
      <c r="LRN881" s="40"/>
      <c r="LRO881" s="40"/>
      <c r="LRP881" s="40"/>
      <c r="LRQ881" s="40"/>
      <c r="LRR881" s="40"/>
      <c r="LRS881" s="40"/>
      <c r="LRT881" s="40"/>
      <c r="LRU881" s="40"/>
      <c r="LRV881" s="40"/>
      <c r="LRW881" s="40"/>
      <c r="LRX881" s="40"/>
      <c r="LRY881" s="40"/>
      <c r="LRZ881" s="40"/>
      <c r="LSA881" s="40"/>
      <c r="LSB881" s="40"/>
      <c r="LSC881" s="40"/>
      <c r="LSD881" s="40"/>
      <c r="LSE881" s="40"/>
      <c r="LSF881" s="40"/>
      <c r="LSG881" s="40"/>
      <c r="LSH881" s="40"/>
      <c r="LSI881" s="40"/>
      <c r="LSJ881" s="40"/>
      <c r="LSK881" s="40"/>
      <c r="LSL881" s="40"/>
      <c r="LSM881" s="40"/>
      <c r="LSN881" s="40"/>
      <c r="LSO881" s="40"/>
      <c r="LSP881" s="40"/>
      <c r="LSQ881" s="40"/>
      <c r="LSR881" s="40"/>
      <c r="LSS881" s="40"/>
      <c r="LST881" s="40"/>
      <c r="LSU881" s="40"/>
      <c r="LSV881" s="40"/>
      <c r="LSW881" s="40"/>
      <c r="LSX881" s="40"/>
      <c r="LSY881" s="40"/>
      <c r="LSZ881" s="40"/>
      <c r="LTA881" s="40"/>
      <c r="LTB881" s="40"/>
      <c r="LTC881" s="40"/>
      <c r="LTD881" s="40"/>
      <c r="LTE881" s="40"/>
      <c r="LTF881" s="40"/>
      <c r="LTG881" s="40"/>
      <c r="LTH881" s="40"/>
      <c r="LTI881" s="40"/>
      <c r="LTJ881" s="40"/>
      <c r="LTK881" s="40"/>
      <c r="LTL881" s="40"/>
      <c r="LTM881" s="40"/>
      <c r="LTN881" s="40"/>
      <c r="LTO881" s="40"/>
      <c r="LTP881" s="40"/>
      <c r="LTQ881" s="40"/>
      <c r="LTR881" s="40"/>
      <c r="LTS881" s="40"/>
      <c r="LTT881" s="40"/>
      <c r="LTU881" s="40"/>
      <c r="LTV881" s="40"/>
      <c r="LTW881" s="40"/>
      <c r="LTX881" s="40"/>
      <c r="LTY881" s="40"/>
      <c r="LTZ881" s="40"/>
      <c r="LUA881" s="40"/>
      <c r="LUB881" s="40"/>
      <c r="LUC881" s="40"/>
      <c r="LUD881" s="40"/>
      <c r="LUE881" s="40"/>
      <c r="LUF881" s="40"/>
      <c r="LUG881" s="40"/>
      <c r="LUH881" s="40"/>
      <c r="LUI881" s="40"/>
      <c r="LUJ881" s="40"/>
      <c r="LUK881" s="40"/>
      <c r="LUL881" s="40"/>
      <c r="LUM881" s="40"/>
      <c r="LUN881" s="40"/>
      <c r="LUO881" s="40"/>
      <c r="LUP881" s="40"/>
      <c r="LUQ881" s="40"/>
      <c r="LUR881" s="40"/>
      <c r="LUS881" s="40"/>
      <c r="LUT881" s="40"/>
      <c r="LUU881" s="40"/>
      <c r="LUV881" s="40"/>
      <c r="LUW881" s="40"/>
      <c r="LUX881" s="40"/>
      <c r="LUY881" s="40"/>
      <c r="LUZ881" s="40"/>
      <c r="LVA881" s="40"/>
      <c r="LVB881" s="40"/>
      <c r="LVC881" s="40"/>
      <c r="LVD881" s="40"/>
      <c r="LVE881" s="40"/>
      <c r="LVF881" s="40"/>
      <c r="LVG881" s="40"/>
      <c r="LVH881" s="40"/>
      <c r="LVI881" s="40"/>
      <c r="LVJ881" s="40"/>
      <c r="LVK881" s="40"/>
      <c r="LVL881" s="40"/>
      <c r="LVM881" s="40"/>
      <c r="LVN881" s="40"/>
      <c r="LVO881" s="40"/>
      <c r="LVP881" s="40"/>
      <c r="LVQ881" s="40"/>
      <c r="LVR881" s="40"/>
      <c r="LVS881" s="40"/>
      <c r="LVT881" s="40"/>
      <c r="LVU881" s="40"/>
      <c r="LVV881" s="40"/>
      <c r="LVW881" s="40"/>
      <c r="LVX881" s="40"/>
      <c r="LVY881" s="40"/>
      <c r="LVZ881" s="40"/>
      <c r="LWA881" s="40"/>
      <c r="LWB881" s="40"/>
      <c r="LWC881" s="40"/>
      <c r="LWD881" s="40"/>
      <c r="LWE881" s="40"/>
      <c r="LWF881" s="40"/>
      <c r="LWG881" s="40"/>
      <c r="LWH881" s="40"/>
      <c r="LWI881" s="40"/>
      <c r="LWJ881" s="40"/>
      <c r="LWK881" s="40"/>
      <c r="LWL881" s="40"/>
      <c r="LWM881" s="40"/>
      <c r="LWN881" s="40"/>
      <c r="LWO881" s="40"/>
      <c r="LWP881" s="40"/>
      <c r="LWQ881" s="40"/>
      <c r="LWR881" s="40"/>
      <c r="LWS881" s="40"/>
      <c r="LWT881" s="40"/>
      <c r="LWU881" s="40"/>
      <c r="LWV881" s="40"/>
      <c r="LWW881" s="40"/>
      <c r="LWX881" s="40"/>
      <c r="LWY881" s="40"/>
      <c r="LWZ881" s="40"/>
      <c r="LXA881" s="40"/>
      <c r="LXB881" s="40"/>
      <c r="LXC881" s="40"/>
      <c r="LXD881" s="40"/>
      <c r="LXE881" s="40"/>
      <c r="LXF881" s="40"/>
      <c r="LXG881" s="40"/>
      <c r="LXH881" s="40"/>
      <c r="LXI881" s="40"/>
      <c r="LXJ881" s="40"/>
      <c r="LXK881" s="40"/>
      <c r="LXL881" s="40"/>
      <c r="LXM881" s="40"/>
      <c r="LXN881" s="40"/>
      <c r="LXO881" s="40"/>
      <c r="LXP881" s="40"/>
      <c r="LXQ881" s="40"/>
      <c r="LXR881" s="40"/>
      <c r="LXS881" s="40"/>
      <c r="LXT881" s="40"/>
      <c r="LXU881" s="40"/>
      <c r="LXV881" s="40"/>
      <c r="LXW881" s="40"/>
      <c r="LXX881" s="40"/>
      <c r="LXY881" s="40"/>
      <c r="LXZ881" s="40"/>
      <c r="LYA881" s="40"/>
      <c r="LYB881" s="40"/>
      <c r="LYC881" s="40"/>
      <c r="LYD881" s="40"/>
      <c r="LYE881" s="40"/>
      <c r="LYF881" s="40"/>
      <c r="LYG881" s="40"/>
      <c r="LYH881" s="40"/>
      <c r="LYI881" s="40"/>
      <c r="LYJ881" s="40"/>
      <c r="LYK881" s="40"/>
      <c r="LYL881" s="40"/>
      <c r="LYM881" s="40"/>
      <c r="LYN881" s="40"/>
      <c r="LYO881" s="40"/>
      <c r="LYP881" s="40"/>
      <c r="LYQ881" s="40"/>
      <c r="LYR881" s="40"/>
      <c r="LYS881" s="40"/>
      <c r="LYT881" s="40"/>
      <c r="LYU881" s="40"/>
      <c r="LYV881" s="40"/>
      <c r="LYW881" s="40"/>
      <c r="LYX881" s="40"/>
      <c r="LYY881" s="40"/>
      <c r="LYZ881" s="40"/>
      <c r="LZA881" s="40"/>
      <c r="LZB881" s="40"/>
      <c r="LZC881" s="40"/>
      <c r="LZD881" s="40"/>
      <c r="LZE881" s="40"/>
      <c r="LZF881" s="40"/>
      <c r="LZG881" s="40"/>
      <c r="LZH881" s="40"/>
      <c r="LZI881" s="40"/>
      <c r="LZJ881" s="40"/>
      <c r="LZK881" s="40"/>
      <c r="LZL881" s="40"/>
      <c r="LZM881" s="40"/>
      <c r="LZN881" s="40"/>
      <c r="LZO881" s="40"/>
      <c r="LZP881" s="40"/>
      <c r="LZQ881" s="40"/>
      <c r="LZR881" s="40"/>
      <c r="LZS881" s="40"/>
      <c r="LZT881" s="40"/>
      <c r="LZU881" s="40"/>
      <c r="LZV881" s="40"/>
      <c r="LZW881" s="40"/>
      <c r="LZX881" s="40"/>
      <c r="LZY881" s="40"/>
      <c r="LZZ881" s="40"/>
      <c r="MAA881" s="40"/>
      <c r="MAB881" s="40"/>
      <c r="MAC881" s="40"/>
      <c r="MAD881" s="40"/>
      <c r="MAE881" s="40"/>
      <c r="MAF881" s="40"/>
      <c r="MAG881" s="40"/>
      <c r="MAH881" s="40"/>
      <c r="MAI881" s="40"/>
      <c r="MAJ881" s="40"/>
      <c r="MAK881" s="40"/>
      <c r="MAL881" s="40"/>
      <c r="MAM881" s="40"/>
      <c r="MAN881" s="40"/>
      <c r="MAO881" s="40"/>
      <c r="MAP881" s="40"/>
      <c r="MAQ881" s="40"/>
      <c r="MAR881" s="40"/>
      <c r="MAS881" s="40"/>
      <c r="MAT881" s="40"/>
      <c r="MAU881" s="40"/>
      <c r="MAV881" s="40"/>
      <c r="MAW881" s="40"/>
      <c r="MAX881" s="40"/>
      <c r="MAY881" s="40"/>
      <c r="MAZ881" s="40"/>
      <c r="MBA881" s="40"/>
      <c r="MBB881" s="40"/>
      <c r="MBC881" s="40"/>
      <c r="MBD881" s="40"/>
      <c r="MBE881" s="40"/>
      <c r="MBF881" s="40"/>
      <c r="MBG881" s="40"/>
      <c r="MBH881" s="40"/>
      <c r="MBI881" s="40"/>
      <c r="MBJ881" s="40"/>
      <c r="MBK881" s="40"/>
      <c r="MBL881" s="40"/>
      <c r="MBM881" s="40"/>
      <c r="MBN881" s="40"/>
      <c r="MBO881" s="40"/>
      <c r="MBP881" s="40"/>
      <c r="MBQ881" s="40"/>
      <c r="MBR881" s="40"/>
      <c r="MBS881" s="40"/>
      <c r="MBT881" s="40"/>
      <c r="MBU881" s="40"/>
      <c r="MBV881" s="40"/>
      <c r="MBW881" s="40"/>
      <c r="MBX881" s="40"/>
      <c r="MBY881" s="40"/>
      <c r="MBZ881" s="40"/>
      <c r="MCA881" s="40"/>
      <c r="MCB881" s="40"/>
      <c r="MCC881" s="40"/>
      <c r="MCD881" s="40"/>
      <c r="MCE881" s="40"/>
      <c r="MCF881" s="40"/>
      <c r="MCG881" s="40"/>
      <c r="MCH881" s="40"/>
      <c r="MCI881" s="40"/>
      <c r="MCJ881" s="40"/>
      <c r="MCK881" s="40"/>
      <c r="MCL881" s="40"/>
      <c r="MCM881" s="40"/>
      <c r="MCN881" s="40"/>
      <c r="MCO881" s="40"/>
      <c r="MCP881" s="40"/>
      <c r="MCQ881" s="40"/>
      <c r="MCR881" s="40"/>
      <c r="MCS881" s="40"/>
      <c r="MCT881" s="40"/>
      <c r="MCU881" s="40"/>
      <c r="MCV881" s="40"/>
      <c r="MCW881" s="40"/>
      <c r="MCX881" s="40"/>
      <c r="MCY881" s="40"/>
      <c r="MCZ881" s="40"/>
      <c r="MDA881" s="40"/>
      <c r="MDB881" s="40"/>
      <c r="MDC881" s="40"/>
      <c r="MDD881" s="40"/>
      <c r="MDE881" s="40"/>
      <c r="MDF881" s="40"/>
      <c r="MDG881" s="40"/>
      <c r="MDH881" s="40"/>
      <c r="MDI881" s="40"/>
      <c r="MDJ881" s="40"/>
      <c r="MDK881" s="40"/>
      <c r="MDL881" s="40"/>
      <c r="MDM881" s="40"/>
      <c r="MDN881" s="40"/>
      <c r="MDO881" s="40"/>
      <c r="MDP881" s="40"/>
      <c r="MDQ881" s="40"/>
      <c r="MDR881" s="40"/>
      <c r="MDS881" s="40"/>
      <c r="MDT881" s="40"/>
      <c r="MDU881" s="40"/>
      <c r="MDV881" s="40"/>
      <c r="MDW881" s="40"/>
      <c r="MDX881" s="40"/>
      <c r="MDY881" s="40"/>
      <c r="MDZ881" s="40"/>
      <c r="MEA881" s="40"/>
      <c r="MEB881" s="40"/>
      <c r="MEC881" s="40"/>
      <c r="MED881" s="40"/>
      <c r="MEE881" s="40"/>
      <c r="MEF881" s="40"/>
      <c r="MEG881" s="40"/>
      <c r="MEH881" s="40"/>
      <c r="MEI881" s="40"/>
      <c r="MEJ881" s="40"/>
      <c r="MEK881" s="40"/>
      <c r="MEL881" s="40"/>
      <c r="MEM881" s="40"/>
      <c r="MEN881" s="40"/>
      <c r="MEO881" s="40"/>
      <c r="MEP881" s="40"/>
      <c r="MEQ881" s="40"/>
      <c r="MER881" s="40"/>
      <c r="MES881" s="40"/>
      <c r="MET881" s="40"/>
      <c r="MEU881" s="40"/>
      <c r="MEV881" s="40"/>
      <c r="MEW881" s="40"/>
      <c r="MEX881" s="40"/>
      <c r="MEY881" s="40"/>
      <c r="MEZ881" s="40"/>
      <c r="MFA881" s="40"/>
      <c r="MFB881" s="40"/>
      <c r="MFC881" s="40"/>
      <c r="MFD881" s="40"/>
      <c r="MFE881" s="40"/>
      <c r="MFF881" s="40"/>
      <c r="MFG881" s="40"/>
      <c r="MFH881" s="40"/>
      <c r="MFI881" s="40"/>
      <c r="MFJ881" s="40"/>
      <c r="MFK881" s="40"/>
      <c r="MFL881" s="40"/>
      <c r="MFM881" s="40"/>
      <c r="MFN881" s="40"/>
      <c r="MFO881" s="40"/>
      <c r="MFP881" s="40"/>
      <c r="MFQ881" s="40"/>
      <c r="MFR881" s="40"/>
      <c r="MFS881" s="40"/>
      <c r="MFT881" s="40"/>
      <c r="MFU881" s="40"/>
      <c r="MFV881" s="40"/>
      <c r="MFW881" s="40"/>
      <c r="MFX881" s="40"/>
      <c r="MFY881" s="40"/>
      <c r="MFZ881" s="40"/>
      <c r="MGA881" s="40"/>
      <c r="MGB881" s="40"/>
      <c r="MGC881" s="40"/>
      <c r="MGD881" s="40"/>
      <c r="MGE881" s="40"/>
      <c r="MGF881" s="40"/>
      <c r="MGG881" s="40"/>
      <c r="MGH881" s="40"/>
      <c r="MGI881" s="40"/>
      <c r="MGJ881" s="40"/>
      <c r="MGK881" s="40"/>
      <c r="MGL881" s="40"/>
      <c r="MGM881" s="40"/>
      <c r="MGN881" s="40"/>
      <c r="MGO881" s="40"/>
      <c r="MGP881" s="40"/>
      <c r="MGQ881" s="40"/>
      <c r="MGR881" s="40"/>
      <c r="MGS881" s="40"/>
      <c r="MGT881" s="40"/>
      <c r="MGU881" s="40"/>
      <c r="MGV881" s="40"/>
      <c r="MGW881" s="40"/>
      <c r="MGX881" s="40"/>
      <c r="MGY881" s="40"/>
      <c r="MGZ881" s="40"/>
      <c r="MHA881" s="40"/>
      <c r="MHB881" s="40"/>
      <c r="MHC881" s="40"/>
      <c r="MHD881" s="40"/>
      <c r="MHE881" s="40"/>
      <c r="MHF881" s="40"/>
      <c r="MHG881" s="40"/>
      <c r="MHH881" s="40"/>
      <c r="MHI881" s="40"/>
      <c r="MHJ881" s="40"/>
      <c r="MHK881" s="40"/>
      <c r="MHL881" s="40"/>
      <c r="MHM881" s="40"/>
      <c r="MHN881" s="40"/>
      <c r="MHO881" s="40"/>
      <c r="MHP881" s="40"/>
      <c r="MHQ881" s="40"/>
      <c r="MHR881" s="40"/>
      <c r="MHS881" s="40"/>
      <c r="MHT881" s="40"/>
      <c r="MHU881" s="40"/>
      <c r="MHV881" s="40"/>
      <c r="MHW881" s="40"/>
      <c r="MHX881" s="40"/>
      <c r="MHY881" s="40"/>
      <c r="MHZ881" s="40"/>
      <c r="MIA881" s="40"/>
      <c r="MIB881" s="40"/>
      <c r="MIC881" s="40"/>
      <c r="MID881" s="40"/>
      <c r="MIE881" s="40"/>
      <c r="MIF881" s="40"/>
      <c r="MIG881" s="40"/>
      <c r="MIH881" s="40"/>
      <c r="MII881" s="40"/>
      <c r="MIJ881" s="40"/>
      <c r="MIK881" s="40"/>
      <c r="MIL881" s="40"/>
      <c r="MIM881" s="40"/>
      <c r="MIN881" s="40"/>
      <c r="MIO881" s="40"/>
      <c r="MIP881" s="40"/>
      <c r="MIQ881" s="40"/>
      <c r="MIR881" s="40"/>
      <c r="MIS881" s="40"/>
      <c r="MIT881" s="40"/>
      <c r="MIU881" s="40"/>
      <c r="MIV881" s="40"/>
      <c r="MIW881" s="40"/>
      <c r="MIX881" s="40"/>
      <c r="MIY881" s="40"/>
      <c r="MIZ881" s="40"/>
      <c r="MJA881" s="40"/>
      <c r="MJB881" s="40"/>
      <c r="MJC881" s="40"/>
      <c r="MJD881" s="40"/>
      <c r="MJE881" s="40"/>
      <c r="MJF881" s="40"/>
      <c r="MJG881" s="40"/>
      <c r="MJH881" s="40"/>
      <c r="MJI881" s="40"/>
      <c r="MJJ881" s="40"/>
      <c r="MJK881" s="40"/>
      <c r="MJL881" s="40"/>
      <c r="MJM881" s="40"/>
      <c r="MJN881" s="40"/>
      <c r="MJO881" s="40"/>
      <c r="MJP881" s="40"/>
      <c r="MJQ881" s="40"/>
      <c r="MJR881" s="40"/>
      <c r="MJS881" s="40"/>
      <c r="MJT881" s="40"/>
      <c r="MJU881" s="40"/>
      <c r="MJV881" s="40"/>
      <c r="MJW881" s="40"/>
      <c r="MJX881" s="40"/>
      <c r="MJY881" s="40"/>
      <c r="MJZ881" s="40"/>
      <c r="MKA881" s="40"/>
      <c r="MKB881" s="40"/>
      <c r="MKC881" s="40"/>
      <c r="MKD881" s="40"/>
      <c r="MKE881" s="40"/>
      <c r="MKF881" s="40"/>
      <c r="MKG881" s="40"/>
      <c r="MKH881" s="40"/>
      <c r="MKI881" s="40"/>
      <c r="MKJ881" s="40"/>
      <c r="MKK881" s="40"/>
      <c r="MKL881" s="40"/>
      <c r="MKM881" s="40"/>
      <c r="MKN881" s="40"/>
      <c r="MKO881" s="40"/>
      <c r="MKP881" s="40"/>
      <c r="MKQ881" s="40"/>
      <c r="MKR881" s="40"/>
      <c r="MKS881" s="40"/>
      <c r="MKT881" s="40"/>
      <c r="MKU881" s="40"/>
      <c r="MKV881" s="40"/>
      <c r="MKW881" s="40"/>
      <c r="MKX881" s="40"/>
      <c r="MKY881" s="40"/>
      <c r="MKZ881" s="40"/>
      <c r="MLA881" s="40"/>
      <c r="MLB881" s="40"/>
      <c r="MLC881" s="40"/>
      <c r="MLD881" s="40"/>
      <c r="MLE881" s="40"/>
      <c r="MLF881" s="40"/>
      <c r="MLG881" s="40"/>
      <c r="MLH881" s="40"/>
      <c r="MLI881" s="40"/>
      <c r="MLJ881" s="40"/>
      <c r="MLK881" s="40"/>
      <c r="MLL881" s="40"/>
      <c r="MLM881" s="40"/>
      <c r="MLN881" s="40"/>
      <c r="MLO881" s="40"/>
      <c r="MLP881" s="40"/>
      <c r="MLQ881" s="40"/>
      <c r="MLR881" s="40"/>
      <c r="MLS881" s="40"/>
      <c r="MLT881" s="40"/>
      <c r="MLU881" s="40"/>
      <c r="MLV881" s="40"/>
      <c r="MLW881" s="40"/>
      <c r="MLX881" s="40"/>
      <c r="MLY881" s="40"/>
      <c r="MLZ881" s="40"/>
      <c r="MMA881" s="40"/>
      <c r="MMB881" s="40"/>
      <c r="MMC881" s="40"/>
      <c r="MMD881" s="40"/>
      <c r="MME881" s="40"/>
      <c r="MMF881" s="40"/>
      <c r="MMG881" s="40"/>
      <c r="MMH881" s="40"/>
      <c r="MMI881" s="40"/>
      <c r="MMJ881" s="40"/>
      <c r="MMK881" s="40"/>
      <c r="MML881" s="40"/>
      <c r="MMM881" s="40"/>
      <c r="MMN881" s="40"/>
      <c r="MMO881" s="40"/>
      <c r="MMP881" s="40"/>
      <c r="MMQ881" s="40"/>
      <c r="MMR881" s="40"/>
      <c r="MMS881" s="40"/>
      <c r="MMT881" s="40"/>
      <c r="MMU881" s="40"/>
      <c r="MMV881" s="40"/>
      <c r="MMW881" s="40"/>
      <c r="MMX881" s="40"/>
      <c r="MMY881" s="40"/>
      <c r="MMZ881" s="40"/>
      <c r="MNA881" s="40"/>
      <c r="MNB881" s="40"/>
      <c r="MNC881" s="40"/>
      <c r="MND881" s="40"/>
      <c r="MNE881" s="40"/>
      <c r="MNF881" s="40"/>
      <c r="MNG881" s="40"/>
      <c r="MNH881" s="40"/>
      <c r="MNI881" s="40"/>
      <c r="MNJ881" s="40"/>
      <c r="MNK881" s="40"/>
      <c r="MNL881" s="40"/>
      <c r="MNM881" s="40"/>
      <c r="MNN881" s="40"/>
      <c r="MNO881" s="40"/>
      <c r="MNP881" s="40"/>
      <c r="MNQ881" s="40"/>
      <c r="MNR881" s="40"/>
      <c r="MNS881" s="40"/>
      <c r="MNT881" s="40"/>
      <c r="MNU881" s="40"/>
      <c r="MNV881" s="40"/>
      <c r="MNW881" s="40"/>
      <c r="MNX881" s="40"/>
      <c r="MNY881" s="40"/>
      <c r="MNZ881" s="40"/>
      <c r="MOA881" s="40"/>
      <c r="MOB881" s="40"/>
      <c r="MOC881" s="40"/>
      <c r="MOD881" s="40"/>
      <c r="MOE881" s="40"/>
      <c r="MOF881" s="40"/>
      <c r="MOG881" s="40"/>
      <c r="MOH881" s="40"/>
      <c r="MOI881" s="40"/>
      <c r="MOJ881" s="40"/>
      <c r="MOK881" s="40"/>
      <c r="MOL881" s="40"/>
      <c r="MOM881" s="40"/>
      <c r="MON881" s="40"/>
      <c r="MOO881" s="40"/>
      <c r="MOP881" s="40"/>
      <c r="MOQ881" s="40"/>
      <c r="MOR881" s="40"/>
      <c r="MOS881" s="40"/>
      <c r="MOT881" s="40"/>
      <c r="MOU881" s="40"/>
      <c r="MOV881" s="40"/>
      <c r="MOW881" s="40"/>
      <c r="MOX881" s="40"/>
      <c r="MOY881" s="40"/>
      <c r="MOZ881" s="40"/>
      <c r="MPA881" s="40"/>
      <c r="MPB881" s="40"/>
      <c r="MPC881" s="40"/>
      <c r="MPD881" s="40"/>
      <c r="MPE881" s="40"/>
      <c r="MPF881" s="40"/>
      <c r="MPG881" s="40"/>
      <c r="MPH881" s="40"/>
      <c r="MPI881" s="40"/>
      <c r="MPJ881" s="40"/>
      <c r="MPK881" s="40"/>
      <c r="MPL881" s="40"/>
      <c r="MPM881" s="40"/>
      <c r="MPN881" s="40"/>
      <c r="MPO881" s="40"/>
      <c r="MPP881" s="40"/>
      <c r="MPQ881" s="40"/>
      <c r="MPR881" s="40"/>
      <c r="MPS881" s="40"/>
      <c r="MPT881" s="40"/>
      <c r="MPU881" s="40"/>
      <c r="MPV881" s="40"/>
      <c r="MPW881" s="40"/>
      <c r="MPX881" s="40"/>
      <c r="MPY881" s="40"/>
      <c r="MPZ881" s="40"/>
      <c r="MQA881" s="40"/>
      <c r="MQB881" s="40"/>
      <c r="MQC881" s="40"/>
      <c r="MQD881" s="40"/>
      <c r="MQE881" s="40"/>
      <c r="MQF881" s="40"/>
      <c r="MQG881" s="40"/>
      <c r="MQH881" s="40"/>
      <c r="MQI881" s="40"/>
      <c r="MQJ881" s="40"/>
      <c r="MQK881" s="40"/>
      <c r="MQL881" s="40"/>
      <c r="MQM881" s="40"/>
      <c r="MQN881" s="40"/>
      <c r="MQO881" s="40"/>
      <c r="MQP881" s="40"/>
      <c r="MQQ881" s="40"/>
      <c r="MQR881" s="40"/>
      <c r="MQS881" s="40"/>
      <c r="MQT881" s="40"/>
      <c r="MQU881" s="40"/>
      <c r="MQV881" s="40"/>
      <c r="MQW881" s="40"/>
      <c r="MQX881" s="40"/>
      <c r="MQY881" s="40"/>
      <c r="MQZ881" s="40"/>
      <c r="MRA881" s="40"/>
      <c r="MRB881" s="40"/>
      <c r="MRC881" s="40"/>
      <c r="MRD881" s="40"/>
      <c r="MRE881" s="40"/>
      <c r="MRF881" s="40"/>
      <c r="MRG881" s="40"/>
      <c r="MRH881" s="40"/>
      <c r="MRI881" s="40"/>
      <c r="MRJ881" s="40"/>
      <c r="MRK881" s="40"/>
      <c r="MRL881" s="40"/>
      <c r="MRM881" s="40"/>
      <c r="MRN881" s="40"/>
      <c r="MRO881" s="40"/>
      <c r="MRP881" s="40"/>
      <c r="MRQ881" s="40"/>
      <c r="MRR881" s="40"/>
      <c r="MRS881" s="40"/>
      <c r="MRT881" s="40"/>
      <c r="MRU881" s="40"/>
      <c r="MRV881" s="40"/>
      <c r="MRW881" s="40"/>
      <c r="MRX881" s="40"/>
      <c r="MRY881" s="40"/>
      <c r="MRZ881" s="40"/>
      <c r="MSA881" s="40"/>
      <c r="MSB881" s="40"/>
      <c r="MSC881" s="40"/>
      <c r="MSD881" s="40"/>
      <c r="MSE881" s="40"/>
      <c r="MSF881" s="40"/>
      <c r="MSG881" s="40"/>
      <c r="MSH881" s="40"/>
      <c r="MSI881" s="40"/>
      <c r="MSJ881" s="40"/>
      <c r="MSK881" s="40"/>
      <c r="MSL881" s="40"/>
      <c r="MSM881" s="40"/>
      <c r="MSN881" s="40"/>
      <c r="MSO881" s="40"/>
      <c r="MSP881" s="40"/>
      <c r="MSQ881" s="40"/>
      <c r="MSR881" s="40"/>
      <c r="MSS881" s="40"/>
      <c r="MST881" s="40"/>
      <c r="MSU881" s="40"/>
      <c r="MSV881" s="40"/>
      <c r="MSW881" s="40"/>
      <c r="MSX881" s="40"/>
      <c r="MSY881" s="40"/>
      <c r="MSZ881" s="40"/>
      <c r="MTA881" s="40"/>
      <c r="MTB881" s="40"/>
      <c r="MTC881" s="40"/>
      <c r="MTD881" s="40"/>
      <c r="MTE881" s="40"/>
      <c r="MTF881" s="40"/>
      <c r="MTG881" s="40"/>
      <c r="MTH881" s="40"/>
      <c r="MTI881" s="40"/>
      <c r="MTJ881" s="40"/>
      <c r="MTK881" s="40"/>
      <c r="MTL881" s="40"/>
      <c r="MTM881" s="40"/>
      <c r="MTN881" s="40"/>
      <c r="MTO881" s="40"/>
      <c r="MTP881" s="40"/>
      <c r="MTQ881" s="40"/>
      <c r="MTR881" s="40"/>
      <c r="MTS881" s="40"/>
      <c r="MTT881" s="40"/>
      <c r="MTU881" s="40"/>
      <c r="MTV881" s="40"/>
      <c r="MTW881" s="40"/>
      <c r="MTX881" s="40"/>
      <c r="MTY881" s="40"/>
      <c r="MTZ881" s="40"/>
      <c r="MUA881" s="40"/>
      <c r="MUB881" s="40"/>
      <c r="MUC881" s="40"/>
      <c r="MUD881" s="40"/>
      <c r="MUE881" s="40"/>
      <c r="MUF881" s="40"/>
      <c r="MUG881" s="40"/>
      <c r="MUH881" s="40"/>
      <c r="MUI881" s="40"/>
      <c r="MUJ881" s="40"/>
      <c r="MUK881" s="40"/>
      <c r="MUL881" s="40"/>
      <c r="MUM881" s="40"/>
      <c r="MUN881" s="40"/>
      <c r="MUO881" s="40"/>
      <c r="MUP881" s="40"/>
      <c r="MUQ881" s="40"/>
      <c r="MUR881" s="40"/>
      <c r="MUS881" s="40"/>
      <c r="MUT881" s="40"/>
      <c r="MUU881" s="40"/>
      <c r="MUV881" s="40"/>
      <c r="MUW881" s="40"/>
      <c r="MUX881" s="40"/>
      <c r="MUY881" s="40"/>
      <c r="MUZ881" s="40"/>
      <c r="MVA881" s="40"/>
      <c r="MVB881" s="40"/>
      <c r="MVC881" s="40"/>
      <c r="MVD881" s="40"/>
      <c r="MVE881" s="40"/>
      <c r="MVF881" s="40"/>
      <c r="MVG881" s="40"/>
      <c r="MVH881" s="40"/>
      <c r="MVI881" s="40"/>
      <c r="MVJ881" s="40"/>
      <c r="MVK881" s="40"/>
      <c r="MVL881" s="40"/>
      <c r="MVM881" s="40"/>
      <c r="MVN881" s="40"/>
      <c r="MVO881" s="40"/>
      <c r="MVP881" s="40"/>
      <c r="MVQ881" s="40"/>
      <c r="MVR881" s="40"/>
      <c r="MVS881" s="40"/>
      <c r="MVT881" s="40"/>
      <c r="MVU881" s="40"/>
      <c r="MVV881" s="40"/>
      <c r="MVW881" s="40"/>
      <c r="MVX881" s="40"/>
      <c r="MVY881" s="40"/>
      <c r="MVZ881" s="40"/>
      <c r="MWA881" s="40"/>
      <c r="MWB881" s="40"/>
      <c r="MWC881" s="40"/>
      <c r="MWD881" s="40"/>
      <c r="MWE881" s="40"/>
      <c r="MWF881" s="40"/>
      <c r="MWG881" s="40"/>
      <c r="MWH881" s="40"/>
      <c r="MWI881" s="40"/>
      <c r="MWJ881" s="40"/>
      <c r="MWK881" s="40"/>
      <c r="MWL881" s="40"/>
      <c r="MWM881" s="40"/>
      <c r="MWN881" s="40"/>
      <c r="MWO881" s="40"/>
      <c r="MWP881" s="40"/>
      <c r="MWQ881" s="40"/>
      <c r="MWR881" s="40"/>
      <c r="MWS881" s="40"/>
      <c r="MWT881" s="40"/>
      <c r="MWU881" s="40"/>
      <c r="MWV881" s="40"/>
      <c r="MWW881" s="40"/>
      <c r="MWX881" s="40"/>
      <c r="MWY881" s="40"/>
      <c r="MWZ881" s="40"/>
      <c r="MXA881" s="40"/>
      <c r="MXB881" s="40"/>
      <c r="MXC881" s="40"/>
      <c r="MXD881" s="40"/>
      <c r="MXE881" s="40"/>
      <c r="MXF881" s="40"/>
      <c r="MXG881" s="40"/>
      <c r="MXH881" s="40"/>
      <c r="MXI881" s="40"/>
      <c r="MXJ881" s="40"/>
      <c r="MXK881" s="40"/>
      <c r="MXL881" s="40"/>
      <c r="MXM881" s="40"/>
      <c r="MXN881" s="40"/>
      <c r="MXO881" s="40"/>
      <c r="MXP881" s="40"/>
      <c r="MXQ881" s="40"/>
      <c r="MXR881" s="40"/>
      <c r="MXS881" s="40"/>
      <c r="MXT881" s="40"/>
      <c r="MXU881" s="40"/>
      <c r="MXV881" s="40"/>
      <c r="MXW881" s="40"/>
      <c r="MXX881" s="40"/>
      <c r="MXY881" s="40"/>
      <c r="MXZ881" s="40"/>
      <c r="MYA881" s="40"/>
      <c r="MYB881" s="40"/>
      <c r="MYC881" s="40"/>
      <c r="MYD881" s="40"/>
      <c r="MYE881" s="40"/>
      <c r="MYF881" s="40"/>
      <c r="MYG881" s="40"/>
      <c r="MYH881" s="40"/>
      <c r="MYI881" s="40"/>
      <c r="MYJ881" s="40"/>
      <c r="MYK881" s="40"/>
      <c r="MYL881" s="40"/>
      <c r="MYM881" s="40"/>
      <c r="MYN881" s="40"/>
      <c r="MYO881" s="40"/>
      <c r="MYP881" s="40"/>
      <c r="MYQ881" s="40"/>
      <c r="MYR881" s="40"/>
      <c r="MYS881" s="40"/>
      <c r="MYT881" s="40"/>
      <c r="MYU881" s="40"/>
      <c r="MYV881" s="40"/>
      <c r="MYW881" s="40"/>
      <c r="MYX881" s="40"/>
      <c r="MYY881" s="40"/>
      <c r="MYZ881" s="40"/>
      <c r="MZA881" s="40"/>
      <c r="MZB881" s="40"/>
      <c r="MZC881" s="40"/>
      <c r="MZD881" s="40"/>
      <c r="MZE881" s="40"/>
      <c r="MZF881" s="40"/>
      <c r="MZG881" s="40"/>
      <c r="MZH881" s="40"/>
      <c r="MZI881" s="40"/>
      <c r="MZJ881" s="40"/>
      <c r="MZK881" s="40"/>
      <c r="MZL881" s="40"/>
      <c r="MZM881" s="40"/>
      <c r="MZN881" s="40"/>
      <c r="MZO881" s="40"/>
      <c r="MZP881" s="40"/>
      <c r="MZQ881" s="40"/>
      <c r="MZR881" s="40"/>
      <c r="MZS881" s="40"/>
      <c r="MZT881" s="40"/>
      <c r="MZU881" s="40"/>
      <c r="MZV881" s="40"/>
      <c r="MZW881" s="40"/>
      <c r="MZX881" s="40"/>
      <c r="MZY881" s="40"/>
      <c r="MZZ881" s="40"/>
      <c r="NAA881" s="40"/>
      <c r="NAB881" s="40"/>
      <c r="NAC881" s="40"/>
      <c r="NAD881" s="40"/>
      <c r="NAE881" s="40"/>
      <c r="NAF881" s="40"/>
      <c r="NAG881" s="40"/>
      <c r="NAH881" s="40"/>
      <c r="NAI881" s="40"/>
      <c r="NAJ881" s="40"/>
      <c r="NAK881" s="40"/>
      <c r="NAL881" s="40"/>
      <c r="NAM881" s="40"/>
      <c r="NAN881" s="40"/>
      <c r="NAO881" s="40"/>
      <c r="NAP881" s="40"/>
      <c r="NAQ881" s="40"/>
      <c r="NAR881" s="40"/>
      <c r="NAS881" s="40"/>
      <c r="NAT881" s="40"/>
      <c r="NAU881" s="40"/>
      <c r="NAV881" s="40"/>
      <c r="NAW881" s="40"/>
      <c r="NAX881" s="40"/>
      <c r="NAY881" s="40"/>
      <c r="NAZ881" s="40"/>
      <c r="NBA881" s="40"/>
      <c r="NBB881" s="40"/>
      <c r="NBC881" s="40"/>
      <c r="NBD881" s="40"/>
      <c r="NBE881" s="40"/>
      <c r="NBF881" s="40"/>
      <c r="NBG881" s="40"/>
      <c r="NBH881" s="40"/>
      <c r="NBI881" s="40"/>
      <c r="NBJ881" s="40"/>
      <c r="NBK881" s="40"/>
      <c r="NBL881" s="40"/>
      <c r="NBM881" s="40"/>
      <c r="NBN881" s="40"/>
      <c r="NBO881" s="40"/>
      <c r="NBP881" s="40"/>
      <c r="NBQ881" s="40"/>
      <c r="NBR881" s="40"/>
      <c r="NBS881" s="40"/>
      <c r="NBT881" s="40"/>
      <c r="NBU881" s="40"/>
      <c r="NBV881" s="40"/>
      <c r="NBW881" s="40"/>
      <c r="NBX881" s="40"/>
      <c r="NBY881" s="40"/>
      <c r="NBZ881" s="40"/>
      <c r="NCA881" s="40"/>
      <c r="NCB881" s="40"/>
      <c r="NCC881" s="40"/>
      <c r="NCD881" s="40"/>
      <c r="NCE881" s="40"/>
      <c r="NCF881" s="40"/>
      <c r="NCG881" s="40"/>
      <c r="NCH881" s="40"/>
      <c r="NCI881" s="40"/>
      <c r="NCJ881" s="40"/>
      <c r="NCK881" s="40"/>
      <c r="NCL881" s="40"/>
      <c r="NCM881" s="40"/>
      <c r="NCN881" s="40"/>
      <c r="NCO881" s="40"/>
      <c r="NCP881" s="40"/>
      <c r="NCQ881" s="40"/>
      <c r="NCR881" s="40"/>
      <c r="NCS881" s="40"/>
      <c r="NCT881" s="40"/>
      <c r="NCU881" s="40"/>
      <c r="NCV881" s="40"/>
      <c r="NCW881" s="40"/>
      <c r="NCX881" s="40"/>
      <c r="NCY881" s="40"/>
      <c r="NCZ881" s="40"/>
      <c r="NDA881" s="40"/>
      <c r="NDB881" s="40"/>
      <c r="NDC881" s="40"/>
      <c r="NDD881" s="40"/>
      <c r="NDE881" s="40"/>
      <c r="NDF881" s="40"/>
      <c r="NDG881" s="40"/>
      <c r="NDH881" s="40"/>
      <c r="NDI881" s="40"/>
      <c r="NDJ881" s="40"/>
      <c r="NDK881" s="40"/>
      <c r="NDL881" s="40"/>
      <c r="NDM881" s="40"/>
      <c r="NDN881" s="40"/>
      <c r="NDO881" s="40"/>
      <c r="NDP881" s="40"/>
      <c r="NDQ881" s="40"/>
      <c r="NDR881" s="40"/>
      <c r="NDS881" s="40"/>
      <c r="NDT881" s="40"/>
      <c r="NDU881" s="40"/>
      <c r="NDV881" s="40"/>
      <c r="NDW881" s="40"/>
      <c r="NDX881" s="40"/>
      <c r="NDY881" s="40"/>
      <c r="NDZ881" s="40"/>
      <c r="NEA881" s="40"/>
      <c r="NEB881" s="40"/>
      <c r="NEC881" s="40"/>
      <c r="NED881" s="40"/>
      <c r="NEE881" s="40"/>
      <c r="NEF881" s="40"/>
      <c r="NEG881" s="40"/>
      <c r="NEH881" s="40"/>
      <c r="NEI881" s="40"/>
      <c r="NEJ881" s="40"/>
      <c r="NEK881" s="40"/>
      <c r="NEL881" s="40"/>
      <c r="NEM881" s="40"/>
      <c r="NEN881" s="40"/>
      <c r="NEO881" s="40"/>
      <c r="NEP881" s="40"/>
      <c r="NEQ881" s="40"/>
      <c r="NER881" s="40"/>
      <c r="NES881" s="40"/>
      <c r="NET881" s="40"/>
      <c r="NEU881" s="40"/>
      <c r="NEV881" s="40"/>
      <c r="NEW881" s="40"/>
      <c r="NEX881" s="40"/>
      <c r="NEY881" s="40"/>
      <c r="NEZ881" s="40"/>
      <c r="NFA881" s="40"/>
      <c r="NFB881" s="40"/>
      <c r="NFC881" s="40"/>
      <c r="NFD881" s="40"/>
      <c r="NFE881" s="40"/>
      <c r="NFF881" s="40"/>
      <c r="NFG881" s="40"/>
      <c r="NFH881" s="40"/>
      <c r="NFI881" s="40"/>
      <c r="NFJ881" s="40"/>
      <c r="NFK881" s="40"/>
      <c r="NFL881" s="40"/>
      <c r="NFM881" s="40"/>
      <c r="NFN881" s="40"/>
      <c r="NFO881" s="40"/>
      <c r="NFP881" s="40"/>
      <c r="NFQ881" s="40"/>
      <c r="NFR881" s="40"/>
      <c r="NFS881" s="40"/>
      <c r="NFT881" s="40"/>
      <c r="NFU881" s="40"/>
      <c r="NFV881" s="40"/>
      <c r="NFW881" s="40"/>
      <c r="NFX881" s="40"/>
      <c r="NFY881" s="40"/>
      <c r="NFZ881" s="40"/>
      <c r="NGA881" s="40"/>
      <c r="NGB881" s="40"/>
      <c r="NGC881" s="40"/>
      <c r="NGD881" s="40"/>
      <c r="NGE881" s="40"/>
      <c r="NGF881" s="40"/>
      <c r="NGG881" s="40"/>
      <c r="NGH881" s="40"/>
      <c r="NGI881" s="40"/>
      <c r="NGJ881" s="40"/>
      <c r="NGK881" s="40"/>
      <c r="NGL881" s="40"/>
      <c r="NGM881" s="40"/>
      <c r="NGN881" s="40"/>
      <c r="NGO881" s="40"/>
      <c r="NGP881" s="40"/>
      <c r="NGQ881" s="40"/>
      <c r="NGR881" s="40"/>
      <c r="NGS881" s="40"/>
      <c r="NGT881" s="40"/>
      <c r="NGU881" s="40"/>
      <c r="NGV881" s="40"/>
      <c r="NGW881" s="40"/>
      <c r="NGX881" s="40"/>
      <c r="NGY881" s="40"/>
      <c r="NGZ881" s="40"/>
      <c r="NHA881" s="40"/>
      <c r="NHB881" s="40"/>
      <c r="NHC881" s="40"/>
      <c r="NHD881" s="40"/>
      <c r="NHE881" s="40"/>
      <c r="NHF881" s="40"/>
      <c r="NHG881" s="40"/>
      <c r="NHH881" s="40"/>
      <c r="NHI881" s="40"/>
      <c r="NHJ881" s="40"/>
      <c r="NHK881" s="40"/>
      <c r="NHL881" s="40"/>
      <c r="NHM881" s="40"/>
      <c r="NHN881" s="40"/>
      <c r="NHO881" s="40"/>
      <c r="NHP881" s="40"/>
      <c r="NHQ881" s="40"/>
      <c r="NHR881" s="40"/>
      <c r="NHS881" s="40"/>
      <c r="NHT881" s="40"/>
      <c r="NHU881" s="40"/>
      <c r="NHV881" s="40"/>
      <c r="NHW881" s="40"/>
      <c r="NHX881" s="40"/>
      <c r="NHY881" s="40"/>
      <c r="NHZ881" s="40"/>
      <c r="NIA881" s="40"/>
      <c r="NIB881" s="40"/>
      <c r="NIC881" s="40"/>
      <c r="NID881" s="40"/>
      <c r="NIE881" s="40"/>
      <c r="NIF881" s="40"/>
      <c r="NIG881" s="40"/>
      <c r="NIH881" s="40"/>
      <c r="NII881" s="40"/>
      <c r="NIJ881" s="40"/>
      <c r="NIK881" s="40"/>
      <c r="NIL881" s="40"/>
      <c r="NIM881" s="40"/>
      <c r="NIN881" s="40"/>
      <c r="NIO881" s="40"/>
      <c r="NIP881" s="40"/>
      <c r="NIQ881" s="40"/>
      <c r="NIR881" s="40"/>
      <c r="NIS881" s="40"/>
      <c r="NIT881" s="40"/>
      <c r="NIU881" s="40"/>
      <c r="NIV881" s="40"/>
      <c r="NIW881" s="40"/>
      <c r="NIX881" s="40"/>
      <c r="NIY881" s="40"/>
      <c r="NIZ881" s="40"/>
      <c r="NJA881" s="40"/>
      <c r="NJB881" s="40"/>
      <c r="NJC881" s="40"/>
      <c r="NJD881" s="40"/>
      <c r="NJE881" s="40"/>
      <c r="NJF881" s="40"/>
      <c r="NJG881" s="40"/>
      <c r="NJH881" s="40"/>
      <c r="NJI881" s="40"/>
      <c r="NJJ881" s="40"/>
      <c r="NJK881" s="40"/>
      <c r="NJL881" s="40"/>
      <c r="NJM881" s="40"/>
      <c r="NJN881" s="40"/>
      <c r="NJO881" s="40"/>
      <c r="NJP881" s="40"/>
      <c r="NJQ881" s="40"/>
      <c r="NJR881" s="40"/>
      <c r="NJS881" s="40"/>
      <c r="NJT881" s="40"/>
      <c r="NJU881" s="40"/>
      <c r="NJV881" s="40"/>
      <c r="NJW881" s="40"/>
      <c r="NJX881" s="40"/>
      <c r="NJY881" s="40"/>
      <c r="NJZ881" s="40"/>
      <c r="NKA881" s="40"/>
      <c r="NKB881" s="40"/>
      <c r="NKC881" s="40"/>
      <c r="NKD881" s="40"/>
      <c r="NKE881" s="40"/>
      <c r="NKF881" s="40"/>
      <c r="NKG881" s="40"/>
      <c r="NKH881" s="40"/>
      <c r="NKI881" s="40"/>
      <c r="NKJ881" s="40"/>
      <c r="NKK881" s="40"/>
      <c r="NKL881" s="40"/>
      <c r="NKM881" s="40"/>
      <c r="NKN881" s="40"/>
      <c r="NKO881" s="40"/>
      <c r="NKP881" s="40"/>
      <c r="NKQ881" s="40"/>
      <c r="NKR881" s="40"/>
      <c r="NKS881" s="40"/>
      <c r="NKT881" s="40"/>
      <c r="NKU881" s="40"/>
      <c r="NKV881" s="40"/>
      <c r="NKW881" s="40"/>
      <c r="NKX881" s="40"/>
      <c r="NKY881" s="40"/>
      <c r="NKZ881" s="40"/>
      <c r="NLA881" s="40"/>
      <c r="NLB881" s="40"/>
      <c r="NLC881" s="40"/>
      <c r="NLD881" s="40"/>
      <c r="NLE881" s="40"/>
      <c r="NLF881" s="40"/>
      <c r="NLG881" s="40"/>
      <c r="NLH881" s="40"/>
      <c r="NLI881" s="40"/>
      <c r="NLJ881" s="40"/>
      <c r="NLK881" s="40"/>
      <c r="NLL881" s="40"/>
      <c r="NLM881" s="40"/>
      <c r="NLN881" s="40"/>
      <c r="NLO881" s="40"/>
      <c r="NLP881" s="40"/>
      <c r="NLQ881" s="40"/>
      <c r="NLR881" s="40"/>
      <c r="NLS881" s="40"/>
      <c r="NLT881" s="40"/>
      <c r="NLU881" s="40"/>
      <c r="NLV881" s="40"/>
      <c r="NLW881" s="40"/>
      <c r="NLX881" s="40"/>
      <c r="NLY881" s="40"/>
      <c r="NLZ881" s="40"/>
      <c r="NMA881" s="40"/>
      <c r="NMB881" s="40"/>
      <c r="NMC881" s="40"/>
      <c r="NMD881" s="40"/>
      <c r="NME881" s="40"/>
      <c r="NMF881" s="40"/>
      <c r="NMG881" s="40"/>
      <c r="NMH881" s="40"/>
      <c r="NMI881" s="40"/>
      <c r="NMJ881" s="40"/>
      <c r="NMK881" s="40"/>
      <c r="NML881" s="40"/>
      <c r="NMM881" s="40"/>
      <c r="NMN881" s="40"/>
      <c r="NMO881" s="40"/>
      <c r="NMP881" s="40"/>
      <c r="NMQ881" s="40"/>
      <c r="NMR881" s="40"/>
      <c r="NMS881" s="40"/>
      <c r="NMT881" s="40"/>
      <c r="NMU881" s="40"/>
      <c r="NMV881" s="40"/>
      <c r="NMW881" s="40"/>
      <c r="NMX881" s="40"/>
      <c r="NMY881" s="40"/>
      <c r="NMZ881" s="40"/>
      <c r="NNA881" s="40"/>
      <c r="NNB881" s="40"/>
      <c r="NNC881" s="40"/>
      <c r="NND881" s="40"/>
      <c r="NNE881" s="40"/>
      <c r="NNF881" s="40"/>
      <c r="NNG881" s="40"/>
      <c r="NNH881" s="40"/>
      <c r="NNI881" s="40"/>
      <c r="NNJ881" s="40"/>
      <c r="NNK881" s="40"/>
      <c r="NNL881" s="40"/>
      <c r="NNM881" s="40"/>
      <c r="NNN881" s="40"/>
      <c r="NNO881" s="40"/>
      <c r="NNP881" s="40"/>
      <c r="NNQ881" s="40"/>
      <c r="NNR881" s="40"/>
      <c r="NNS881" s="40"/>
      <c r="NNT881" s="40"/>
      <c r="NNU881" s="40"/>
      <c r="NNV881" s="40"/>
      <c r="NNW881" s="40"/>
      <c r="NNX881" s="40"/>
      <c r="NNY881" s="40"/>
      <c r="NNZ881" s="40"/>
      <c r="NOA881" s="40"/>
      <c r="NOB881" s="40"/>
      <c r="NOC881" s="40"/>
      <c r="NOD881" s="40"/>
      <c r="NOE881" s="40"/>
      <c r="NOF881" s="40"/>
      <c r="NOG881" s="40"/>
      <c r="NOH881" s="40"/>
      <c r="NOI881" s="40"/>
      <c r="NOJ881" s="40"/>
      <c r="NOK881" s="40"/>
      <c r="NOL881" s="40"/>
      <c r="NOM881" s="40"/>
      <c r="NON881" s="40"/>
      <c r="NOO881" s="40"/>
      <c r="NOP881" s="40"/>
      <c r="NOQ881" s="40"/>
      <c r="NOR881" s="40"/>
      <c r="NOS881" s="40"/>
      <c r="NOT881" s="40"/>
      <c r="NOU881" s="40"/>
      <c r="NOV881" s="40"/>
      <c r="NOW881" s="40"/>
      <c r="NOX881" s="40"/>
      <c r="NOY881" s="40"/>
      <c r="NOZ881" s="40"/>
      <c r="NPA881" s="40"/>
      <c r="NPB881" s="40"/>
      <c r="NPC881" s="40"/>
      <c r="NPD881" s="40"/>
      <c r="NPE881" s="40"/>
      <c r="NPF881" s="40"/>
      <c r="NPG881" s="40"/>
      <c r="NPH881" s="40"/>
      <c r="NPI881" s="40"/>
      <c r="NPJ881" s="40"/>
      <c r="NPK881" s="40"/>
      <c r="NPL881" s="40"/>
      <c r="NPM881" s="40"/>
      <c r="NPN881" s="40"/>
      <c r="NPO881" s="40"/>
      <c r="NPP881" s="40"/>
      <c r="NPQ881" s="40"/>
      <c r="NPR881" s="40"/>
      <c r="NPS881" s="40"/>
      <c r="NPT881" s="40"/>
      <c r="NPU881" s="40"/>
      <c r="NPV881" s="40"/>
      <c r="NPW881" s="40"/>
      <c r="NPX881" s="40"/>
      <c r="NPY881" s="40"/>
      <c r="NPZ881" s="40"/>
      <c r="NQA881" s="40"/>
      <c r="NQB881" s="40"/>
      <c r="NQC881" s="40"/>
      <c r="NQD881" s="40"/>
      <c r="NQE881" s="40"/>
      <c r="NQF881" s="40"/>
      <c r="NQG881" s="40"/>
      <c r="NQH881" s="40"/>
      <c r="NQI881" s="40"/>
      <c r="NQJ881" s="40"/>
      <c r="NQK881" s="40"/>
      <c r="NQL881" s="40"/>
      <c r="NQM881" s="40"/>
      <c r="NQN881" s="40"/>
      <c r="NQO881" s="40"/>
      <c r="NQP881" s="40"/>
      <c r="NQQ881" s="40"/>
      <c r="NQR881" s="40"/>
      <c r="NQS881" s="40"/>
      <c r="NQT881" s="40"/>
      <c r="NQU881" s="40"/>
      <c r="NQV881" s="40"/>
      <c r="NQW881" s="40"/>
      <c r="NQX881" s="40"/>
      <c r="NQY881" s="40"/>
      <c r="NQZ881" s="40"/>
      <c r="NRA881" s="40"/>
      <c r="NRB881" s="40"/>
      <c r="NRC881" s="40"/>
      <c r="NRD881" s="40"/>
      <c r="NRE881" s="40"/>
      <c r="NRF881" s="40"/>
      <c r="NRG881" s="40"/>
      <c r="NRH881" s="40"/>
      <c r="NRI881" s="40"/>
      <c r="NRJ881" s="40"/>
      <c r="NRK881" s="40"/>
      <c r="NRL881" s="40"/>
      <c r="NRM881" s="40"/>
      <c r="NRN881" s="40"/>
      <c r="NRO881" s="40"/>
      <c r="NRP881" s="40"/>
      <c r="NRQ881" s="40"/>
      <c r="NRR881" s="40"/>
      <c r="NRS881" s="40"/>
      <c r="NRT881" s="40"/>
      <c r="NRU881" s="40"/>
      <c r="NRV881" s="40"/>
      <c r="NRW881" s="40"/>
      <c r="NRX881" s="40"/>
      <c r="NRY881" s="40"/>
      <c r="NRZ881" s="40"/>
      <c r="NSA881" s="40"/>
      <c r="NSB881" s="40"/>
      <c r="NSC881" s="40"/>
      <c r="NSD881" s="40"/>
      <c r="NSE881" s="40"/>
      <c r="NSF881" s="40"/>
      <c r="NSG881" s="40"/>
      <c r="NSH881" s="40"/>
      <c r="NSI881" s="40"/>
      <c r="NSJ881" s="40"/>
      <c r="NSK881" s="40"/>
      <c r="NSL881" s="40"/>
      <c r="NSM881" s="40"/>
      <c r="NSN881" s="40"/>
      <c r="NSO881" s="40"/>
      <c r="NSP881" s="40"/>
      <c r="NSQ881" s="40"/>
      <c r="NSR881" s="40"/>
      <c r="NSS881" s="40"/>
      <c r="NST881" s="40"/>
      <c r="NSU881" s="40"/>
      <c r="NSV881" s="40"/>
      <c r="NSW881" s="40"/>
      <c r="NSX881" s="40"/>
      <c r="NSY881" s="40"/>
      <c r="NSZ881" s="40"/>
      <c r="NTA881" s="40"/>
      <c r="NTB881" s="40"/>
      <c r="NTC881" s="40"/>
      <c r="NTD881" s="40"/>
      <c r="NTE881" s="40"/>
      <c r="NTF881" s="40"/>
      <c r="NTG881" s="40"/>
      <c r="NTH881" s="40"/>
      <c r="NTI881" s="40"/>
      <c r="NTJ881" s="40"/>
      <c r="NTK881" s="40"/>
      <c r="NTL881" s="40"/>
      <c r="NTM881" s="40"/>
      <c r="NTN881" s="40"/>
      <c r="NTO881" s="40"/>
      <c r="NTP881" s="40"/>
      <c r="NTQ881" s="40"/>
      <c r="NTR881" s="40"/>
      <c r="NTS881" s="40"/>
      <c r="NTT881" s="40"/>
      <c r="NTU881" s="40"/>
      <c r="NTV881" s="40"/>
      <c r="NTW881" s="40"/>
      <c r="NTX881" s="40"/>
      <c r="NTY881" s="40"/>
      <c r="NTZ881" s="40"/>
      <c r="NUA881" s="40"/>
      <c r="NUB881" s="40"/>
      <c r="NUC881" s="40"/>
      <c r="NUD881" s="40"/>
      <c r="NUE881" s="40"/>
      <c r="NUF881" s="40"/>
      <c r="NUG881" s="40"/>
      <c r="NUH881" s="40"/>
      <c r="NUI881" s="40"/>
      <c r="NUJ881" s="40"/>
      <c r="NUK881" s="40"/>
      <c r="NUL881" s="40"/>
      <c r="NUM881" s="40"/>
      <c r="NUN881" s="40"/>
      <c r="NUO881" s="40"/>
      <c r="NUP881" s="40"/>
      <c r="NUQ881" s="40"/>
      <c r="NUR881" s="40"/>
      <c r="NUS881" s="40"/>
      <c r="NUT881" s="40"/>
      <c r="NUU881" s="40"/>
      <c r="NUV881" s="40"/>
      <c r="NUW881" s="40"/>
      <c r="NUX881" s="40"/>
      <c r="NUY881" s="40"/>
      <c r="NUZ881" s="40"/>
      <c r="NVA881" s="40"/>
      <c r="NVB881" s="40"/>
      <c r="NVC881" s="40"/>
      <c r="NVD881" s="40"/>
      <c r="NVE881" s="40"/>
      <c r="NVF881" s="40"/>
      <c r="NVG881" s="40"/>
      <c r="NVH881" s="40"/>
      <c r="NVI881" s="40"/>
      <c r="NVJ881" s="40"/>
      <c r="NVK881" s="40"/>
      <c r="NVL881" s="40"/>
      <c r="NVM881" s="40"/>
      <c r="NVN881" s="40"/>
      <c r="NVO881" s="40"/>
      <c r="NVP881" s="40"/>
      <c r="NVQ881" s="40"/>
      <c r="NVR881" s="40"/>
      <c r="NVS881" s="40"/>
      <c r="NVT881" s="40"/>
      <c r="NVU881" s="40"/>
      <c r="NVV881" s="40"/>
      <c r="NVW881" s="40"/>
      <c r="NVX881" s="40"/>
      <c r="NVY881" s="40"/>
      <c r="NVZ881" s="40"/>
      <c r="NWA881" s="40"/>
      <c r="NWB881" s="40"/>
      <c r="NWC881" s="40"/>
      <c r="NWD881" s="40"/>
      <c r="NWE881" s="40"/>
      <c r="NWF881" s="40"/>
      <c r="NWG881" s="40"/>
      <c r="NWH881" s="40"/>
      <c r="NWI881" s="40"/>
      <c r="NWJ881" s="40"/>
      <c r="NWK881" s="40"/>
      <c r="NWL881" s="40"/>
      <c r="NWM881" s="40"/>
      <c r="NWN881" s="40"/>
      <c r="NWO881" s="40"/>
      <c r="NWP881" s="40"/>
      <c r="NWQ881" s="40"/>
      <c r="NWR881" s="40"/>
      <c r="NWS881" s="40"/>
      <c r="NWT881" s="40"/>
      <c r="NWU881" s="40"/>
      <c r="NWV881" s="40"/>
      <c r="NWW881" s="40"/>
      <c r="NWX881" s="40"/>
      <c r="NWY881" s="40"/>
      <c r="NWZ881" s="40"/>
      <c r="NXA881" s="40"/>
      <c r="NXB881" s="40"/>
      <c r="NXC881" s="40"/>
      <c r="NXD881" s="40"/>
      <c r="NXE881" s="40"/>
      <c r="NXF881" s="40"/>
      <c r="NXG881" s="40"/>
      <c r="NXH881" s="40"/>
      <c r="NXI881" s="40"/>
      <c r="NXJ881" s="40"/>
      <c r="NXK881" s="40"/>
      <c r="NXL881" s="40"/>
      <c r="NXM881" s="40"/>
      <c r="NXN881" s="40"/>
      <c r="NXO881" s="40"/>
      <c r="NXP881" s="40"/>
      <c r="NXQ881" s="40"/>
      <c r="NXR881" s="40"/>
      <c r="NXS881" s="40"/>
      <c r="NXT881" s="40"/>
      <c r="NXU881" s="40"/>
      <c r="NXV881" s="40"/>
      <c r="NXW881" s="40"/>
      <c r="NXX881" s="40"/>
      <c r="NXY881" s="40"/>
      <c r="NXZ881" s="40"/>
      <c r="NYA881" s="40"/>
      <c r="NYB881" s="40"/>
      <c r="NYC881" s="40"/>
      <c r="NYD881" s="40"/>
      <c r="NYE881" s="40"/>
      <c r="NYF881" s="40"/>
      <c r="NYG881" s="40"/>
      <c r="NYH881" s="40"/>
      <c r="NYI881" s="40"/>
      <c r="NYJ881" s="40"/>
      <c r="NYK881" s="40"/>
      <c r="NYL881" s="40"/>
      <c r="NYM881" s="40"/>
      <c r="NYN881" s="40"/>
      <c r="NYO881" s="40"/>
      <c r="NYP881" s="40"/>
      <c r="NYQ881" s="40"/>
      <c r="NYR881" s="40"/>
      <c r="NYS881" s="40"/>
      <c r="NYT881" s="40"/>
      <c r="NYU881" s="40"/>
      <c r="NYV881" s="40"/>
      <c r="NYW881" s="40"/>
      <c r="NYX881" s="40"/>
      <c r="NYY881" s="40"/>
      <c r="NYZ881" s="40"/>
      <c r="NZA881" s="40"/>
      <c r="NZB881" s="40"/>
      <c r="NZC881" s="40"/>
      <c r="NZD881" s="40"/>
      <c r="NZE881" s="40"/>
      <c r="NZF881" s="40"/>
      <c r="NZG881" s="40"/>
      <c r="NZH881" s="40"/>
      <c r="NZI881" s="40"/>
      <c r="NZJ881" s="40"/>
      <c r="NZK881" s="40"/>
      <c r="NZL881" s="40"/>
      <c r="NZM881" s="40"/>
      <c r="NZN881" s="40"/>
      <c r="NZO881" s="40"/>
      <c r="NZP881" s="40"/>
      <c r="NZQ881" s="40"/>
      <c r="NZR881" s="40"/>
      <c r="NZS881" s="40"/>
      <c r="NZT881" s="40"/>
      <c r="NZU881" s="40"/>
      <c r="NZV881" s="40"/>
      <c r="NZW881" s="40"/>
      <c r="NZX881" s="40"/>
      <c r="NZY881" s="40"/>
      <c r="NZZ881" s="40"/>
      <c r="OAA881" s="40"/>
      <c r="OAB881" s="40"/>
      <c r="OAC881" s="40"/>
      <c r="OAD881" s="40"/>
      <c r="OAE881" s="40"/>
      <c r="OAF881" s="40"/>
      <c r="OAG881" s="40"/>
      <c r="OAH881" s="40"/>
      <c r="OAI881" s="40"/>
      <c r="OAJ881" s="40"/>
      <c r="OAK881" s="40"/>
      <c r="OAL881" s="40"/>
      <c r="OAM881" s="40"/>
      <c r="OAN881" s="40"/>
      <c r="OAO881" s="40"/>
      <c r="OAP881" s="40"/>
      <c r="OAQ881" s="40"/>
      <c r="OAR881" s="40"/>
      <c r="OAS881" s="40"/>
      <c r="OAT881" s="40"/>
      <c r="OAU881" s="40"/>
      <c r="OAV881" s="40"/>
      <c r="OAW881" s="40"/>
      <c r="OAX881" s="40"/>
      <c r="OAY881" s="40"/>
      <c r="OAZ881" s="40"/>
      <c r="OBA881" s="40"/>
      <c r="OBB881" s="40"/>
      <c r="OBC881" s="40"/>
      <c r="OBD881" s="40"/>
      <c r="OBE881" s="40"/>
      <c r="OBF881" s="40"/>
      <c r="OBG881" s="40"/>
      <c r="OBH881" s="40"/>
      <c r="OBI881" s="40"/>
      <c r="OBJ881" s="40"/>
      <c r="OBK881" s="40"/>
      <c r="OBL881" s="40"/>
      <c r="OBM881" s="40"/>
      <c r="OBN881" s="40"/>
      <c r="OBO881" s="40"/>
      <c r="OBP881" s="40"/>
      <c r="OBQ881" s="40"/>
      <c r="OBR881" s="40"/>
      <c r="OBS881" s="40"/>
      <c r="OBT881" s="40"/>
      <c r="OBU881" s="40"/>
      <c r="OBV881" s="40"/>
      <c r="OBW881" s="40"/>
      <c r="OBX881" s="40"/>
      <c r="OBY881" s="40"/>
      <c r="OBZ881" s="40"/>
      <c r="OCA881" s="40"/>
      <c r="OCB881" s="40"/>
      <c r="OCC881" s="40"/>
      <c r="OCD881" s="40"/>
      <c r="OCE881" s="40"/>
      <c r="OCF881" s="40"/>
      <c r="OCG881" s="40"/>
      <c r="OCH881" s="40"/>
      <c r="OCI881" s="40"/>
      <c r="OCJ881" s="40"/>
      <c r="OCK881" s="40"/>
      <c r="OCL881" s="40"/>
      <c r="OCM881" s="40"/>
      <c r="OCN881" s="40"/>
      <c r="OCO881" s="40"/>
      <c r="OCP881" s="40"/>
      <c r="OCQ881" s="40"/>
      <c r="OCR881" s="40"/>
      <c r="OCS881" s="40"/>
      <c r="OCT881" s="40"/>
      <c r="OCU881" s="40"/>
      <c r="OCV881" s="40"/>
      <c r="OCW881" s="40"/>
      <c r="OCX881" s="40"/>
      <c r="OCY881" s="40"/>
      <c r="OCZ881" s="40"/>
      <c r="ODA881" s="40"/>
      <c r="ODB881" s="40"/>
      <c r="ODC881" s="40"/>
      <c r="ODD881" s="40"/>
      <c r="ODE881" s="40"/>
      <c r="ODF881" s="40"/>
      <c r="ODG881" s="40"/>
      <c r="ODH881" s="40"/>
      <c r="ODI881" s="40"/>
      <c r="ODJ881" s="40"/>
      <c r="ODK881" s="40"/>
      <c r="ODL881" s="40"/>
      <c r="ODM881" s="40"/>
      <c r="ODN881" s="40"/>
      <c r="ODO881" s="40"/>
      <c r="ODP881" s="40"/>
      <c r="ODQ881" s="40"/>
      <c r="ODR881" s="40"/>
      <c r="ODS881" s="40"/>
      <c r="ODT881" s="40"/>
      <c r="ODU881" s="40"/>
      <c r="ODV881" s="40"/>
      <c r="ODW881" s="40"/>
      <c r="ODX881" s="40"/>
      <c r="ODY881" s="40"/>
      <c r="ODZ881" s="40"/>
      <c r="OEA881" s="40"/>
      <c r="OEB881" s="40"/>
      <c r="OEC881" s="40"/>
      <c r="OED881" s="40"/>
      <c r="OEE881" s="40"/>
      <c r="OEF881" s="40"/>
      <c r="OEG881" s="40"/>
      <c r="OEH881" s="40"/>
      <c r="OEI881" s="40"/>
      <c r="OEJ881" s="40"/>
      <c r="OEK881" s="40"/>
      <c r="OEL881" s="40"/>
      <c r="OEM881" s="40"/>
      <c r="OEN881" s="40"/>
      <c r="OEO881" s="40"/>
      <c r="OEP881" s="40"/>
      <c r="OEQ881" s="40"/>
      <c r="OER881" s="40"/>
      <c r="OES881" s="40"/>
      <c r="OET881" s="40"/>
      <c r="OEU881" s="40"/>
      <c r="OEV881" s="40"/>
      <c r="OEW881" s="40"/>
      <c r="OEX881" s="40"/>
      <c r="OEY881" s="40"/>
      <c r="OEZ881" s="40"/>
      <c r="OFA881" s="40"/>
      <c r="OFB881" s="40"/>
      <c r="OFC881" s="40"/>
      <c r="OFD881" s="40"/>
      <c r="OFE881" s="40"/>
      <c r="OFF881" s="40"/>
      <c r="OFG881" s="40"/>
      <c r="OFH881" s="40"/>
      <c r="OFI881" s="40"/>
      <c r="OFJ881" s="40"/>
      <c r="OFK881" s="40"/>
      <c r="OFL881" s="40"/>
      <c r="OFM881" s="40"/>
      <c r="OFN881" s="40"/>
      <c r="OFO881" s="40"/>
      <c r="OFP881" s="40"/>
      <c r="OFQ881" s="40"/>
      <c r="OFR881" s="40"/>
      <c r="OFS881" s="40"/>
      <c r="OFT881" s="40"/>
      <c r="OFU881" s="40"/>
      <c r="OFV881" s="40"/>
      <c r="OFW881" s="40"/>
      <c r="OFX881" s="40"/>
      <c r="OFY881" s="40"/>
      <c r="OFZ881" s="40"/>
      <c r="OGA881" s="40"/>
      <c r="OGB881" s="40"/>
      <c r="OGC881" s="40"/>
      <c r="OGD881" s="40"/>
      <c r="OGE881" s="40"/>
      <c r="OGF881" s="40"/>
      <c r="OGG881" s="40"/>
      <c r="OGH881" s="40"/>
      <c r="OGI881" s="40"/>
      <c r="OGJ881" s="40"/>
      <c r="OGK881" s="40"/>
      <c r="OGL881" s="40"/>
      <c r="OGM881" s="40"/>
      <c r="OGN881" s="40"/>
      <c r="OGO881" s="40"/>
      <c r="OGP881" s="40"/>
      <c r="OGQ881" s="40"/>
      <c r="OGR881" s="40"/>
      <c r="OGS881" s="40"/>
      <c r="OGT881" s="40"/>
      <c r="OGU881" s="40"/>
      <c r="OGV881" s="40"/>
      <c r="OGW881" s="40"/>
      <c r="OGX881" s="40"/>
      <c r="OGY881" s="40"/>
      <c r="OGZ881" s="40"/>
      <c r="OHA881" s="40"/>
      <c r="OHB881" s="40"/>
      <c r="OHC881" s="40"/>
      <c r="OHD881" s="40"/>
      <c r="OHE881" s="40"/>
      <c r="OHF881" s="40"/>
      <c r="OHG881" s="40"/>
      <c r="OHH881" s="40"/>
      <c r="OHI881" s="40"/>
      <c r="OHJ881" s="40"/>
      <c r="OHK881" s="40"/>
      <c r="OHL881" s="40"/>
      <c r="OHM881" s="40"/>
      <c r="OHN881" s="40"/>
      <c r="OHO881" s="40"/>
      <c r="OHP881" s="40"/>
      <c r="OHQ881" s="40"/>
      <c r="OHR881" s="40"/>
      <c r="OHS881" s="40"/>
      <c r="OHT881" s="40"/>
      <c r="OHU881" s="40"/>
      <c r="OHV881" s="40"/>
      <c r="OHW881" s="40"/>
      <c r="OHX881" s="40"/>
      <c r="OHY881" s="40"/>
      <c r="OHZ881" s="40"/>
      <c r="OIA881" s="40"/>
      <c r="OIB881" s="40"/>
      <c r="OIC881" s="40"/>
      <c r="OID881" s="40"/>
      <c r="OIE881" s="40"/>
      <c r="OIF881" s="40"/>
      <c r="OIG881" s="40"/>
      <c r="OIH881" s="40"/>
      <c r="OII881" s="40"/>
      <c r="OIJ881" s="40"/>
      <c r="OIK881" s="40"/>
      <c r="OIL881" s="40"/>
      <c r="OIM881" s="40"/>
      <c r="OIN881" s="40"/>
      <c r="OIO881" s="40"/>
      <c r="OIP881" s="40"/>
      <c r="OIQ881" s="40"/>
      <c r="OIR881" s="40"/>
      <c r="OIS881" s="40"/>
      <c r="OIT881" s="40"/>
      <c r="OIU881" s="40"/>
      <c r="OIV881" s="40"/>
      <c r="OIW881" s="40"/>
      <c r="OIX881" s="40"/>
      <c r="OIY881" s="40"/>
      <c r="OIZ881" s="40"/>
      <c r="OJA881" s="40"/>
      <c r="OJB881" s="40"/>
      <c r="OJC881" s="40"/>
      <c r="OJD881" s="40"/>
      <c r="OJE881" s="40"/>
      <c r="OJF881" s="40"/>
      <c r="OJG881" s="40"/>
      <c r="OJH881" s="40"/>
      <c r="OJI881" s="40"/>
      <c r="OJJ881" s="40"/>
      <c r="OJK881" s="40"/>
      <c r="OJL881" s="40"/>
      <c r="OJM881" s="40"/>
      <c r="OJN881" s="40"/>
      <c r="OJO881" s="40"/>
      <c r="OJP881" s="40"/>
      <c r="OJQ881" s="40"/>
      <c r="OJR881" s="40"/>
      <c r="OJS881" s="40"/>
      <c r="OJT881" s="40"/>
      <c r="OJU881" s="40"/>
      <c r="OJV881" s="40"/>
      <c r="OJW881" s="40"/>
      <c r="OJX881" s="40"/>
      <c r="OJY881" s="40"/>
      <c r="OJZ881" s="40"/>
      <c r="OKA881" s="40"/>
      <c r="OKB881" s="40"/>
      <c r="OKC881" s="40"/>
      <c r="OKD881" s="40"/>
      <c r="OKE881" s="40"/>
      <c r="OKF881" s="40"/>
      <c r="OKG881" s="40"/>
      <c r="OKH881" s="40"/>
      <c r="OKI881" s="40"/>
      <c r="OKJ881" s="40"/>
      <c r="OKK881" s="40"/>
      <c r="OKL881" s="40"/>
      <c r="OKM881" s="40"/>
      <c r="OKN881" s="40"/>
      <c r="OKO881" s="40"/>
      <c r="OKP881" s="40"/>
      <c r="OKQ881" s="40"/>
      <c r="OKR881" s="40"/>
      <c r="OKS881" s="40"/>
      <c r="OKT881" s="40"/>
      <c r="OKU881" s="40"/>
      <c r="OKV881" s="40"/>
      <c r="OKW881" s="40"/>
      <c r="OKX881" s="40"/>
      <c r="OKY881" s="40"/>
      <c r="OKZ881" s="40"/>
      <c r="OLA881" s="40"/>
      <c r="OLB881" s="40"/>
      <c r="OLC881" s="40"/>
      <c r="OLD881" s="40"/>
      <c r="OLE881" s="40"/>
      <c r="OLF881" s="40"/>
      <c r="OLG881" s="40"/>
      <c r="OLH881" s="40"/>
      <c r="OLI881" s="40"/>
      <c r="OLJ881" s="40"/>
      <c r="OLK881" s="40"/>
      <c r="OLL881" s="40"/>
      <c r="OLM881" s="40"/>
      <c r="OLN881" s="40"/>
      <c r="OLO881" s="40"/>
      <c r="OLP881" s="40"/>
      <c r="OLQ881" s="40"/>
      <c r="OLR881" s="40"/>
      <c r="OLS881" s="40"/>
      <c r="OLT881" s="40"/>
      <c r="OLU881" s="40"/>
      <c r="OLV881" s="40"/>
      <c r="OLW881" s="40"/>
      <c r="OLX881" s="40"/>
      <c r="OLY881" s="40"/>
      <c r="OLZ881" s="40"/>
      <c r="OMA881" s="40"/>
      <c r="OMB881" s="40"/>
      <c r="OMC881" s="40"/>
      <c r="OMD881" s="40"/>
      <c r="OME881" s="40"/>
      <c r="OMF881" s="40"/>
      <c r="OMG881" s="40"/>
      <c r="OMH881" s="40"/>
      <c r="OMI881" s="40"/>
      <c r="OMJ881" s="40"/>
      <c r="OMK881" s="40"/>
      <c r="OML881" s="40"/>
      <c r="OMM881" s="40"/>
      <c r="OMN881" s="40"/>
      <c r="OMO881" s="40"/>
      <c r="OMP881" s="40"/>
      <c r="OMQ881" s="40"/>
      <c r="OMR881" s="40"/>
      <c r="OMS881" s="40"/>
      <c r="OMT881" s="40"/>
      <c r="OMU881" s="40"/>
      <c r="OMV881" s="40"/>
      <c r="OMW881" s="40"/>
      <c r="OMX881" s="40"/>
      <c r="OMY881" s="40"/>
      <c r="OMZ881" s="40"/>
      <c r="ONA881" s="40"/>
      <c r="ONB881" s="40"/>
      <c r="ONC881" s="40"/>
      <c r="OND881" s="40"/>
      <c r="ONE881" s="40"/>
      <c r="ONF881" s="40"/>
      <c r="ONG881" s="40"/>
      <c r="ONH881" s="40"/>
      <c r="ONI881" s="40"/>
      <c r="ONJ881" s="40"/>
      <c r="ONK881" s="40"/>
      <c r="ONL881" s="40"/>
      <c r="ONM881" s="40"/>
      <c r="ONN881" s="40"/>
      <c r="ONO881" s="40"/>
      <c r="ONP881" s="40"/>
      <c r="ONQ881" s="40"/>
      <c r="ONR881" s="40"/>
      <c r="ONS881" s="40"/>
      <c r="ONT881" s="40"/>
      <c r="ONU881" s="40"/>
      <c r="ONV881" s="40"/>
      <c r="ONW881" s="40"/>
      <c r="ONX881" s="40"/>
      <c r="ONY881" s="40"/>
      <c r="ONZ881" s="40"/>
      <c r="OOA881" s="40"/>
      <c r="OOB881" s="40"/>
      <c r="OOC881" s="40"/>
      <c r="OOD881" s="40"/>
      <c r="OOE881" s="40"/>
      <c r="OOF881" s="40"/>
      <c r="OOG881" s="40"/>
      <c r="OOH881" s="40"/>
      <c r="OOI881" s="40"/>
      <c r="OOJ881" s="40"/>
      <c r="OOK881" s="40"/>
      <c r="OOL881" s="40"/>
      <c r="OOM881" s="40"/>
      <c r="OON881" s="40"/>
      <c r="OOO881" s="40"/>
      <c r="OOP881" s="40"/>
      <c r="OOQ881" s="40"/>
      <c r="OOR881" s="40"/>
      <c r="OOS881" s="40"/>
      <c r="OOT881" s="40"/>
      <c r="OOU881" s="40"/>
      <c r="OOV881" s="40"/>
      <c r="OOW881" s="40"/>
      <c r="OOX881" s="40"/>
      <c r="OOY881" s="40"/>
      <c r="OOZ881" s="40"/>
      <c r="OPA881" s="40"/>
      <c r="OPB881" s="40"/>
      <c r="OPC881" s="40"/>
      <c r="OPD881" s="40"/>
      <c r="OPE881" s="40"/>
      <c r="OPF881" s="40"/>
      <c r="OPG881" s="40"/>
      <c r="OPH881" s="40"/>
      <c r="OPI881" s="40"/>
      <c r="OPJ881" s="40"/>
      <c r="OPK881" s="40"/>
      <c r="OPL881" s="40"/>
      <c r="OPM881" s="40"/>
      <c r="OPN881" s="40"/>
      <c r="OPO881" s="40"/>
      <c r="OPP881" s="40"/>
      <c r="OPQ881" s="40"/>
      <c r="OPR881" s="40"/>
      <c r="OPS881" s="40"/>
      <c r="OPT881" s="40"/>
      <c r="OPU881" s="40"/>
      <c r="OPV881" s="40"/>
      <c r="OPW881" s="40"/>
      <c r="OPX881" s="40"/>
      <c r="OPY881" s="40"/>
      <c r="OPZ881" s="40"/>
      <c r="OQA881" s="40"/>
      <c r="OQB881" s="40"/>
      <c r="OQC881" s="40"/>
      <c r="OQD881" s="40"/>
      <c r="OQE881" s="40"/>
      <c r="OQF881" s="40"/>
      <c r="OQG881" s="40"/>
      <c r="OQH881" s="40"/>
      <c r="OQI881" s="40"/>
      <c r="OQJ881" s="40"/>
      <c r="OQK881" s="40"/>
      <c r="OQL881" s="40"/>
      <c r="OQM881" s="40"/>
      <c r="OQN881" s="40"/>
      <c r="OQO881" s="40"/>
      <c r="OQP881" s="40"/>
      <c r="OQQ881" s="40"/>
      <c r="OQR881" s="40"/>
      <c r="OQS881" s="40"/>
      <c r="OQT881" s="40"/>
      <c r="OQU881" s="40"/>
      <c r="OQV881" s="40"/>
      <c r="OQW881" s="40"/>
      <c r="OQX881" s="40"/>
      <c r="OQY881" s="40"/>
      <c r="OQZ881" s="40"/>
      <c r="ORA881" s="40"/>
      <c r="ORB881" s="40"/>
      <c r="ORC881" s="40"/>
      <c r="ORD881" s="40"/>
      <c r="ORE881" s="40"/>
      <c r="ORF881" s="40"/>
      <c r="ORG881" s="40"/>
      <c r="ORH881" s="40"/>
      <c r="ORI881" s="40"/>
      <c r="ORJ881" s="40"/>
      <c r="ORK881" s="40"/>
      <c r="ORL881" s="40"/>
      <c r="ORM881" s="40"/>
      <c r="ORN881" s="40"/>
      <c r="ORO881" s="40"/>
      <c r="ORP881" s="40"/>
      <c r="ORQ881" s="40"/>
      <c r="ORR881" s="40"/>
      <c r="ORS881" s="40"/>
      <c r="ORT881" s="40"/>
      <c r="ORU881" s="40"/>
      <c r="ORV881" s="40"/>
      <c r="ORW881" s="40"/>
      <c r="ORX881" s="40"/>
      <c r="ORY881" s="40"/>
      <c r="ORZ881" s="40"/>
      <c r="OSA881" s="40"/>
      <c r="OSB881" s="40"/>
      <c r="OSC881" s="40"/>
      <c r="OSD881" s="40"/>
      <c r="OSE881" s="40"/>
      <c r="OSF881" s="40"/>
      <c r="OSG881" s="40"/>
      <c r="OSH881" s="40"/>
      <c r="OSI881" s="40"/>
      <c r="OSJ881" s="40"/>
      <c r="OSK881" s="40"/>
      <c r="OSL881" s="40"/>
      <c r="OSM881" s="40"/>
      <c r="OSN881" s="40"/>
      <c r="OSO881" s="40"/>
      <c r="OSP881" s="40"/>
      <c r="OSQ881" s="40"/>
      <c r="OSR881" s="40"/>
      <c r="OSS881" s="40"/>
      <c r="OST881" s="40"/>
      <c r="OSU881" s="40"/>
      <c r="OSV881" s="40"/>
      <c r="OSW881" s="40"/>
      <c r="OSX881" s="40"/>
      <c r="OSY881" s="40"/>
      <c r="OSZ881" s="40"/>
      <c r="OTA881" s="40"/>
      <c r="OTB881" s="40"/>
      <c r="OTC881" s="40"/>
      <c r="OTD881" s="40"/>
      <c r="OTE881" s="40"/>
      <c r="OTF881" s="40"/>
      <c r="OTG881" s="40"/>
      <c r="OTH881" s="40"/>
      <c r="OTI881" s="40"/>
      <c r="OTJ881" s="40"/>
      <c r="OTK881" s="40"/>
      <c r="OTL881" s="40"/>
      <c r="OTM881" s="40"/>
      <c r="OTN881" s="40"/>
      <c r="OTO881" s="40"/>
      <c r="OTP881" s="40"/>
      <c r="OTQ881" s="40"/>
      <c r="OTR881" s="40"/>
      <c r="OTS881" s="40"/>
      <c r="OTT881" s="40"/>
      <c r="OTU881" s="40"/>
      <c r="OTV881" s="40"/>
      <c r="OTW881" s="40"/>
      <c r="OTX881" s="40"/>
      <c r="OTY881" s="40"/>
      <c r="OTZ881" s="40"/>
      <c r="OUA881" s="40"/>
      <c r="OUB881" s="40"/>
      <c r="OUC881" s="40"/>
      <c r="OUD881" s="40"/>
      <c r="OUE881" s="40"/>
      <c r="OUF881" s="40"/>
      <c r="OUG881" s="40"/>
      <c r="OUH881" s="40"/>
      <c r="OUI881" s="40"/>
      <c r="OUJ881" s="40"/>
      <c r="OUK881" s="40"/>
      <c r="OUL881" s="40"/>
      <c r="OUM881" s="40"/>
      <c r="OUN881" s="40"/>
      <c r="OUO881" s="40"/>
      <c r="OUP881" s="40"/>
      <c r="OUQ881" s="40"/>
      <c r="OUR881" s="40"/>
      <c r="OUS881" s="40"/>
      <c r="OUT881" s="40"/>
      <c r="OUU881" s="40"/>
      <c r="OUV881" s="40"/>
      <c r="OUW881" s="40"/>
      <c r="OUX881" s="40"/>
      <c r="OUY881" s="40"/>
      <c r="OUZ881" s="40"/>
      <c r="OVA881" s="40"/>
      <c r="OVB881" s="40"/>
      <c r="OVC881" s="40"/>
      <c r="OVD881" s="40"/>
      <c r="OVE881" s="40"/>
      <c r="OVF881" s="40"/>
      <c r="OVG881" s="40"/>
      <c r="OVH881" s="40"/>
      <c r="OVI881" s="40"/>
      <c r="OVJ881" s="40"/>
      <c r="OVK881" s="40"/>
      <c r="OVL881" s="40"/>
      <c r="OVM881" s="40"/>
      <c r="OVN881" s="40"/>
      <c r="OVO881" s="40"/>
      <c r="OVP881" s="40"/>
      <c r="OVQ881" s="40"/>
      <c r="OVR881" s="40"/>
      <c r="OVS881" s="40"/>
      <c r="OVT881" s="40"/>
      <c r="OVU881" s="40"/>
      <c r="OVV881" s="40"/>
      <c r="OVW881" s="40"/>
      <c r="OVX881" s="40"/>
      <c r="OVY881" s="40"/>
      <c r="OVZ881" s="40"/>
      <c r="OWA881" s="40"/>
      <c r="OWB881" s="40"/>
      <c r="OWC881" s="40"/>
      <c r="OWD881" s="40"/>
      <c r="OWE881" s="40"/>
      <c r="OWF881" s="40"/>
      <c r="OWG881" s="40"/>
      <c r="OWH881" s="40"/>
      <c r="OWI881" s="40"/>
      <c r="OWJ881" s="40"/>
      <c r="OWK881" s="40"/>
      <c r="OWL881" s="40"/>
      <c r="OWM881" s="40"/>
      <c r="OWN881" s="40"/>
      <c r="OWO881" s="40"/>
      <c r="OWP881" s="40"/>
      <c r="OWQ881" s="40"/>
      <c r="OWR881" s="40"/>
      <c r="OWS881" s="40"/>
      <c r="OWT881" s="40"/>
      <c r="OWU881" s="40"/>
      <c r="OWV881" s="40"/>
      <c r="OWW881" s="40"/>
      <c r="OWX881" s="40"/>
      <c r="OWY881" s="40"/>
      <c r="OWZ881" s="40"/>
      <c r="OXA881" s="40"/>
      <c r="OXB881" s="40"/>
      <c r="OXC881" s="40"/>
      <c r="OXD881" s="40"/>
      <c r="OXE881" s="40"/>
      <c r="OXF881" s="40"/>
      <c r="OXG881" s="40"/>
      <c r="OXH881" s="40"/>
      <c r="OXI881" s="40"/>
      <c r="OXJ881" s="40"/>
      <c r="OXK881" s="40"/>
      <c r="OXL881" s="40"/>
      <c r="OXM881" s="40"/>
      <c r="OXN881" s="40"/>
      <c r="OXO881" s="40"/>
      <c r="OXP881" s="40"/>
      <c r="OXQ881" s="40"/>
      <c r="OXR881" s="40"/>
      <c r="OXS881" s="40"/>
      <c r="OXT881" s="40"/>
      <c r="OXU881" s="40"/>
      <c r="OXV881" s="40"/>
      <c r="OXW881" s="40"/>
      <c r="OXX881" s="40"/>
      <c r="OXY881" s="40"/>
      <c r="OXZ881" s="40"/>
      <c r="OYA881" s="40"/>
      <c r="OYB881" s="40"/>
      <c r="OYC881" s="40"/>
      <c r="OYD881" s="40"/>
      <c r="OYE881" s="40"/>
      <c r="OYF881" s="40"/>
      <c r="OYG881" s="40"/>
      <c r="OYH881" s="40"/>
      <c r="OYI881" s="40"/>
      <c r="OYJ881" s="40"/>
      <c r="OYK881" s="40"/>
      <c r="OYL881" s="40"/>
      <c r="OYM881" s="40"/>
      <c r="OYN881" s="40"/>
      <c r="OYO881" s="40"/>
      <c r="OYP881" s="40"/>
      <c r="OYQ881" s="40"/>
      <c r="OYR881" s="40"/>
      <c r="OYS881" s="40"/>
      <c r="OYT881" s="40"/>
      <c r="OYU881" s="40"/>
      <c r="OYV881" s="40"/>
      <c r="OYW881" s="40"/>
      <c r="OYX881" s="40"/>
      <c r="OYY881" s="40"/>
      <c r="OYZ881" s="40"/>
      <c r="OZA881" s="40"/>
      <c r="OZB881" s="40"/>
      <c r="OZC881" s="40"/>
      <c r="OZD881" s="40"/>
      <c r="OZE881" s="40"/>
      <c r="OZF881" s="40"/>
      <c r="OZG881" s="40"/>
      <c r="OZH881" s="40"/>
      <c r="OZI881" s="40"/>
      <c r="OZJ881" s="40"/>
      <c r="OZK881" s="40"/>
      <c r="OZL881" s="40"/>
      <c r="OZM881" s="40"/>
      <c r="OZN881" s="40"/>
      <c r="OZO881" s="40"/>
      <c r="OZP881" s="40"/>
      <c r="OZQ881" s="40"/>
      <c r="OZR881" s="40"/>
      <c r="OZS881" s="40"/>
      <c r="OZT881" s="40"/>
      <c r="OZU881" s="40"/>
      <c r="OZV881" s="40"/>
      <c r="OZW881" s="40"/>
      <c r="OZX881" s="40"/>
      <c r="OZY881" s="40"/>
      <c r="OZZ881" s="40"/>
      <c r="PAA881" s="40"/>
      <c r="PAB881" s="40"/>
      <c r="PAC881" s="40"/>
      <c r="PAD881" s="40"/>
      <c r="PAE881" s="40"/>
      <c r="PAF881" s="40"/>
      <c r="PAG881" s="40"/>
      <c r="PAH881" s="40"/>
      <c r="PAI881" s="40"/>
      <c r="PAJ881" s="40"/>
      <c r="PAK881" s="40"/>
      <c r="PAL881" s="40"/>
      <c r="PAM881" s="40"/>
      <c r="PAN881" s="40"/>
      <c r="PAO881" s="40"/>
      <c r="PAP881" s="40"/>
      <c r="PAQ881" s="40"/>
      <c r="PAR881" s="40"/>
      <c r="PAS881" s="40"/>
      <c r="PAT881" s="40"/>
      <c r="PAU881" s="40"/>
      <c r="PAV881" s="40"/>
      <c r="PAW881" s="40"/>
      <c r="PAX881" s="40"/>
      <c r="PAY881" s="40"/>
      <c r="PAZ881" s="40"/>
      <c r="PBA881" s="40"/>
      <c r="PBB881" s="40"/>
      <c r="PBC881" s="40"/>
      <c r="PBD881" s="40"/>
      <c r="PBE881" s="40"/>
      <c r="PBF881" s="40"/>
      <c r="PBG881" s="40"/>
      <c r="PBH881" s="40"/>
      <c r="PBI881" s="40"/>
      <c r="PBJ881" s="40"/>
      <c r="PBK881" s="40"/>
      <c r="PBL881" s="40"/>
      <c r="PBM881" s="40"/>
      <c r="PBN881" s="40"/>
      <c r="PBO881" s="40"/>
      <c r="PBP881" s="40"/>
      <c r="PBQ881" s="40"/>
      <c r="PBR881" s="40"/>
      <c r="PBS881" s="40"/>
      <c r="PBT881" s="40"/>
      <c r="PBU881" s="40"/>
      <c r="PBV881" s="40"/>
      <c r="PBW881" s="40"/>
      <c r="PBX881" s="40"/>
      <c r="PBY881" s="40"/>
      <c r="PBZ881" s="40"/>
      <c r="PCA881" s="40"/>
      <c r="PCB881" s="40"/>
      <c r="PCC881" s="40"/>
      <c r="PCD881" s="40"/>
      <c r="PCE881" s="40"/>
      <c r="PCF881" s="40"/>
      <c r="PCG881" s="40"/>
      <c r="PCH881" s="40"/>
      <c r="PCI881" s="40"/>
      <c r="PCJ881" s="40"/>
      <c r="PCK881" s="40"/>
      <c r="PCL881" s="40"/>
      <c r="PCM881" s="40"/>
      <c r="PCN881" s="40"/>
      <c r="PCO881" s="40"/>
      <c r="PCP881" s="40"/>
      <c r="PCQ881" s="40"/>
      <c r="PCR881" s="40"/>
      <c r="PCS881" s="40"/>
      <c r="PCT881" s="40"/>
      <c r="PCU881" s="40"/>
      <c r="PCV881" s="40"/>
      <c r="PCW881" s="40"/>
      <c r="PCX881" s="40"/>
      <c r="PCY881" s="40"/>
      <c r="PCZ881" s="40"/>
      <c r="PDA881" s="40"/>
      <c r="PDB881" s="40"/>
      <c r="PDC881" s="40"/>
      <c r="PDD881" s="40"/>
      <c r="PDE881" s="40"/>
      <c r="PDF881" s="40"/>
      <c r="PDG881" s="40"/>
      <c r="PDH881" s="40"/>
      <c r="PDI881" s="40"/>
      <c r="PDJ881" s="40"/>
      <c r="PDK881" s="40"/>
      <c r="PDL881" s="40"/>
      <c r="PDM881" s="40"/>
      <c r="PDN881" s="40"/>
      <c r="PDO881" s="40"/>
      <c r="PDP881" s="40"/>
      <c r="PDQ881" s="40"/>
      <c r="PDR881" s="40"/>
      <c r="PDS881" s="40"/>
      <c r="PDT881" s="40"/>
      <c r="PDU881" s="40"/>
      <c r="PDV881" s="40"/>
      <c r="PDW881" s="40"/>
      <c r="PDX881" s="40"/>
      <c r="PDY881" s="40"/>
      <c r="PDZ881" s="40"/>
      <c r="PEA881" s="40"/>
      <c r="PEB881" s="40"/>
      <c r="PEC881" s="40"/>
      <c r="PED881" s="40"/>
      <c r="PEE881" s="40"/>
      <c r="PEF881" s="40"/>
      <c r="PEG881" s="40"/>
      <c r="PEH881" s="40"/>
      <c r="PEI881" s="40"/>
      <c r="PEJ881" s="40"/>
      <c r="PEK881" s="40"/>
      <c r="PEL881" s="40"/>
      <c r="PEM881" s="40"/>
      <c r="PEN881" s="40"/>
      <c r="PEO881" s="40"/>
      <c r="PEP881" s="40"/>
      <c r="PEQ881" s="40"/>
      <c r="PER881" s="40"/>
      <c r="PES881" s="40"/>
      <c r="PET881" s="40"/>
      <c r="PEU881" s="40"/>
      <c r="PEV881" s="40"/>
      <c r="PEW881" s="40"/>
      <c r="PEX881" s="40"/>
      <c r="PEY881" s="40"/>
      <c r="PEZ881" s="40"/>
      <c r="PFA881" s="40"/>
      <c r="PFB881" s="40"/>
      <c r="PFC881" s="40"/>
      <c r="PFD881" s="40"/>
      <c r="PFE881" s="40"/>
      <c r="PFF881" s="40"/>
      <c r="PFG881" s="40"/>
      <c r="PFH881" s="40"/>
      <c r="PFI881" s="40"/>
      <c r="PFJ881" s="40"/>
      <c r="PFK881" s="40"/>
      <c r="PFL881" s="40"/>
      <c r="PFM881" s="40"/>
      <c r="PFN881" s="40"/>
      <c r="PFO881" s="40"/>
      <c r="PFP881" s="40"/>
      <c r="PFQ881" s="40"/>
      <c r="PFR881" s="40"/>
      <c r="PFS881" s="40"/>
      <c r="PFT881" s="40"/>
      <c r="PFU881" s="40"/>
      <c r="PFV881" s="40"/>
      <c r="PFW881" s="40"/>
      <c r="PFX881" s="40"/>
      <c r="PFY881" s="40"/>
      <c r="PFZ881" s="40"/>
      <c r="PGA881" s="40"/>
      <c r="PGB881" s="40"/>
      <c r="PGC881" s="40"/>
      <c r="PGD881" s="40"/>
      <c r="PGE881" s="40"/>
      <c r="PGF881" s="40"/>
      <c r="PGG881" s="40"/>
      <c r="PGH881" s="40"/>
      <c r="PGI881" s="40"/>
      <c r="PGJ881" s="40"/>
      <c r="PGK881" s="40"/>
      <c r="PGL881" s="40"/>
      <c r="PGM881" s="40"/>
      <c r="PGN881" s="40"/>
      <c r="PGO881" s="40"/>
      <c r="PGP881" s="40"/>
      <c r="PGQ881" s="40"/>
      <c r="PGR881" s="40"/>
      <c r="PGS881" s="40"/>
      <c r="PGT881" s="40"/>
      <c r="PGU881" s="40"/>
      <c r="PGV881" s="40"/>
      <c r="PGW881" s="40"/>
      <c r="PGX881" s="40"/>
      <c r="PGY881" s="40"/>
      <c r="PGZ881" s="40"/>
      <c r="PHA881" s="40"/>
      <c r="PHB881" s="40"/>
      <c r="PHC881" s="40"/>
      <c r="PHD881" s="40"/>
      <c r="PHE881" s="40"/>
      <c r="PHF881" s="40"/>
      <c r="PHG881" s="40"/>
      <c r="PHH881" s="40"/>
      <c r="PHI881" s="40"/>
      <c r="PHJ881" s="40"/>
      <c r="PHK881" s="40"/>
      <c r="PHL881" s="40"/>
      <c r="PHM881" s="40"/>
      <c r="PHN881" s="40"/>
      <c r="PHO881" s="40"/>
      <c r="PHP881" s="40"/>
      <c r="PHQ881" s="40"/>
      <c r="PHR881" s="40"/>
      <c r="PHS881" s="40"/>
      <c r="PHT881" s="40"/>
      <c r="PHU881" s="40"/>
      <c r="PHV881" s="40"/>
      <c r="PHW881" s="40"/>
      <c r="PHX881" s="40"/>
      <c r="PHY881" s="40"/>
      <c r="PHZ881" s="40"/>
      <c r="PIA881" s="40"/>
      <c r="PIB881" s="40"/>
      <c r="PIC881" s="40"/>
      <c r="PID881" s="40"/>
      <c r="PIE881" s="40"/>
      <c r="PIF881" s="40"/>
      <c r="PIG881" s="40"/>
      <c r="PIH881" s="40"/>
      <c r="PII881" s="40"/>
      <c r="PIJ881" s="40"/>
      <c r="PIK881" s="40"/>
      <c r="PIL881" s="40"/>
      <c r="PIM881" s="40"/>
      <c r="PIN881" s="40"/>
      <c r="PIO881" s="40"/>
      <c r="PIP881" s="40"/>
      <c r="PIQ881" s="40"/>
      <c r="PIR881" s="40"/>
      <c r="PIS881" s="40"/>
      <c r="PIT881" s="40"/>
      <c r="PIU881" s="40"/>
      <c r="PIV881" s="40"/>
      <c r="PIW881" s="40"/>
      <c r="PIX881" s="40"/>
      <c r="PIY881" s="40"/>
      <c r="PIZ881" s="40"/>
      <c r="PJA881" s="40"/>
      <c r="PJB881" s="40"/>
      <c r="PJC881" s="40"/>
      <c r="PJD881" s="40"/>
      <c r="PJE881" s="40"/>
      <c r="PJF881" s="40"/>
      <c r="PJG881" s="40"/>
      <c r="PJH881" s="40"/>
      <c r="PJI881" s="40"/>
      <c r="PJJ881" s="40"/>
      <c r="PJK881" s="40"/>
      <c r="PJL881" s="40"/>
      <c r="PJM881" s="40"/>
      <c r="PJN881" s="40"/>
      <c r="PJO881" s="40"/>
      <c r="PJP881" s="40"/>
      <c r="PJQ881" s="40"/>
      <c r="PJR881" s="40"/>
      <c r="PJS881" s="40"/>
      <c r="PJT881" s="40"/>
      <c r="PJU881" s="40"/>
      <c r="PJV881" s="40"/>
      <c r="PJW881" s="40"/>
      <c r="PJX881" s="40"/>
      <c r="PJY881" s="40"/>
      <c r="PJZ881" s="40"/>
      <c r="PKA881" s="40"/>
      <c r="PKB881" s="40"/>
      <c r="PKC881" s="40"/>
      <c r="PKD881" s="40"/>
      <c r="PKE881" s="40"/>
      <c r="PKF881" s="40"/>
      <c r="PKG881" s="40"/>
      <c r="PKH881" s="40"/>
      <c r="PKI881" s="40"/>
      <c r="PKJ881" s="40"/>
      <c r="PKK881" s="40"/>
      <c r="PKL881" s="40"/>
      <c r="PKM881" s="40"/>
      <c r="PKN881" s="40"/>
      <c r="PKO881" s="40"/>
      <c r="PKP881" s="40"/>
      <c r="PKQ881" s="40"/>
      <c r="PKR881" s="40"/>
      <c r="PKS881" s="40"/>
      <c r="PKT881" s="40"/>
      <c r="PKU881" s="40"/>
      <c r="PKV881" s="40"/>
      <c r="PKW881" s="40"/>
      <c r="PKX881" s="40"/>
      <c r="PKY881" s="40"/>
      <c r="PKZ881" s="40"/>
      <c r="PLA881" s="40"/>
      <c r="PLB881" s="40"/>
      <c r="PLC881" s="40"/>
      <c r="PLD881" s="40"/>
      <c r="PLE881" s="40"/>
      <c r="PLF881" s="40"/>
      <c r="PLG881" s="40"/>
      <c r="PLH881" s="40"/>
      <c r="PLI881" s="40"/>
      <c r="PLJ881" s="40"/>
      <c r="PLK881" s="40"/>
      <c r="PLL881" s="40"/>
      <c r="PLM881" s="40"/>
      <c r="PLN881" s="40"/>
      <c r="PLO881" s="40"/>
      <c r="PLP881" s="40"/>
      <c r="PLQ881" s="40"/>
      <c r="PLR881" s="40"/>
      <c r="PLS881" s="40"/>
      <c r="PLT881" s="40"/>
      <c r="PLU881" s="40"/>
      <c r="PLV881" s="40"/>
      <c r="PLW881" s="40"/>
      <c r="PLX881" s="40"/>
      <c r="PLY881" s="40"/>
      <c r="PLZ881" s="40"/>
      <c r="PMA881" s="40"/>
      <c r="PMB881" s="40"/>
      <c r="PMC881" s="40"/>
      <c r="PMD881" s="40"/>
      <c r="PME881" s="40"/>
      <c r="PMF881" s="40"/>
      <c r="PMG881" s="40"/>
      <c r="PMH881" s="40"/>
      <c r="PMI881" s="40"/>
      <c r="PMJ881" s="40"/>
      <c r="PMK881" s="40"/>
      <c r="PML881" s="40"/>
      <c r="PMM881" s="40"/>
      <c r="PMN881" s="40"/>
      <c r="PMO881" s="40"/>
      <c r="PMP881" s="40"/>
      <c r="PMQ881" s="40"/>
      <c r="PMR881" s="40"/>
      <c r="PMS881" s="40"/>
      <c r="PMT881" s="40"/>
      <c r="PMU881" s="40"/>
      <c r="PMV881" s="40"/>
      <c r="PMW881" s="40"/>
      <c r="PMX881" s="40"/>
      <c r="PMY881" s="40"/>
      <c r="PMZ881" s="40"/>
      <c r="PNA881" s="40"/>
      <c r="PNB881" s="40"/>
      <c r="PNC881" s="40"/>
      <c r="PND881" s="40"/>
      <c r="PNE881" s="40"/>
      <c r="PNF881" s="40"/>
      <c r="PNG881" s="40"/>
      <c r="PNH881" s="40"/>
      <c r="PNI881" s="40"/>
      <c r="PNJ881" s="40"/>
      <c r="PNK881" s="40"/>
      <c r="PNL881" s="40"/>
      <c r="PNM881" s="40"/>
      <c r="PNN881" s="40"/>
      <c r="PNO881" s="40"/>
      <c r="PNP881" s="40"/>
      <c r="PNQ881" s="40"/>
      <c r="PNR881" s="40"/>
      <c r="PNS881" s="40"/>
      <c r="PNT881" s="40"/>
      <c r="PNU881" s="40"/>
      <c r="PNV881" s="40"/>
      <c r="PNW881" s="40"/>
      <c r="PNX881" s="40"/>
      <c r="PNY881" s="40"/>
      <c r="PNZ881" s="40"/>
      <c r="POA881" s="40"/>
      <c r="POB881" s="40"/>
      <c r="POC881" s="40"/>
      <c r="POD881" s="40"/>
      <c r="POE881" s="40"/>
      <c r="POF881" s="40"/>
      <c r="POG881" s="40"/>
      <c r="POH881" s="40"/>
      <c r="POI881" s="40"/>
      <c r="POJ881" s="40"/>
      <c r="POK881" s="40"/>
      <c r="POL881" s="40"/>
      <c r="POM881" s="40"/>
      <c r="PON881" s="40"/>
      <c r="POO881" s="40"/>
      <c r="POP881" s="40"/>
      <c r="POQ881" s="40"/>
      <c r="POR881" s="40"/>
      <c r="POS881" s="40"/>
      <c r="POT881" s="40"/>
      <c r="POU881" s="40"/>
      <c r="POV881" s="40"/>
      <c r="POW881" s="40"/>
      <c r="POX881" s="40"/>
      <c r="POY881" s="40"/>
      <c r="POZ881" s="40"/>
      <c r="PPA881" s="40"/>
      <c r="PPB881" s="40"/>
      <c r="PPC881" s="40"/>
      <c r="PPD881" s="40"/>
      <c r="PPE881" s="40"/>
      <c r="PPF881" s="40"/>
      <c r="PPG881" s="40"/>
      <c r="PPH881" s="40"/>
      <c r="PPI881" s="40"/>
      <c r="PPJ881" s="40"/>
      <c r="PPK881" s="40"/>
      <c r="PPL881" s="40"/>
      <c r="PPM881" s="40"/>
      <c r="PPN881" s="40"/>
      <c r="PPO881" s="40"/>
      <c r="PPP881" s="40"/>
      <c r="PPQ881" s="40"/>
      <c r="PPR881" s="40"/>
      <c r="PPS881" s="40"/>
      <c r="PPT881" s="40"/>
      <c r="PPU881" s="40"/>
      <c r="PPV881" s="40"/>
      <c r="PPW881" s="40"/>
      <c r="PPX881" s="40"/>
      <c r="PPY881" s="40"/>
      <c r="PPZ881" s="40"/>
      <c r="PQA881" s="40"/>
      <c r="PQB881" s="40"/>
      <c r="PQC881" s="40"/>
      <c r="PQD881" s="40"/>
      <c r="PQE881" s="40"/>
      <c r="PQF881" s="40"/>
      <c r="PQG881" s="40"/>
      <c r="PQH881" s="40"/>
      <c r="PQI881" s="40"/>
      <c r="PQJ881" s="40"/>
      <c r="PQK881" s="40"/>
      <c r="PQL881" s="40"/>
      <c r="PQM881" s="40"/>
      <c r="PQN881" s="40"/>
      <c r="PQO881" s="40"/>
      <c r="PQP881" s="40"/>
      <c r="PQQ881" s="40"/>
      <c r="PQR881" s="40"/>
      <c r="PQS881" s="40"/>
      <c r="PQT881" s="40"/>
      <c r="PQU881" s="40"/>
      <c r="PQV881" s="40"/>
      <c r="PQW881" s="40"/>
      <c r="PQX881" s="40"/>
      <c r="PQY881" s="40"/>
      <c r="PQZ881" s="40"/>
      <c r="PRA881" s="40"/>
      <c r="PRB881" s="40"/>
      <c r="PRC881" s="40"/>
      <c r="PRD881" s="40"/>
      <c r="PRE881" s="40"/>
      <c r="PRF881" s="40"/>
      <c r="PRG881" s="40"/>
      <c r="PRH881" s="40"/>
      <c r="PRI881" s="40"/>
      <c r="PRJ881" s="40"/>
      <c r="PRK881" s="40"/>
      <c r="PRL881" s="40"/>
      <c r="PRM881" s="40"/>
      <c r="PRN881" s="40"/>
      <c r="PRO881" s="40"/>
      <c r="PRP881" s="40"/>
      <c r="PRQ881" s="40"/>
      <c r="PRR881" s="40"/>
      <c r="PRS881" s="40"/>
      <c r="PRT881" s="40"/>
      <c r="PRU881" s="40"/>
      <c r="PRV881" s="40"/>
      <c r="PRW881" s="40"/>
      <c r="PRX881" s="40"/>
      <c r="PRY881" s="40"/>
      <c r="PRZ881" s="40"/>
      <c r="PSA881" s="40"/>
      <c r="PSB881" s="40"/>
      <c r="PSC881" s="40"/>
      <c r="PSD881" s="40"/>
      <c r="PSE881" s="40"/>
      <c r="PSF881" s="40"/>
      <c r="PSG881" s="40"/>
      <c r="PSH881" s="40"/>
      <c r="PSI881" s="40"/>
      <c r="PSJ881" s="40"/>
      <c r="PSK881" s="40"/>
      <c r="PSL881" s="40"/>
      <c r="PSM881" s="40"/>
      <c r="PSN881" s="40"/>
      <c r="PSO881" s="40"/>
      <c r="PSP881" s="40"/>
      <c r="PSQ881" s="40"/>
      <c r="PSR881" s="40"/>
      <c r="PSS881" s="40"/>
      <c r="PST881" s="40"/>
      <c r="PSU881" s="40"/>
      <c r="PSV881" s="40"/>
      <c r="PSW881" s="40"/>
      <c r="PSX881" s="40"/>
      <c r="PSY881" s="40"/>
      <c r="PSZ881" s="40"/>
      <c r="PTA881" s="40"/>
      <c r="PTB881" s="40"/>
      <c r="PTC881" s="40"/>
      <c r="PTD881" s="40"/>
      <c r="PTE881" s="40"/>
      <c r="PTF881" s="40"/>
      <c r="PTG881" s="40"/>
      <c r="PTH881" s="40"/>
      <c r="PTI881" s="40"/>
      <c r="PTJ881" s="40"/>
      <c r="PTK881" s="40"/>
      <c r="PTL881" s="40"/>
      <c r="PTM881" s="40"/>
      <c r="PTN881" s="40"/>
      <c r="PTO881" s="40"/>
      <c r="PTP881" s="40"/>
      <c r="PTQ881" s="40"/>
      <c r="PTR881" s="40"/>
      <c r="PTS881" s="40"/>
      <c r="PTT881" s="40"/>
      <c r="PTU881" s="40"/>
      <c r="PTV881" s="40"/>
      <c r="PTW881" s="40"/>
      <c r="PTX881" s="40"/>
      <c r="PTY881" s="40"/>
      <c r="PTZ881" s="40"/>
      <c r="PUA881" s="40"/>
      <c r="PUB881" s="40"/>
      <c r="PUC881" s="40"/>
      <c r="PUD881" s="40"/>
      <c r="PUE881" s="40"/>
      <c r="PUF881" s="40"/>
      <c r="PUG881" s="40"/>
      <c r="PUH881" s="40"/>
      <c r="PUI881" s="40"/>
      <c r="PUJ881" s="40"/>
      <c r="PUK881" s="40"/>
      <c r="PUL881" s="40"/>
      <c r="PUM881" s="40"/>
      <c r="PUN881" s="40"/>
      <c r="PUO881" s="40"/>
      <c r="PUP881" s="40"/>
      <c r="PUQ881" s="40"/>
      <c r="PUR881" s="40"/>
      <c r="PUS881" s="40"/>
      <c r="PUT881" s="40"/>
      <c r="PUU881" s="40"/>
      <c r="PUV881" s="40"/>
      <c r="PUW881" s="40"/>
      <c r="PUX881" s="40"/>
      <c r="PUY881" s="40"/>
      <c r="PUZ881" s="40"/>
      <c r="PVA881" s="40"/>
      <c r="PVB881" s="40"/>
      <c r="PVC881" s="40"/>
      <c r="PVD881" s="40"/>
      <c r="PVE881" s="40"/>
      <c r="PVF881" s="40"/>
      <c r="PVG881" s="40"/>
      <c r="PVH881" s="40"/>
      <c r="PVI881" s="40"/>
      <c r="PVJ881" s="40"/>
      <c r="PVK881" s="40"/>
      <c r="PVL881" s="40"/>
      <c r="PVM881" s="40"/>
      <c r="PVN881" s="40"/>
      <c r="PVO881" s="40"/>
      <c r="PVP881" s="40"/>
      <c r="PVQ881" s="40"/>
      <c r="PVR881" s="40"/>
      <c r="PVS881" s="40"/>
      <c r="PVT881" s="40"/>
      <c r="PVU881" s="40"/>
      <c r="PVV881" s="40"/>
      <c r="PVW881" s="40"/>
      <c r="PVX881" s="40"/>
      <c r="PVY881" s="40"/>
      <c r="PVZ881" s="40"/>
      <c r="PWA881" s="40"/>
      <c r="PWB881" s="40"/>
      <c r="PWC881" s="40"/>
      <c r="PWD881" s="40"/>
      <c r="PWE881" s="40"/>
      <c r="PWF881" s="40"/>
      <c r="PWG881" s="40"/>
      <c r="PWH881" s="40"/>
      <c r="PWI881" s="40"/>
      <c r="PWJ881" s="40"/>
      <c r="PWK881" s="40"/>
      <c r="PWL881" s="40"/>
      <c r="PWM881" s="40"/>
      <c r="PWN881" s="40"/>
      <c r="PWO881" s="40"/>
      <c r="PWP881" s="40"/>
      <c r="PWQ881" s="40"/>
      <c r="PWR881" s="40"/>
      <c r="PWS881" s="40"/>
      <c r="PWT881" s="40"/>
      <c r="PWU881" s="40"/>
      <c r="PWV881" s="40"/>
      <c r="PWW881" s="40"/>
      <c r="PWX881" s="40"/>
      <c r="PWY881" s="40"/>
      <c r="PWZ881" s="40"/>
      <c r="PXA881" s="40"/>
      <c r="PXB881" s="40"/>
      <c r="PXC881" s="40"/>
      <c r="PXD881" s="40"/>
      <c r="PXE881" s="40"/>
      <c r="PXF881" s="40"/>
      <c r="PXG881" s="40"/>
      <c r="PXH881" s="40"/>
      <c r="PXI881" s="40"/>
      <c r="PXJ881" s="40"/>
      <c r="PXK881" s="40"/>
      <c r="PXL881" s="40"/>
      <c r="PXM881" s="40"/>
      <c r="PXN881" s="40"/>
      <c r="PXO881" s="40"/>
      <c r="PXP881" s="40"/>
      <c r="PXQ881" s="40"/>
      <c r="PXR881" s="40"/>
      <c r="PXS881" s="40"/>
      <c r="PXT881" s="40"/>
      <c r="PXU881" s="40"/>
      <c r="PXV881" s="40"/>
      <c r="PXW881" s="40"/>
      <c r="PXX881" s="40"/>
      <c r="PXY881" s="40"/>
      <c r="PXZ881" s="40"/>
      <c r="PYA881" s="40"/>
      <c r="PYB881" s="40"/>
      <c r="PYC881" s="40"/>
      <c r="PYD881" s="40"/>
      <c r="PYE881" s="40"/>
      <c r="PYF881" s="40"/>
      <c r="PYG881" s="40"/>
      <c r="PYH881" s="40"/>
      <c r="PYI881" s="40"/>
      <c r="PYJ881" s="40"/>
      <c r="PYK881" s="40"/>
      <c r="PYL881" s="40"/>
      <c r="PYM881" s="40"/>
      <c r="PYN881" s="40"/>
      <c r="PYO881" s="40"/>
      <c r="PYP881" s="40"/>
      <c r="PYQ881" s="40"/>
      <c r="PYR881" s="40"/>
      <c r="PYS881" s="40"/>
      <c r="PYT881" s="40"/>
      <c r="PYU881" s="40"/>
      <c r="PYV881" s="40"/>
      <c r="PYW881" s="40"/>
      <c r="PYX881" s="40"/>
      <c r="PYY881" s="40"/>
      <c r="PYZ881" s="40"/>
      <c r="PZA881" s="40"/>
      <c r="PZB881" s="40"/>
      <c r="PZC881" s="40"/>
      <c r="PZD881" s="40"/>
      <c r="PZE881" s="40"/>
      <c r="PZF881" s="40"/>
      <c r="PZG881" s="40"/>
      <c r="PZH881" s="40"/>
      <c r="PZI881" s="40"/>
      <c r="PZJ881" s="40"/>
      <c r="PZK881" s="40"/>
      <c r="PZL881" s="40"/>
      <c r="PZM881" s="40"/>
      <c r="PZN881" s="40"/>
      <c r="PZO881" s="40"/>
      <c r="PZP881" s="40"/>
      <c r="PZQ881" s="40"/>
      <c r="PZR881" s="40"/>
      <c r="PZS881" s="40"/>
      <c r="PZT881" s="40"/>
      <c r="PZU881" s="40"/>
      <c r="PZV881" s="40"/>
      <c r="PZW881" s="40"/>
      <c r="PZX881" s="40"/>
      <c r="PZY881" s="40"/>
      <c r="PZZ881" s="40"/>
      <c r="QAA881" s="40"/>
      <c r="QAB881" s="40"/>
      <c r="QAC881" s="40"/>
      <c r="QAD881" s="40"/>
      <c r="QAE881" s="40"/>
      <c r="QAF881" s="40"/>
      <c r="QAG881" s="40"/>
      <c r="QAH881" s="40"/>
      <c r="QAI881" s="40"/>
      <c r="QAJ881" s="40"/>
      <c r="QAK881" s="40"/>
      <c r="QAL881" s="40"/>
      <c r="QAM881" s="40"/>
      <c r="QAN881" s="40"/>
      <c r="QAO881" s="40"/>
      <c r="QAP881" s="40"/>
      <c r="QAQ881" s="40"/>
      <c r="QAR881" s="40"/>
      <c r="QAS881" s="40"/>
      <c r="QAT881" s="40"/>
      <c r="QAU881" s="40"/>
      <c r="QAV881" s="40"/>
      <c r="QAW881" s="40"/>
      <c r="QAX881" s="40"/>
      <c r="QAY881" s="40"/>
      <c r="QAZ881" s="40"/>
      <c r="QBA881" s="40"/>
      <c r="QBB881" s="40"/>
      <c r="QBC881" s="40"/>
      <c r="QBD881" s="40"/>
      <c r="QBE881" s="40"/>
      <c r="QBF881" s="40"/>
      <c r="QBG881" s="40"/>
      <c r="QBH881" s="40"/>
      <c r="QBI881" s="40"/>
      <c r="QBJ881" s="40"/>
      <c r="QBK881" s="40"/>
      <c r="QBL881" s="40"/>
      <c r="QBM881" s="40"/>
      <c r="QBN881" s="40"/>
      <c r="QBO881" s="40"/>
      <c r="QBP881" s="40"/>
      <c r="QBQ881" s="40"/>
      <c r="QBR881" s="40"/>
      <c r="QBS881" s="40"/>
      <c r="QBT881" s="40"/>
      <c r="QBU881" s="40"/>
      <c r="QBV881" s="40"/>
      <c r="QBW881" s="40"/>
      <c r="QBX881" s="40"/>
      <c r="QBY881" s="40"/>
      <c r="QBZ881" s="40"/>
      <c r="QCA881" s="40"/>
      <c r="QCB881" s="40"/>
      <c r="QCC881" s="40"/>
      <c r="QCD881" s="40"/>
      <c r="QCE881" s="40"/>
      <c r="QCF881" s="40"/>
      <c r="QCG881" s="40"/>
      <c r="QCH881" s="40"/>
      <c r="QCI881" s="40"/>
      <c r="QCJ881" s="40"/>
      <c r="QCK881" s="40"/>
      <c r="QCL881" s="40"/>
      <c r="QCM881" s="40"/>
      <c r="QCN881" s="40"/>
      <c r="QCO881" s="40"/>
      <c r="QCP881" s="40"/>
      <c r="QCQ881" s="40"/>
      <c r="QCR881" s="40"/>
      <c r="QCS881" s="40"/>
      <c r="QCT881" s="40"/>
      <c r="QCU881" s="40"/>
      <c r="QCV881" s="40"/>
      <c r="QCW881" s="40"/>
      <c r="QCX881" s="40"/>
      <c r="QCY881" s="40"/>
      <c r="QCZ881" s="40"/>
      <c r="QDA881" s="40"/>
      <c r="QDB881" s="40"/>
      <c r="QDC881" s="40"/>
      <c r="QDD881" s="40"/>
      <c r="QDE881" s="40"/>
      <c r="QDF881" s="40"/>
      <c r="QDG881" s="40"/>
      <c r="QDH881" s="40"/>
      <c r="QDI881" s="40"/>
      <c r="QDJ881" s="40"/>
      <c r="QDK881" s="40"/>
      <c r="QDL881" s="40"/>
      <c r="QDM881" s="40"/>
      <c r="QDN881" s="40"/>
      <c r="QDO881" s="40"/>
      <c r="QDP881" s="40"/>
      <c r="QDQ881" s="40"/>
      <c r="QDR881" s="40"/>
      <c r="QDS881" s="40"/>
      <c r="QDT881" s="40"/>
      <c r="QDU881" s="40"/>
      <c r="QDV881" s="40"/>
      <c r="QDW881" s="40"/>
      <c r="QDX881" s="40"/>
      <c r="QDY881" s="40"/>
      <c r="QDZ881" s="40"/>
      <c r="QEA881" s="40"/>
      <c r="QEB881" s="40"/>
      <c r="QEC881" s="40"/>
      <c r="QED881" s="40"/>
      <c r="QEE881" s="40"/>
      <c r="QEF881" s="40"/>
      <c r="QEG881" s="40"/>
      <c r="QEH881" s="40"/>
      <c r="QEI881" s="40"/>
      <c r="QEJ881" s="40"/>
      <c r="QEK881" s="40"/>
      <c r="QEL881" s="40"/>
      <c r="QEM881" s="40"/>
      <c r="QEN881" s="40"/>
      <c r="QEO881" s="40"/>
      <c r="QEP881" s="40"/>
      <c r="QEQ881" s="40"/>
      <c r="QER881" s="40"/>
      <c r="QES881" s="40"/>
      <c r="QET881" s="40"/>
      <c r="QEU881" s="40"/>
      <c r="QEV881" s="40"/>
      <c r="QEW881" s="40"/>
      <c r="QEX881" s="40"/>
      <c r="QEY881" s="40"/>
      <c r="QEZ881" s="40"/>
      <c r="QFA881" s="40"/>
      <c r="QFB881" s="40"/>
      <c r="QFC881" s="40"/>
      <c r="QFD881" s="40"/>
      <c r="QFE881" s="40"/>
      <c r="QFF881" s="40"/>
      <c r="QFG881" s="40"/>
      <c r="QFH881" s="40"/>
      <c r="QFI881" s="40"/>
      <c r="QFJ881" s="40"/>
      <c r="QFK881" s="40"/>
      <c r="QFL881" s="40"/>
      <c r="QFM881" s="40"/>
      <c r="QFN881" s="40"/>
      <c r="QFO881" s="40"/>
      <c r="QFP881" s="40"/>
      <c r="QFQ881" s="40"/>
      <c r="QFR881" s="40"/>
      <c r="QFS881" s="40"/>
      <c r="QFT881" s="40"/>
      <c r="QFU881" s="40"/>
      <c r="QFV881" s="40"/>
      <c r="QFW881" s="40"/>
      <c r="QFX881" s="40"/>
      <c r="QFY881" s="40"/>
      <c r="QFZ881" s="40"/>
      <c r="QGA881" s="40"/>
      <c r="QGB881" s="40"/>
      <c r="QGC881" s="40"/>
      <c r="QGD881" s="40"/>
      <c r="QGE881" s="40"/>
      <c r="QGF881" s="40"/>
      <c r="QGG881" s="40"/>
      <c r="QGH881" s="40"/>
      <c r="QGI881" s="40"/>
      <c r="QGJ881" s="40"/>
      <c r="QGK881" s="40"/>
      <c r="QGL881" s="40"/>
      <c r="QGM881" s="40"/>
      <c r="QGN881" s="40"/>
      <c r="QGO881" s="40"/>
      <c r="QGP881" s="40"/>
      <c r="QGQ881" s="40"/>
      <c r="QGR881" s="40"/>
      <c r="QGS881" s="40"/>
      <c r="QGT881" s="40"/>
      <c r="QGU881" s="40"/>
      <c r="QGV881" s="40"/>
      <c r="QGW881" s="40"/>
      <c r="QGX881" s="40"/>
      <c r="QGY881" s="40"/>
      <c r="QGZ881" s="40"/>
      <c r="QHA881" s="40"/>
      <c r="QHB881" s="40"/>
      <c r="QHC881" s="40"/>
      <c r="QHD881" s="40"/>
      <c r="QHE881" s="40"/>
      <c r="QHF881" s="40"/>
      <c r="QHG881" s="40"/>
      <c r="QHH881" s="40"/>
      <c r="QHI881" s="40"/>
      <c r="QHJ881" s="40"/>
      <c r="QHK881" s="40"/>
      <c r="QHL881" s="40"/>
      <c r="QHM881" s="40"/>
      <c r="QHN881" s="40"/>
      <c r="QHO881" s="40"/>
      <c r="QHP881" s="40"/>
      <c r="QHQ881" s="40"/>
      <c r="QHR881" s="40"/>
      <c r="QHS881" s="40"/>
      <c r="QHT881" s="40"/>
      <c r="QHU881" s="40"/>
      <c r="QHV881" s="40"/>
      <c r="QHW881" s="40"/>
      <c r="QHX881" s="40"/>
      <c r="QHY881" s="40"/>
      <c r="QHZ881" s="40"/>
      <c r="QIA881" s="40"/>
      <c r="QIB881" s="40"/>
      <c r="QIC881" s="40"/>
      <c r="QID881" s="40"/>
      <c r="QIE881" s="40"/>
      <c r="QIF881" s="40"/>
      <c r="QIG881" s="40"/>
      <c r="QIH881" s="40"/>
      <c r="QII881" s="40"/>
      <c r="QIJ881" s="40"/>
      <c r="QIK881" s="40"/>
      <c r="QIL881" s="40"/>
      <c r="QIM881" s="40"/>
      <c r="QIN881" s="40"/>
      <c r="QIO881" s="40"/>
      <c r="QIP881" s="40"/>
      <c r="QIQ881" s="40"/>
      <c r="QIR881" s="40"/>
      <c r="QIS881" s="40"/>
      <c r="QIT881" s="40"/>
      <c r="QIU881" s="40"/>
      <c r="QIV881" s="40"/>
      <c r="QIW881" s="40"/>
      <c r="QIX881" s="40"/>
      <c r="QIY881" s="40"/>
      <c r="QIZ881" s="40"/>
      <c r="QJA881" s="40"/>
      <c r="QJB881" s="40"/>
      <c r="QJC881" s="40"/>
      <c r="QJD881" s="40"/>
      <c r="QJE881" s="40"/>
      <c r="QJF881" s="40"/>
      <c r="QJG881" s="40"/>
      <c r="QJH881" s="40"/>
      <c r="QJI881" s="40"/>
      <c r="QJJ881" s="40"/>
      <c r="QJK881" s="40"/>
      <c r="QJL881" s="40"/>
      <c r="QJM881" s="40"/>
      <c r="QJN881" s="40"/>
      <c r="QJO881" s="40"/>
      <c r="QJP881" s="40"/>
      <c r="QJQ881" s="40"/>
      <c r="QJR881" s="40"/>
      <c r="QJS881" s="40"/>
      <c r="QJT881" s="40"/>
      <c r="QJU881" s="40"/>
      <c r="QJV881" s="40"/>
      <c r="QJW881" s="40"/>
      <c r="QJX881" s="40"/>
      <c r="QJY881" s="40"/>
      <c r="QJZ881" s="40"/>
      <c r="QKA881" s="40"/>
      <c r="QKB881" s="40"/>
      <c r="QKC881" s="40"/>
      <c r="QKD881" s="40"/>
      <c r="QKE881" s="40"/>
      <c r="QKF881" s="40"/>
      <c r="QKG881" s="40"/>
      <c r="QKH881" s="40"/>
      <c r="QKI881" s="40"/>
      <c r="QKJ881" s="40"/>
      <c r="QKK881" s="40"/>
      <c r="QKL881" s="40"/>
      <c r="QKM881" s="40"/>
      <c r="QKN881" s="40"/>
      <c r="QKO881" s="40"/>
      <c r="QKP881" s="40"/>
      <c r="QKQ881" s="40"/>
      <c r="QKR881" s="40"/>
      <c r="QKS881" s="40"/>
      <c r="QKT881" s="40"/>
      <c r="QKU881" s="40"/>
      <c r="QKV881" s="40"/>
      <c r="QKW881" s="40"/>
      <c r="QKX881" s="40"/>
      <c r="QKY881" s="40"/>
      <c r="QKZ881" s="40"/>
      <c r="QLA881" s="40"/>
      <c r="QLB881" s="40"/>
      <c r="QLC881" s="40"/>
      <c r="QLD881" s="40"/>
      <c r="QLE881" s="40"/>
      <c r="QLF881" s="40"/>
      <c r="QLG881" s="40"/>
      <c r="QLH881" s="40"/>
      <c r="QLI881" s="40"/>
      <c r="QLJ881" s="40"/>
      <c r="QLK881" s="40"/>
      <c r="QLL881" s="40"/>
      <c r="QLM881" s="40"/>
      <c r="QLN881" s="40"/>
      <c r="QLO881" s="40"/>
      <c r="QLP881" s="40"/>
      <c r="QLQ881" s="40"/>
      <c r="QLR881" s="40"/>
      <c r="QLS881" s="40"/>
      <c r="QLT881" s="40"/>
      <c r="QLU881" s="40"/>
      <c r="QLV881" s="40"/>
      <c r="QLW881" s="40"/>
      <c r="QLX881" s="40"/>
      <c r="QLY881" s="40"/>
      <c r="QLZ881" s="40"/>
      <c r="QMA881" s="40"/>
      <c r="QMB881" s="40"/>
      <c r="QMC881" s="40"/>
      <c r="QMD881" s="40"/>
      <c r="QME881" s="40"/>
      <c r="QMF881" s="40"/>
      <c r="QMG881" s="40"/>
      <c r="QMH881" s="40"/>
      <c r="QMI881" s="40"/>
      <c r="QMJ881" s="40"/>
      <c r="QMK881" s="40"/>
      <c r="QML881" s="40"/>
      <c r="QMM881" s="40"/>
      <c r="QMN881" s="40"/>
      <c r="QMO881" s="40"/>
      <c r="QMP881" s="40"/>
      <c r="QMQ881" s="40"/>
      <c r="QMR881" s="40"/>
      <c r="QMS881" s="40"/>
      <c r="QMT881" s="40"/>
      <c r="QMU881" s="40"/>
      <c r="QMV881" s="40"/>
      <c r="QMW881" s="40"/>
      <c r="QMX881" s="40"/>
      <c r="QMY881" s="40"/>
      <c r="QMZ881" s="40"/>
      <c r="QNA881" s="40"/>
      <c r="QNB881" s="40"/>
      <c r="QNC881" s="40"/>
      <c r="QND881" s="40"/>
      <c r="QNE881" s="40"/>
      <c r="QNF881" s="40"/>
      <c r="QNG881" s="40"/>
      <c r="QNH881" s="40"/>
      <c r="QNI881" s="40"/>
      <c r="QNJ881" s="40"/>
      <c r="QNK881" s="40"/>
      <c r="QNL881" s="40"/>
      <c r="QNM881" s="40"/>
      <c r="QNN881" s="40"/>
      <c r="QNO881" s="40"/>
      <c r="QNP881" s="40"/>
      <c r="QNQ881" s="40"/>
      <c r="QNR881" s="40"/>
      <c r="QNS881" s="40"/>
      <c r="QNT881" s="40"/>
      <c r="QNU881" s="40"/>
      <c r="QNV881" s="40"/>
      <c r="QNW881" s="40"/>
      <c r="QNX881" s="40"/>
      <c r="QNY881" s="40"/>
      <c r="QNZ881" s="40"/>
      <c r="QOA881" s="40"/>
      <c r="QOB881" s="40"/>
      <c r="QOC881" s="40"/>
      <c r="QOD881" s="40"/>
      <c r="QOE881" s="40"/>
      <c r="QOF881" s="40"/>
      <c r="QOG881" s="40"/>
      <c r="QOH881" s="40"/>
      <c r="QOI881" s="40"/>
      <c r="QOJ881" s="40"/>
      <c r="QOK881" s="40"/>
      <c r="QOL881" s="40"/>
      <c r="QOM881" s="40"/>
      <c r="QON881" s="40"/>
      <c r="QOO881" s="40"/>
      <c r="QOP881" s="40"/>
      <c r="QOQ881" s="40"/>
      <c r="QOR881" s="40"/>
      <c r="QOS881" s="40"/>
      <c r="QOT881" s="40"/>
      <c r="QOU881" s="40"/>
      <c r="QOV881" s="40"/>
      <c r="QOW881" s="40"/>
      <c r="QOX881" s="40"/>
      <c r="QOY881" s="40"/>
      <c r="QOZ881" s="40"/>
      <c r="QPA881" s="40"/>
      <c r="QPB881" s="40"/>
      <c r="QPC881" s="40"/>
      <c r="QPD881" s="40"/>
      <c r="QPE881" s="40"/>
      <c r="QPF881" s="40"/>
      <c r="QPG881" s="40"/>
      <c r="QPH881" s="40"/>
      <c r="QPI881" s="40"/>
      <c r="QPJ881" s="40"/>
      <c r="QPK881" s="40"/>
      <c r="QPL881" s="40"/>
      <c r="QPM881" s="40"/>
      <c r="QPN881" s="40"/>
      <c r="QPO881" s="40"/>
      <c r="QPP881" s="40"/>
      <c r="QPQ881" s="40"/>
      <c r="QPR881" s="40"/>
      <c r="QPS881" s="40"/>
      <c r="QPT881" s="40"/>
      <c r="QPU881" s="40"/>
      <c r="QPV881" s="40"/>
      <c r="QPW881" s="40"/>
      <c r="QPX881" s="40"/>
      <c r="QPY881" s="40"/>
      <c r="QPZ881" s="40"/>
      <c r="QQA881" s="40"/>
      <c r="QQB881" s="40"/>
      <c r="QQC881" s="40"/>
      <c r="QQD881" s="40"/>
      <c r="QQE881" s="40"/>
      <c r="QQF881" s="40"/>
      <c r="QQG881" s="40"/>
      <c r="QQH881" s="40"/>
      <c r="QQI881" s="40"/>
      <c r="QQJ881" s="40"/>
      <c r="QQK881" s="40"/>
      <c r="QQL881" s="40"/>
      <c r="QQM881" s="40"/>
      <c r="QQN881" s="40"/>
      <c r="QQO881" s="40"/>
      <c r="QQP881" s="40"/>
      <c r="QQQ881" s="40"/>
      <c r="QQR881" s="40"/>
      <c r="QQS881" s="40"/>
      <c r="QQT881" s="40"/>
      <c r="QQU881" s="40"/>
      <c r="QQV881" s="40"/>
      <c r="QQW881" s="40"/>
      <c r="QQX881" s="40"/>
      <c r="QQY881" s="40"/>
      <c r="QQZ881" s="40"/>
      <c r="QRA881" s="40"/>
      <c r="QRB881" s="40"/>
      <c r="QRC881" s="40"/>
      <c r="QRD881" s="40"/>
      <c r="QRE881" s="40"/>
      <c r="QRF881" s="40"/>
      <c r="QRG881" s="40"/>
      <c r="QRH881" s="40"/>
      <c r="QRI881" s="40"/>
      <c r="QRJ881" s="40"/>
      <c r="QRK881" s="40"/>
      <c r="QRL881" s="40"/>
      <c r="QRM881" s="40"/>
      <c r="QRN881" s="40"/>
      <c r="QRO881" s="40"/>
      <c r="QRP881" s="40"/>
      <c r="QRQ881" s="40"/>
      <c r="QRR881" s="40"/>
      <c r="QRS881" s="40"/>
      <c r="QRT881" s="40"/>
      <c r="QRU881" s="40"/>
      <c r="QRV881" s="40"/>
      <c r="QRW881" s="40"/>
      <c r="QRX881" s="40"/>
      <c r="QRY881" s="40"/>
      <c r="QRZ881" s="40"/>
      <c r="QSA881" s="40"/>
      <c r="QSB881" s="40"/>
      <c r="QSC881" s="40"/>
      <c r="QSD881" s="40"/>
      <c r="QSE881" s="40"/>
      <c r="QSF881" s="40"/>
      <c r="QSG881" s="40"/>
      <c r="QSH881" s="40"/>
      <c r="QSI881" s="40"/>
      <c r="QSJ881" s="40"/>
      <c r="QSK881" s="40"/>
      <c r="QSL881" s="40"/>
      <c r="QSM881" s="40"/>
      <c r="QSN881" s="40"/>
      <c r="QSO881" s="40"/>
      <c r="QSP881" s="40"/>
      <c r="QSQ881" s="40"/>
      <c r="QSR881" s="40"/>
      <c r="QSS881" s="40"/>
      <c r="QST881" s="40"/>
      <c r="QSU881" s="40"/>
      <c r="QSV881" s="40"/>
      <c r="QSW881" s="40"/>
      <c r="QSX881" s="40"/>
      <c r="QSY881" s="40"/>
      <c r="QSZ881" s="40"/>
      <c r="QTA881" s="40"/>
      <c r="QTB881" s="40"/>
      <c r="QTC881" s="40"/>
      <c r="QTD881" s="40"/>
      <c r="QTE881" s="40"/>
      <c r="QTF881" s="40"/>
      <c r="QTG881" s="40"/>
      <c r="QTH881" s="40"/>
      <c r="QTI881" s="40"/>
      <c r="QTJ881" s="40"/>
      <c r="QTK881" s="40"/>
      <c r="QTL881" s="40"/>
      <c r="QTM881" s="40"/>
      <c r="QTN881" s="40"/>
      <c r="QTO881" s="40"/>
      <c r="QTP881" s="40"/>
      <c r="QTQ881" s="40"/>
      <c r="QTR881" s="40"/>
      <c r="QTS881" s="40"/>
      <c r="QTT881" s="40"/>
      <c r="QTU881" s="40"/>
      <c r="QTV881" s="40"/>
      <c r="QTW881" s="40"/>
      <c r="QTX881" s="40"/>
      <c r="QTY881" s="40"/>
      <c r="QTZ881" s="40"/>
      <c r="QUA881" s="40"/>
      <c r="QUB881" s="40"/>
      <c r="QUC881" s="40"/>
      <c r="QUD881" s="40"/>
      <c r="QUE881" s="40"/>
      <c r="QUF881" s="40"/>
      <c r="QUG881" s="40"/>
      <c r="QUH881" s="40"/>
      <c r="QUI881" s="40"/>
      <c r="QUJ881" s="40"/>
      <c r="QUK881" s="40"/>
      <c r="QUL881" s="40"/>
      <c r="QUM881" s="40"/>
      <c r="QUN881" s="40"/>
      <c r="QUO881" s="40"/>
      <c r="QUP881" s="40"/>
      <c r="QUQ881" s="40"/>
      <c r="QUR881" s="40"/>
      <c r="QUS881" s="40"/>
      <c r="QUT881" s="40"/>
      <c r="QUU881" s="40"/>
      <c r="QUV881" s="40"/>
      <c r="QUW881" s="40"/>
      <c r="QUX881" s="40"/>
      <c r="QUY881" s="40"/>
      <c r="QUZ881" s="40"/>
      <c r="QVA881" s="40"/>
      <c r="QVB881" s="40"/>
      <c r="QVC881" s="40"/>
      <c r="QVD881" s="40"/>
      <c r="QVE881" s="40"/>
      <c r="QVF881" s="40"/>
      <c r="QVG881" s="40"/>
      <c r="QVH881" s="40"/>
      <c r="QVI881" s="40"/>
      <c r="QVJ881" s="40"/>
      <c r="QVK881" s="40"/>
      <c r="QVL881" s="40"/>
      <c r="QVM881" s="40"/>
      <c r="QVN881" s="40"/>
      <c r="QVO881" s="40"/>
      <c r="QVP881" s="40"/>
      <c r="QVQ881" s="40"/>
      <c r="QVR881" s="40"/>
      <c r="QVS881" s="40"/>
      <c r="QVT881" s="40"/>
      <c r="QVU881" s="40"/>
      <c r="QVV881" s="40"/>
      <c r="QVW881" s="40"/>
      <c r="QVX881" s="40"/>
      <c r="QVY881" s="40"/>
      <c r="QVZ881" s="40"/>
      <c r="QWA881" s="40"/>
      <c r="QWB881" s="40"/>
      <c r="QWC881" s="40"/>
      <c r="QWD881" s="40"/>
      <c r="QWE881" s="40"/>
      <c r="QWF881" s="40"/>
      <c r="QWG881" s="40"/>
      <c r="QWH881" s="40"/>
      <c r="QWI881" s="40"/>
      <c r="QWJ881" s="40"/>
      <c r="QWK881" s="40"/>
      <c r="QWL881" s="40"/>
      <c r="QWM881" s="40"/>
      <c r="QWN881" s="40"/>
      <c r="QWO881" s="40"/>
      <c r="QWP881" s="40"/>
      <c r="QWQ881" s="40"/>
      <c r="QWR881" s="40"/>
      <c r="QWS881" s="40"/>
      <c r="QWT881" s="40"/>
      <c r="QWU881" s="40"/>
      <c r="QWV881" s="40"/>
      <c r="QWW881" s="40"/>
      <c r="QWX881" s="40"/>
      <c r="QWY881" s="40"/>
      <c r="QWZ881" s="40"/>
      <c r="QXA881" s="40"/>
      <c r="QXB881" s="40"/>
      <c r="QXC881" s="40"/>
      <c r="QXD881" s="40"/>
      <c r="QXE881" s="40"/>
      <c r="QXF881" s="40"/>
      <c r="QXG881" s="40"/>
      <c r="QXH881" s="40"/>
      <c r="QXI881" s="40"/>
      <c r="QXJ881" s="40"/>
      <c r="QXK881" s="40"/>
      <c r="QXL881" s="40"/>
      <c r="QXM881" s="40"/>
      <c r="QXN881" s="40"/>
      <c r="QXO881" s="40"/>
      <c r="QXP881" s="40"/>
      <c r="QXQ881" s="40"/>
      <c r="QXR881" s="40"/>
      <c r="QXS881" s="40"/>
      <c r="QXT881" s="40"/>
      <c r="QXU881" s="40"/>
      <c r="QXV881" s="40"/>
      <c r="QXW881" s="40"/>
      <c r="QXX881" s="40"/>
      <c r="QXY881" s="40"/>
      <c r="QXZ881" s="40"/>
      <c r="QYA881" s="40"/>
      <c r="QYB881" s="40"/>
      <c r="QYC881" s="40"/>
      <c r="QYD881" s="40"/>
      <c r="QYE881" s="40"/>
      <c r="QYF881" s="40"/>
      <c r="QYG881" s="40"/>
      <c r="QYH881" s="40"/>
      <c r="QYI881" s="40"/>
      <c r="QYJ881" s="40"/>
      <c r="QYK881" s="40"/>
      <c r="QYL881" s="40"/>
      <c r="QYM881" s="40"/>
      <c r="QYN881" s="40"/>
      <c r="QYO881" s="40"/>
      <c r="QYP881" s="40"/>
      <c r="QYQ881" s="40"/>
      <c r="QYR881" s="40"/>
      <c r="QYS881" s="40"/>
      <c r="QYT881" s="40"/>
      <c r="QYU881" s="40"/>
      <c r="QYV881" s="40"/>
      <c r="QYW881" s="40"/>
      <c r="QYX881" s="40"/>
      <c r="QYY881" s="40"/>
      <c r="QYZ881" s="40"/>
      <c r="QZA881" s="40"/>
      <c r="QZB881" s="40"/>
      <c r="QZC881" s="40"/>
      <c r="QZD881" s="40"/>
      <c r="QZE881" s="40"/>
      <c r="QZF881" s="40"/>
      <c r="QZG881" s="40"/>
      <c r="QZH881" s="40"/>
      <c r="QZI881" s="40"/>
      <c r="QZJ881" s="40"/>
      <c r="QZK881" s="40"/>
      <c r="QZL881" s="40"/>
      <c r="QZM881" s="40"/>
      <c r="QZN881" s="40"/>
      <c r="QZO881" s="40"/>
      <c r="QZP881" s="40"/>
      <c r="QZQ881" s="40"/>
      <c r="QZR881" s="40"/>
      <c r="QZS881" s="40"/>
      <c r="QZT881" s="40"/>
      <c r="QZU881" s="40"/>
      <c r="QZV881" s="40"/>
      <c r="QZW881" s="40"/>
      <c r="QZX881" s="40"/>
      <c r="QZY881" s="40"/>
      <c r="QZZ881" s="40"/>
      <c r="RAA881" s="40"/>
      <c r="RAB881" s="40"/>
      <c r="RAC881" s="40"/>
      <c r="RAD881" s="40"/>
      <c r="RAE881" s="40"/>
      <c r="RAF881" s="40"/>
      <c r="RAG881" s="40"/>
      <c r="RAH881" s="40"/>
      <c r="RAI881" s="40"/>
      <c r="RAJ881" s="40"/>
      <c r="RAK881" s="40"/>
      <c r="RAL881" s="40"/>
      <c r="RAM881" s="40"/>
      <c r="RAN881" s="40"/>
      <c r="RAO881" s="40"/>
      <c r="RAP881" s="40"/>
      <c r="RAQ881" s="40"/>
      <c r="RAR881" s="40"/>
      <c r="RAS881" s="40"/>
      <c r="RAT881" s="40"/>
      <c r="RAU881" s="40"/>
      <c r="RAV881" s="40"/>
      <c r="RAW881" s="40"/>
      <c r="RAX881" s="40"/>
      <c r="RAY881" s="40"/>
      <c r="RAZ881" s="40"/>
      <c r="RBA881" s="40"/>
      <c r="RBB881" s="40"/>
      <c r="RBC881" s="40"/>
      <c r="RBD881" s="40"/>
      <c r="RBE881" s="40"/>
      <c r="RBF881" s="40"/>
      <c r="RBG881" s="40"/>
      <c r="RBH881" s="40"/>
      <c r="RBI881" s="40"/>
      <c r="RBJ881" s="40"/>
      <c r="RBK881" s="40"/>
      <c r="RBL881" s="40"/>
      <c r="RBM881" s="40"/>
      <c r="RBN881" s="40"/>
      <c r="RBO881" s="40"/>
      <c r="RBP881" s="40"/>
      <c r="RBQ881" s="40"/>
      <c r="RBR881" s="40"/>
      <c r="RBS881" s="40"/>
      <c r="RBT881" s="40"/>
      <c r="RBU881" s="40"/>
      <c r="RBV881" s="40"/>
      <c r="RBW881" s="40"/>
      <c r="RBX881" s="40"/>
      <c r="RBY881" s="40"/>
      <c r="RBZ881" s="40"/>
      <c r="RCA881" s="40"/>
      <c r="RCB881" s="40"/>
      <c r="RCC881" s="40"/>
      <c r="RCD881" s="40"/>
      <c r="RCE881" s="40"/>
      <c r="RCF881" s="40"/>
      <c r="RCG881" s="40"/>
      <c r="RCH881" s="40"/>
      <c r="RCI881" s="40"/>
      <c r="RCJ881" s="40"/>
      <c r="RCK881" s="40"/>
      <c r="RCL881" s="40"/>
      <c r="RCM881" s="40"/>
      <c r="RCN881" s="40"/>
      <c r="RCO881" s="40"/>
      <c r="RCP881" s="40"/>
      <c r="RCQ881" s="40"/>
      <c r="RCR881" s="40"/>
      <c r="RCS881" s="40"/>
      <c r="RCT881" s="40"/>
      <c r="RCU881" s="40"/>
      <c r="RCV881" s="40"/>
      <c r="RCW881" s="40"/>
      <c r="RCX881" s="40"/>
      <c r="RCY881" s="40"/>
      <c r="RCZ881" s="40"/>
      <c r="RDA881" s="40"/>
      <c r="RDB881" s="40"/>
      <c r="RDC881" s="40"/>
      <c r="RDD881" s="40"/>
      <c r="RDE881" s="40"/>
      <c r="RDF881" s="40"/>
      <c r="RDG881" s="40"/>
      <c r="RDH881" s="40"/>
      <c r="RDI881" s="40"/>
      <c r="RDJ881" s="40"/>
      <c r="RDK881" s="40"/>
      <c r="RDL881" s="40"/>
      <c r="RDM881" s="40"/>
      <c r="RDN881" s="40"/>
      <c r="RDO881" s="40"/>
      <c r="RDP881" s="40"/>
      <c r="RDQ881" s="40"/>
      <c r="RDR881" s="40"/>
      <c r="RDS881" s="40"/>
      <c r="RDT881" s="40"/>
      <c r="RDU881" s="40"/>
      <c r="RDV881" s="40"/>
      <c r="RDW881" s="40"/>
      <c r="RDX881" s="40"/>
      <c r="RDY881" s="40"/>
      <c r="RDZ881" s="40"/>
      <c r="REA881" s="40"/>
      <c r="REB881" s="40"/>
      <c r="REC881" s="40"/>
      <c r="RED881" s="40"/>
      <c r="REE881" s="40"/>
      <c r="REF881" s="40"/>
      <c r="REG881" s="40"/>
      <c r="REH881" s="40"/>
      <c r="REI881" s="40"/>
      <c r="REJ881" s="40"/>
      <c r="REK881" s="40"/>
      <c r="REL881" s="40"/>
      <c r="REM881" s="40"/>
      <c r="REN881" s="40"/>
      <c r="REO881" s="40"/>
      <c r="REP881" s="40"/>
      <c r="REQ881" s="40"/>
      <c r="RER881" s="40"/>
      <c r="RES881" s="40"/>
      <c r="RET881" s="40"/>
      <c r="REU881" s="40"/>
      <c r="REV881" s="40"/>
      <c r="REW881" s="40"/>
      <c r="REX881" s="40"/>
      <c r="REY881" s="40"/>
      <c r="REZ881" s="40"/>
      <c r="RFA881" s="40"/>
      <c r="RFB881" s="40"/>
      <c r="RFC881" s="40"/>
      <c r="RFD881" s="40"/>
      <c r="RFE881" s="40"/>
      <c r="RFF881" s="40"/>
      <c r="RFG881" s="40"/>
      <c r="RFH881" s="40"/>
      <c r="RFI881" s="40"/>
      <c r="RFJ881" s="40"/>
      <c r="RFK881" s="40"/>
      <c r="RFL881" s="40"/>
      <c r="RFM881" s="40"/>
      <c r="RFN881" s="40"/>
      <c r="RFO881" s="40"/>
      <c r="RFP881" s="40"/>
      <c r="RFQ881" s="40"/>
      <c r="RFR881" s="40"/>
      <c r="RFS881" s="40"/>
      <c r="RFT881" s="40"/>
      <c r="RFU881" s="40"/>
      <c r="RFV881" s="40"/>
      <c r="RFW881" s="40"/>
      <c r="RFX881" s="40"/>
      <c r="RFY881" s="40"/>
      <c r="RFZ881" s="40"/>
      <c r="RGA881" s="40"/>
      <c r="RGB881" s="40"/>
      <c r="RGC881" s="40"/>
      <c r="RGD881" s="40"/>
      <c r="RGE881" s="40"/>
      <c r="RGF881" s="40"/>
      <c r="RGG881" s="40"/>
      <c r="RGH881" s="40"/>
      <c r="RGI881" s="40"/>
      <c r="RGJ881" s="40"/>
      <c r="RGK881" s="40"/>
      <c r="RGL881" s="40"/>
      <c r="RGM881" s="40"/>
      <c r="RGN881" s="40"/>
      <c r="RGO881" s="40"/>
      <c r="RGP881" s="40"/>
      <c r="RGQ881" s="40"/>
      <c r="RGR881" s="40"/>
      <c r="RGS881" s="40"/>
      <c r="RGT881" s="40"/>
      <c r="RGU881" s="40"/>
      <c r="RGV881" s="40"/>
      <c r="RGW881" s="40"/>
      <c r="RGX881" s="40"/>
      <c r="RGY881" s="40"/>
      <c r="RGZ881" s="40"/>
      <c r="RHA881" s="40"/>
      <c r="RHB881" s="40"/>
      <c r="RHC881" s="40"/>
      <c r="RHD881" s="40"/>
      <c r="RHE881" s="40"/>
      <c r="RHF881" s="40"/>
      <c r="RHG881" s="40"/>
      <c r="RHH881" s="40"/>
      <c r="RHI881" s="40"/>
      <c r="RHJ881" s="40"/>
      <c r="RHK881" s="40"/>
      <c r="RHL881" s="40"/>
      <c r="RHM881" s="40"/>
      <c r="RHN881" s="40"/>
      <c r="RHO881" s="40"/>
      <c r="RHP881" s="40"/>
      <c r="RHQ881" s="40"/>
      <c r="RHR881" s="40"/>
      <c r="RHS881" s="40"/>
      <c r="RHT881" s="40"/>
      <c r="RHU881" s="40"/>
      <c r="RHV881" s="40"/>
      <c r="RHW881" s="40"/>
      <c r="RHX881" s="40"/>
      <c r="RHY881" s="40"/>
      <c r="RHZ881" s="40"/>
      <c r="RIA881" s="40"/>
      <c r="RIB881" s="40"/>
      <c r="RIC881" s="40"/>
      <c r="RID881" s="40"/>
      <c r="RIE881" s="40"/>
      <c r="RIF881" s="40"/>
      <c r="RIG881" s="40"/>
      <c r="RIH881" s="40"/>
      <c r="RII881" s="40"/>
      <c r="RIJ881" s="40"/>
      <c r="RIK881" s="40"/>
      <c r="RIL881" s="40"/>
      <c r="RIM881" s="40"/>
      <c r="RIN881" s="40"/>
      <c r="RIO881" s="40"/>
      <c r="RIP881" s="40"/>
      <c r="RIQ881" s="40"/>
      <c r="RIR881" s="40"/>
      <c r="RIS881" s="40"/>
      <c r="RIT881" s="40"/>
      <c r="RIU881" s="40"/>
      <c r="RIV881" s="40"/>
      <c r="RIW881" s="40"/>
      <c r="RIX881" s="40"/>
      <c r="RIY881" s="40"/>
      <c r="RIZ881" s="40"/>
      <c r="RJA881" s="40"/>
      <c r="RJB881" s="40"/>
      <c r="RJC881" s="40"/>
      <c r="RJD881" s="40"/>
      <c r="RJE881" s="40"/>
      <c r="RJF881" s="40"/>
      <c r="RJG881" s="40"/>
      <c r="RJH881" s="40"/>
      <c r="RJI881" s="40"/>
      <c r="RJJ881" s="40"/>
      <c r="RJK881" s="40"/>
      <c r="RJL881" s="40"/>
      <c r="RJM881" s="40"/>
      <c r="RJN881" s="40"/>
      <c r="RJO881" s="40"/>
      <c r="RJP881" s="40"/>
      <c r="RJQ881" s="40"/>
      <c r="RJR881" s="40"/>
      <c r="RJS881" s="40"/>
      <c r="RJT881" s="40"/>
      <c r="RJU881" s="40"/>
      <c r="RJV881" s="40"/>
      <c r="RJW881" s="40"/>
      <c r="RJX881" s="40"/>
      <c r="RJY881" s="40"/>
      <c r="RJZ881" s="40"/>
      <c r="RKA881" s="40"/>
      <c r="RKB881" s="40"/>
      <c r="RKC881" s="40"/>
      <c r="RKD881" s="40"/>
      <c r="RKE881" s="40"/>
      <c r="RKF881" s="40"/>
      <c r="RKG881" s="40"/>
      <c r="RKH881" s="40"/>
      <c r="RKI881" s="40"/>
      <c r="RKJ881" s="40"/>
      <c r="RKK881" s="40"/>
      <c r="RKL881" s="40"/>
      <c r="RKM881" s="40"/>
      <c r="RKN881" s="40"/>
      <c r="RKO881" s="40"/>
      <c r="RKP881" s="40"/>
      <c r="RKQ881" s="40"/>
      <c r="RKR881" s="40"/>
      <c r="RKS881" s="40"/>
      <c r="RKT881" s="40"/>
      <c r="RKU881" s="40"/>
      <c r="RKV881" s="40"/>
      <c r="RKW881" s="40"/>
      <c r="RKX881" s="40"/>
      <c r="RKY881" s="40"/>
      <c r="RKZ881" s="40"/>
      <c r="RLA881" s="40"/>
      <c r="RLB881" s="40"/>
      <c r="RLC881" s="40"/>
      <c r="RLD881" s="40"/>
      <c r="RLE881" s="40"/>
      <c r="RLF881" s="40"/>
      <c r="RLG881" s="40"/>
      <c r="RLH881" s="40"/>
      <c r="RLI881" s="40"/>
      <c r="RLJ881" s="40"/>
      <c r="RLK881" s="40"/>
      <c r="RLL881" s="40"/>
      <c r="RLM881" s="40"/>
      <c r="RLN881" s="40"/>
      <c r="RLO881" s="40"/>
      <c r="RLP881" s="40"/>
      <c r="RLQ881" s="40"/>
      <c r="RLR881" s="40"/>
      <c r="RLS881" s="40"/>
      <c r="RLT881" s="40"/>
      <c r="RLU881" s="40"/>
      <c r="RLV881" s="40"/>
      <c r="RLW881" s="40"/>
      <c r="RLX881" s="40"/>
      <c r="RLY881" s="40"/>
      <c r="RLZ881" s="40"/>
      <c r="RMA881" s="40"/>
      <c r="RMB881" s="40"/>
      <c r="RMC881" s="40"/>
      <c r="RMD881" s="40"/>
      <c r="RME881" s="40"/>
      <c r="RMF881" s="40"/>
      <c r="RMG881" s="40"/>
      <c r="RMH881" s="40"/>
      <c r="RMI881" s="40"/>
      <c r="RMJ881" s="40"/>
      <c r="RMK881" s="40"/>
      <c r="RML881" s="40"/>
      <c r="RMM881" s="40"/>
      <c r="RMN881" s="40"/>
      <c r="RMO881" s="40"/>
      <c r="RMP881" s="40"/>
      <c r="RMQ881" s="40"/>
      <c r="RMR881" s="40"/>
      <c r="RMS881" s="40"/>
      <c r="RMT881" s="40"/>
      <c r="RMU881" s="40"/>
      <c r="RMV881" s="40"/>
      <c r="RMW881" s="40"/>
      <c r="RMX881" s="40"/>
      <c r="RMY881" s="40"/>
      <c r="RMZ881" s="40"/>
      <c r="RNA881" s="40"/>
      <c r="RNB881" s="40"/>
      <c r="RNC881" s="40"/>
      <c r="RND881" s="40"/>
      <c r="RNE881" s="40"/>
      <c r="RNF881" s="40"/>
      <c r="RNG881" s="40"/>
      <c r="RNH881" s="40"/>
      <c r="RNI881" s="40"/>
      <c r="RNJ881" s="40"/>
      <c r="RNK881" s="40"/>
      <c r="RNL881" s="40"/>
      <c r="RNM881" s="40"/>
      <c r="RNN881" s="40"/>
      <c r="RNO881" s="40"/>
      <c r="RNP881" s="40"/>
      <c r="RNQ881" s="40"/>
      <c r="RNR881" s="40"/>
      <c r="RNS881" s="40"/>
      <c r="RNT881" s="40"/>
      <c r="RNU881" s="40"/>
      <c r="RNV881" s="40"/>
      <c r="RNW881" s="40"/>
      <c r="RNX881" s="40"/>
      <c r="RNY881" s="40"/>
      <c r="RNZ881" s="40"/>
      <c r="ROA881" s="40"/>
      <c r="ROB881" s="40"/>
      <c r="ROC881" s="40"/>
      <c r="ROD881" s="40"/>
      <c r="ROE881" s="40"/>
      <c r="ROF881" s="40"/>
      <c r="ROG881" s="40"/>
      <c r="ROH881" s="40"/>
      <c r="ROI881" s="40"/>
      <c r="ROJ881" s="40"/>
      <c r="ROK881" s="40"/>
      <c r="ROL881" s="40"/>
      <c r="ROM881" s="40"/>
      <c r="RON881" s="40"/>
      <c r="ROO881" s="40"/>
      <c r="ROP881" s="40"/>
      <c r="ROQ881" s="40"/>
      <c r="ROR881" s="40"/>
      <c r="ROS881" s="40"/>
      <c r="ROT881" s="40"/>
      <c r="ROU881" s="40"/>
      <c r="ROV881" s="40"/>
      <c r="ROW881" s="40"/>
      <c r="ROX881" s="40"/>
      <c r="ROY881" s="40"/>
      <c r="ROZ881" s="40"/>
      <c r="RPA881" s="40"/>
      <c r="RPB881" s="40"/>
      <c r="RPC881" s="40"/>
      <c r="RPD881" s="40"/>
      <c r="RPE881" s="40"/>
      <c r="RPF881" s="40"/>
      <c r="RPG881" s="40"/>
      <c r="RPH881" s="40"/>
      <c r="RPI881" s="40"/>
      <c r="RPJ881" s="40"/>
      <c r="RPK881" s="40"/>
      <c r="RPL881" s="40"/>
      <c r="RPM881" s="40"/>
      <c r="RPN881" s="40"/>
      <c r="RPO881" s="40"/>
      <c r="RPP881" s="40"/>
      <c r="RPQ881" s="40"/>
      <c r="RPR881" s="40"/>
      <c r="RPS881" s="40"/>
      <c r="RPT881" s="40"/>
      <c r="RPU881" s="40"/>
      <c r="RPV881" s="40"/>
      <c r="RPW881" s="40"/>
      <c r="RPX881" s="40"/>
      <c r="RPY881" s="40"/>
      <c r="RPZ881" s="40"/>
      <c r="RQA881" s="40"/>
      <c r="RQB881" s="40"/>
      <c r="RQC881" s="40"/>
      <c r="RQD881" s="40"/>
      <c r="RQE881" s="40"/>
      <c r="RQF881" s="40"/>
      <c r="RQG881" s="40"/>
      <c r="RQH881" s="40"/>
      <c r="RQI881" s="40"/>
      <c r="RQJ881" s="40"/>
      <c r="RQK881" s="40"/>
      <c r="RQL881" s="40"/>
      <c r="RQM881" s="40"/>
      <c r="RQN881" s="40"/>
      <c r="RQO881" s="40"/>
      <c r="RQP881" s="40"/>
      <c r="RQQ881" s="40"/>
      <c r="RQR881" s="40"/>
      <c r="RQS881" s="40"/>
      <c r="RQT881" s="40"/>
      <c r="RQU881" s="40"/>
      <c r="RQV881" s="40"/>
      <c r="RQW881" s="40"/>
      <c r="RQX881" s="40"/>
      <c r="RQY881" s="40"/>
      <c r="RQZ881" s="40"/>
      <c r="RRA881" s="40"/>
      <c r="RRB881" s="40"/>
      <c r="RRC881" s="40"/>
      <c r="RRD881" s="40"/>
      <c r="RRE881" s="40"/>
      <c r="RRF881" s="40"/>
      <c r="RRG881" s="40"/>
      <c r="RRH881" s="40"/>
      <c r="RRI881" s="40"/>
      <c r="RRJ881" s="40"/>
      <c r="RRK881" s="40"/>
      <c r="RRL881" s="40"/>
      <c r="RRM881" s="40"/>
      <c r="RRN881" s="40"/>
      <c r="RRO881" s="40"/>
      <c r="RRP881" s="40"/>
      <c r="RRQ881" s="40"/>
      <c r="RRR881" s="40"/>
      <c r="RRS881" s="40"/>
      <c r="RRT881" s="40"/>
      <c r="RRU881" s="40"/>
      <c r="RRV881" s="40"/>
      <c r="RRW881" s="40"/>
      <c r="RRX881" s="40"/>
      <c r="RRY881" s="40"/>
      <c r="RRZ881" s="40"/>
      <c r="RSA881" s="40"/>
      <c r="RSB881" s="40"/>
      <c r="RSC881" s="40"/>
      <c r="RSD881" s="40"/>
      <c r="RSE881" s="40"/>
      <c r="RSF881" s="40"/>
      <c r="RSG881" s="40"/>
      <c r="RSH881" s="40"/>
      <c r="RSI881" s="40"/>
      <c r="RSJ881" s="40"/>
      <c r="RSK881" s="40"/>
      <c r="RSL881" s="40"/>
      <c r="RSM881" s="40"/>
      <c r="RSN881" s="40"/>
      <c r="RSO881" s="40"/>
      <c r="RSP881" s="40"/>
      <c r="RSQ881" s="40"/>
      <c r="RSR881" s="40"/>
      <c r="RSS881" s="40"/>
      <c r="RST881" s="40"/>
      <c r="RSU881" s="40"/>
      <c r="RSV881" s="40"/>
      <c r="RSW881" s="40"/>
      <c r="RSX881" s="40"/>
      <c r="RSY881" s="40"/>
      <c r="RSZ881" s="40"/>
      <c r="RTA881" s="40"/>
      <c r="RTB881" s="40"/>
      <c r="RTC881" s="40"/>
      <c r="RTD881" s="40"/>
      <c r="RTE881" s="40"/>
      <c r="RTF881" s="40"/>
      <c r="RTG881" s="40"/>
      <c r="RTH881" s="40"/>
      <c r="RTI881" s="40"/>
      <c r="RTJ881" s="40"/>
      <c r="RTK881" s="40"/>
      <c r="RTL881" s="40"/>
      <c r="RTM881" s="40"/>
      <c r="RTN881" s="40"/>
      <c r="RTO881" s="40"/>
      <c r="RTP881" s="40"/>
      <c r="RTQ881" s="40"/>
      <c r="RTR881" s="40"/>
      <c r="RTS881" s="40"/>
      <c r="RTT881" s="40"/>
      <c r="RTU881" s="40"/>
      <c r="RTV881" s="40"/>
      <c r="RTW881" s="40"/>
      <c r="RTX881" s="40"/>
      <c r="RTY881" s="40"/>
      <c r="RTZ881" s="40"/>
      <c r="RUA881" s="40"/>
      <c r="RUB881" s="40"/>
      <c r="RUC881" s="40"/>
      <c r="RUD881" s="40"/>
      <c r="RUE881" s="40"/>
      <c r="RUF881" s="40"/>
      <c r="RUG881" s="40"/>
      <c r="RUH881" s="40"/>
      <c r="RUI881" s="40"/>
      <c r="RUJ881" s="40"/>
      <c r="RUK881" s="40"/>
      <c r="RUL881" s="40"/>
      <c r="RUM881" s="40"/>
      <c r="RUN881" s="40"/>
      <c r="RUO881" s="40"/>
      <c r="RUP881" s="40"/>
      <c r="RUQ881" s="40"/>
      <c r="RUR881" s="40"/>
      <c r="RUS881" s="40"/>
      <c r="RUT881" s="40"/>
      <c r="RUU881" s="40"/>
      <c r="RUV881" s="40"/>
      <c r="RUW881" s="40"/>
      <c r="RUX881" s="40"/>
      <c r="RUY881" s="40"/>
      <c r="RUZ881" s="40"/>
      <c r="RVA881" s="40"/>
      <c r="RVB881" s="40"/>
      <c r="RVC881" s="40"/>
      <c r="RVD881" s="40"/>
      <c r="RVE881" s="40"/>
      <c r="RVF881" s="40"/>
      <c r="RVG881" s="40"/>
      <c r="RVH881" s="40"/>
      <c r="RVI881" s="40"/>
      <c r="RVJ881" s="40"/>
      <c r="RVK881" s="40"/>
      <c r="RVL881" s="40"/>
      <c r="RVM881" s="40"/>
      <c r="RVN881" s="40"/>
      <c r="RVO881" s="40"/>
      <c r="RVP881" s="40"/>
      <c r="RVQ881" s="40"/>
      <c r="RVR881" s="40"/>
      <c r="RVS881" s="40"/>
      <c r="RVT881" s="40"/>
      <c r="RVU881" s="40"/>
      <c r="RVV881" s="40"/>
      <c r="RVW881" s="40"/>
      <c r="RVX881" s="40"/>
      <c r="RVY881" s="40"/>
      <c r="RVZ881" s="40"/>
      <c r="RWA881" s="40"/>
      <c r="RWB881" s="40"/>
      <c r="RWC881" s="40"/>
      <c r="RWD881" s="40"/>
      <c r="RWE881" s="40"/>
      <c r="RWF881" s="40"/>
      <c r="RWG881" s="40"/>
      <c r="RWH881" s="40"/>
      <c r="RWI881" s="40"/>
      <c r="RWJ881" s="40"/>
      <c r="RWK881" s="40"/>
      <c r="RWL881" s="40"/>
      <c r="RWM881" s="40"/>
      <c r="RWN881" s="40"/>
      <c r="RWO881" s="40"/>
      <c r="RWP881" s="40"/>
      <c r="RWQ881" s="40"/>
      <c r="RWR881" s="40"/>
      <c r="RWS881" s="40"/>
      <c r="RWT881" s="40"/>
      <c r="RWU881" s="40"/>
      <c r="RWV881" s="40"/>
      <c r="RWW881" s="40"/>
      <c r="RWX881" s="40"/>
      <c r="RWY881" s="40"/>
      <c r="RWZ881" s="40"/>
      <c r="RXA881" s="40"/>
      <c r="RXB881" s="40"/>
      <c r="RXC881" s="40"/>
      <c r="RXD881" s="40"/>
      <c r="RXE881" s="40"/>
      <c r="RXF881" s="40"/>
      <c r="RXG881" s="40"/>
      <c r="RXH881" s="40"/>
      <c r="RXI881" s="40"/>
      <c r="RXJ881" s="40"/>
      <c r="RXK881" s="40"/>
      <c r="RXL881" s="40"/>
      <c r="RXM881" s="40"/>
      <c r="RXN881" s="40"/>
      <c r="RXO881" s="40"/>
      <c r="RXP881" s="40"/>
      <c r="RXQ881" s="40"/>
      <c r="RXR881" s="40"/>
      <c r="RXS881" s="40"/>
      <c r="RXT881" s="40"/>
      <c r="RXU881" s="40"/>
      <c r="RXV881" s="40"/>
      <c r="RXW881" s="40"/>
      <c r="RXX881" s="40"/>
      <c r="RXY881" s="40"/>
      <c r="RXZ881" s="40"/>
      <c r="RYA881" s="40"/>
      <c r="RYB881" s="40"/>
      <c r="RYC881" s="40"/>
      <c r="RYD881" s="40"/>
      <c r="RYE881" s="40"/>
      <c r="RYF881" s="40"/>
      <c r="RYG881" s="40"/>
      <c r="RYH881" s="40"/>
      <c r="RYI881" s="40"/>
      <c r="RYJ881" s="40"/>
      <c r="RYK881" s="40"/>
      <c r="RYL881" s="40"/>
      <c r="RYM881" s="40"/>
      <c r="RYN881" s="40"/>
      <c r="RYO881" s="40"/>
      <c r="RYP881" s="40"/>
      <c r="RYQ881" s="40"/>
      <c r="RYR881" s="40"/>
      <c r="RYS881" s="40"/>
      <c r="RYT881" s="40"/>
      <c r="RYU881" s="40"/>
      <c r="RYV881" s="40"/>
      <c r="RYW881" s="40"/>
      <c r="RYX881" s="40"/>
      <c r="RYY881" s="40"/>
      <c r="RYZ881" s="40"/>
      <c r="RZA881" s="40"/>
      <c r="RZB881" s="40"/>
      <c r="RZC881" s="40"/>
      <c r="RZD881" s="40"/>
      <c r="RZE881" s="40"/>
      <c r="RZF881" s="40"/>
      <c r="RZG881" s="40"/>
      <c r="RZH881" s="40"/>
      <c r="RZI881" s="40"/>
      <c r="RZJ881" s="40"/>
      <c r="RZK881" s="40"/>
      <c r="RZL881" s="40"/>
      <c r="RZM881" s="40"/>
      <c r="RZN881" s="40"/>
      <c r="RZO881" s="40"/>
      <c r="RZP881" s="40"/>
      <c r="RZQ881" s="40"/>
      <c r="RZR881" s="40"/>
      <c r="RZS881" s="40"/>
      <c r="RZT881" s="40"/>
      <c r="RZU881" s="40"/>
      <c r="RZV881" s="40"/>
      <c r="RZW881" s="40"/>
      <c r="RZX881" s="40"/>
      <c r="RZY881" s="40"/>
      <c r="RZZ881" s="40"/>
      <c r="SAA881" s="40"/>
      <c r="SAB881" s="40"/>
      <c r="SAC881" s="40"/>
      <c r="SAD881" s="40"/>
      <c r="SAE881" s="40"/>
      <c r="SAF881" s="40"/>
      <c r="SAG881" s="40"/>
      <c r="SAH881" s="40"/>
      <c r="SAI881" s="40"/>
      <c r="SAJ881" s="40"/>
      <c r="SAK881" s="40"/>
      <c r="SAL881" s="40"/>
      <c r="SAM881" s="40"/>
      <c r="SAN881" s="40"/>
      <c r="SAO881" s="40"/>
      <c r="SAP881" s="40"/>
      <c r="SAQ881" s="40"/>
      <c r="SAR881" s="40"/>
      <c r="SAS881" s="40"/>
      <c r="SAT881" s="40"/>
      <c r="SAU881" s="40"/>
      <c r="SAV881" s="40"/>
      <c r="SAW881" s="40"/>
      <c r="SAX881" s="40"/>
      <c r="SAY881" s="40"/>
      <c r="SAZ881" s="40"/>
      <c r="SBA881" s="40"/>
      <c r="SBB881" s="40"/>
      <c r="SBC881" s="40"/>
      <c r="SBD881" s="40"/>
      <c r="SBE881" s="40"/>
      <c r="SBF881" s="40"/>
      <c r="SBG881" s="40"/>
      <c r="SBH881" s="40"/>
      <c r="SBI881" s="40"/>
      <c r="SBJ881" s="40"/>
      <c r="SBK881" s="40"/>
      <c r="SBL881" s="40"/>
      <c r="SBM881" s="40"/>
      <c r="SBN881" s="40"/>
      <c r="SBO881" s="40"/>
      <c r="SBP881" s="40"/>
      <c r="SBQ881" s="40"/>
      <c r="SBR881" s="40"/>
      <c r="SBS881" s="40"/>
      <c r="SBT881" s="40"/>
      <c r="SBU881" s="40"/>
      <c r="SBV881" s="40"/>
      <c r="SBW881" s="40"/>
      <c r="SBX881" s="40"/>
      <c r="SBY881" s="40"/>
      <c r="SBZ881" s="40"/>
      <c r="SCA881" s="40"/>
      <c r="SCB881" s="40"/>
      <c r="SCC881" s="40"/>
      <c r="SCD881" s="40"/>
      <c r="SCE881" s="40"/>
      <c r="SCF881" s="40"/>
      <c r="SCG881" s="40"/>
      <c r="SCH881" s="40"/>
      <c r="SCI881" s="40"/>
      <c r="SCJ881" s="40"/>
      <c r="SCK881" s="40"/>
      <c r="SCL881" s="40"/>
      <c r="SCM881" s="40"/>
      <c r="SCN881" s="40"/>
      <c r="SCO881" s="40"/>
      <c r="SCP881" s="40"/>
      <c r="SCQ881" s="40"/>
      <c r="SCR881" s="40"/>
      <c r="SCS881" s="40"/>
      <c r="SCT881" s="40"/>
      <c r="SCU881" s="40"/>
      <c r="SCV881" s="40"/>
      <c r="SCW881" s="40"/>
      <c r="SCX881" s="40"/>
      <c r="SCY881" s="40"/>
      <c r="SCZ881" s="40"/>
      <c r="SDA881" s="40"/>
      <c r="SDB881" s="40"/>
      <c r="SDC881" s="40"/>
      <c r="SDD881" s="40"/>
      <c r="SDE881" s="40"/>
      <c r="SDF881" s="40"/>
      <c r="SDG881" s="40"/>
      <c r="SDH881" s="40"/>
      <c r="SDI881" s="40"/>
      <c r="SDJ881" s="40"/>
      <c r="SDK881" s="40"/>
      <c r="SDL881" s="40"/>
      <c r="SDM881" s="40"/>
      <c r="SDN881" s="40"/>
      <c r="SDO881" s="40"/>
      <c r="SDP881" s="40"/>
      <c r="SDQ881" s="40"/>
      <c r="SDR881" s="40"/>
      <c r="SDS881" s="40"/>
      <c r="SDT881" s="40"/>
      <c r="SDU881" s="40"/>
      <c r="SDV881" s="40"/>
      <c r="SDW881" s="40"/>
      <c r="SDX881" s="40"/>
      <c r="SDY881" s="40"/>
      <c r="SDZ881" s="40"/>
      <c r="SEA881" s="40"/>
      <c r="SEB881" s="40"/>
      <c r="SEC881" s="40"/>
      <c r="SED881" s="40"/>
      <c r="SEE881" s="40"/>
      <c r="SEF881" s="40"/>
      <c r="SEG881" s="40"/>
      <c r="SEH881" s="40"/>
      <c r="SEI881" s="40"/>
      <c r="SEJ881" s="40"/>
      <c r="SEK881" s="40"/>
      <c r="SEL881" s="40"/>
      <c r="SEM881" s="40"/>
      <c r="SEN881" s="40"/>
      <c r="SEO881" s="40"/>
      <c r="SEP881" s="40"/>
      <c r="SEQ881" s="40"/>
      <c r="SER881" s="40"/>
      <c r="SES881" s="40"/>
      <c r="SET881" s="40"/>
      <c r="SEU881" s="40"/>
      <c r="SEV881" s="40"/>
      <c r="SEW881" s="40"/>
      <c r="SEX881" s="40"/>
      <c r="SEY881" s="40"/>
      <c r="SEZ881" s="40"/>
      <c r="SFA881" s="40"/>
      <c r="SFB881" s="40"/>
      <c r="SFC881" s="40"/>
      <c r="SFD881" s="40"/>
      <c r="SFE881" s="40"/>
      <c r="SFF881" s="40"/>
      <c r="SFG881" s="40"/>
      <c r="SFH881" s="40"/>
      <c r="SFI881" s="40"/>
      <c r="SFJ881" s="40"/>
      <c r="SFK881" s="40"/>
      <c r="SFL881" s="40"/>
      <c r="SFM881" s="40"/>
      <c r="SFN881" s="40"/>
      <c r="SFO881" s="40"/>
      <c r="SFP881" s="40"/>
      <c r="SFQ881" s="40"/>
      <c r="SFR881" s="40"/>
      <c r="SFS881" s="40"/>
      <c r="SFT881" s="40"/>
      <c r="SFU881" s="40"/>
      <c r="SFV881" s="40"/>
      <c r="SFW881" s="40"/>
      <c r="SFX881" s="40"/>
      <c r="SFY881" s="40"/>
      <c r="SFZ881" s="40"/>
      <c r="SGA881" s="40"/>
      <c r="SGB881" s="40"/>
      <c r="SGC881" s="40"/>
      <c r="SGD881" s="40"/>
      <c r="SGE881" s="40"/>
      <c r="SGF881" s="40"/>
      <c r="SGG881" s="40"/>
      <c r="SGH881" s="40"/>
      <c r="SGI881" s="40"/>
      <c r="SGJ881" s="40"/>
      <c r="SGK881" s="40"/>
      <c r="SGL881" s="40"/>
      <c r="SGM881" s="40"/>
      <c r="SGN881" s="40"/>
      <c r="SGO881" s="40"/>
      <c r="SGP881" s="40"/>
      <c r="SGQ881" s="40"/>
      <c r="SGR881" s="40"/>
      <c r="SGS881" s="40"/>
      <c r="SGT881" s="40"/>
      <c r="SGU881" s="40"/>
      <c r="SGV881" s="40"/>
      <c r="SGW881" s="40"/>
      <c r="SGX881" s="40"/>
      <c r="SGY881" s="40"/>
      <c r="SGZ881" s="40"/>
      <c r="SHA881" s="40"/>
      <c r="SHB881" s="40"/>
      <c r="SHC881" s="40"/>
      <c r="SHD881" s="40"/>
      <c r="SHE881" s="40"/>
      <c r="SHF881" s="40"/>
      <c r="SHG881" s="40"/>
      <c r="SHH881" s="40"/>
      <c r="SHI881" s="40"/>
      <c r="SHJ881" s="40"/>
      <c r="SHK881" s="40"/>
      <c r="SHL881" s="40"/>
      <c r="SHM881" s="40"/>
      <c r="SHN881" s="40"/>
      <c r="SHO881" s="40"/>
      <c r="SHP881" s="40"/>
      <c r="SHQ881" s="40"/>
      <c r="SHR881" s="40"/>
      <c r="SHS881" s="40"/>
      <c r="SHT881" s="40"/>
      <c r="SHU881" s="40"/>
      <c r="SHV881" s="40"/>
      <c r="SHW881" s="40"/>
      <c r="SHX881" s="40"/>
      <c r="SHY881" s="40"/>
      <c r="SHZ881" s="40"/>
      <c r="SIA881" s="40"/>
      <c r="SIB881" s="40"/>
      <c r="SIC881" s="40"/>
      <c r="SID881" s="40"/>
      <c r="SIE881" s="40"/>
      <c r="SIF881" s="40"/>
      <c r="SIG881" s="40"/>
      <c r="SIH881" s="40"/>
      <c r="SII881" s="40"/>
      <c r="SIJ881" s="40"/>
      <c r="SIK881" s="40"/>
      <c r="SIL881" s="40"/>
      <c r="SIM881" s="40"/>
      <c r="SIN881" s="40"/>
      <c r="SIO881" s="40"/>
      <c r="SIP881" s="40"/>
      <c r="SIQ881" s="40"/>
      <c r="SIR881" s="40"/>
      <c r="SIS881" s="40"/>
      <c r="SIT881" s="40"/>
      <c r="SIU881" s="40"/>
      <c r="SIV881" s="40"/>
      <c r="SIW881" s="40"/>
      <c r="SIX881" s="40"/>
      <c r="SIY881" s="40"/>
      <c r="SIZ881" s="40"/>
      <c r="SJA881" s="40"/>
      <c r="SJB881" s="40"/>
      <c r="SJC881" s="40"/>
      <c r="SJD881" s="40"/>
      <c r="SJE881" s="40"/>
      <c r="SJF881" s="40"/>
      <c r="SJG881" s="40"/>
      <c r="SJH881" s="40"/>
      <c r="SJI881" s="40"/>
      <c r="SJJ881" s="40"/>
      <c r="SJK881" s="40"/>
      <c r="SJL881" s="40"/>
      <c r="SJM881" s="40"/>
      <c r="SJN881" s="40"/>
      <c r="SJO881" s="40"/>
      <c r="SJP881" s="40"/>
      <c r="SJQ881" s="40"/>
      <c r="SJR881" s="40"/>
      <c r="SJS881" s="40"/>
      <c r="SJT881" s="40"/>
      <c r="SJU881" s="40"/>
      <c r="SJV881" s="40"/>
      <c r="SJW881" s="40"/>
      <c r="SJX881" s="40"/>
      <c r="SJY881" s="40"/>
      <c r="SJZ881" s="40"/>
      <c r="SKA881" s="40"/>
      <c r="SKB881" s="40"/>
      <c r="SKC881" s="40"/>
      <c r="SKD881" s="40"/>
      <c r="SKE881" s="40"/>
      <c r="SKF881" s="40"/>
      <c r="SKG881" s="40"/>
      <c r="SKH881" s="40"/>
      <c r="SKI881" s="40"/>
      <c r="SKJ881" s="40"/>
      <c r="SKK881" s="40"/>
      <c r="SKL881" s="40"/>
      <c r="SKM881" s="40"/>
      <c r="SKN881" s="40"/>
      <c r="SKO881" s="40"/>
      <c r="SKP881" s="40"/>
      <c r="SKQ881" s="40"/>
      <c r="SKR881" s="40"/>
      <c r="SKS881" s="40"/>
      <c r="SKT881" s="40"/>
      <c r="SKU881" s="40"/>
      <c r="SKV881" s="40"/>
      <c r="SKW881" s="40"/>
      <c r="SKX881" s="40"/>
      <c r="SKY881" s="40"/>
      <c r="SKZ881" s="40"/>
      <c r="SLA881" s="40"/>
      <c r="SLB881" s="40"/>
      <c r="SLC881" s="40"/>
      <c r="SLD881" s="40"/>
      <c r="SLE881" s="40"/>
      <c r="SLF881" s="40"/>
      <c r="SLG881" s="40"/>
      <c r="SLH881" s="40"/>
      <c r="SLI881" s="40"/>
      <c r="SLJ881" s="40"/>
      <c r="SLK881" s="40"/>
      <c r="SLL881" s="40"/>
      <c r="SLM881" s="40"/>
      <c r="SLN881" s="40"/>
      <c r="SLO881" s="40"/>
      <c r="SLP881" s="40"/>
      <c r="SLQ881" s="40"/>
      <c r="SLR881" s="40"/>
      <c r="SLS881" s="40"/>
      <c r="SLT881" s="40"/>
      <c r="SLU881" s="40"/>
      <c r="SLV881" s="40"/>
      <c r="SLW881" s="40"/>
      <c r="SLX881" s="40"/>
      <c r="SLY881" s="40"/>
      <c r="SLZ881" s="40"/>
      <c r="SMA881" s="40"/>
      <c r="SMB881" s="40"/>
      <c r="SMC881" s="40"/>
      <c r="SMD881" s="40"/>
      <c r="SME881" s="40"/>
      <c r="SMF881" s="40"/>
      <c r="SMG881" s="40"/>
      <c r="SMH881" s="40"/>
      <c r="SMI881" s="40"/>
      <c r="SMJ881" s="40"/>
      <c r="SMK881" s="40"/>
      <c r="SML881" s="40"/>
      <c r="SMM881" s="40"/>
      <c r="SMN881" s="40"/>
      <c r="SMO881" s="40"/>
      <c r="SMP881" s="40"/>
      <c r="SMQ881" s="40"/>
      <c r="SMR881" s="40"/>
      <c r="SMS881" s="40"/>
      <c r="SMT881" s="40"/>
      <c r="SMU881" s="40"/>
      <c r="SMV881" s="40"/>
      <c r="SMW881" s="40"/>
      <c r="SMX881" s="40"/>
      <c r="SMY881" s="40"/>
      <c r="SMZ881" s="40"/>
      <c r="SNA881" s="40"/>
      <c r="SNB881" s="40"/>
      <c r="SNC881" s="40"/>
      <c r="SND881" s="40"/>
      <c r="SNE881" s="40"/>
      <c r="SNF881" s="40"/>
      <c r="SNG881" s="40"/>
      <c r="SNH881" s="40"/>
      <c r="SNI881" s="40"/>
      <c r="SNJ881" s="40"/>
      <c r="SNK881" s="40"/>
      <c r="SNL881" s="40"/>
      <c r="SNM881" s="40"/>
      <c r="SNN881" s="40"/>
      <c r="SNO881" s="40"/>
      <c r="SNP881" s="40"/>
      <c r="SNQ881" s="40"/>
      <c r="SNR881" s="40"/>
      <c r="SNS881" s="40"/>
      <c r="SNT881" s="40"/>
      <c r="SNU881" s="40"/>
      <c r="SNV881" s="40"/>
      <c r="SNW881" s="40"/>
      <c r="SNX881" s="40"/>
      <c r="SNY881" s="40"/>
      <c r="SNZ881" s="40"/>
      <c r="SOA881" s="40"/>
      <c r="SOB881" s="40"/>
      <c r="SOC881" s="40"/>
      <c r="SOD881" s="40"/>
      <c r="SOE881" s="40"/>
      <c r="SOF881" s="40"/>
      <c r="SOG881" s="40"/>
      <c r="SOH881" s="40"/>
      <c r="SOI881" s="40"/>
      <c r="SOJ881" s="40"/>
      <c r="SOK881" s="40"/>
      <c r="SOL881" s="40"/>
      <c r="SOM881" s="40"/>
      <c r="SON881" s="40"/>
      <c r="SOO881" s="40"/>
      <c r="SOP881" s="40"/>
      <c r="SOQ881" s="40"/>
      <c r="SOR881" s="40"/>
      <c r="SOS881" s="40"/>
      <c r="SOT881" s="40"/>
      <c r="SOU881" s="40"/>
      <c r="SOV881" s="40"/>
      <c r="SOW881" s="40"/>
      <c r="SOX881" s="40"/>
      <c r="SOY881" s="40"/>
      <c r="SOZ881" s="40"/>
      <c r="SPA881" s="40"/>
      <c r="SPB881" s="40"/>
      <c r="SPC881" s="40"/>
      <c r="SPD881" s="40"/>
      <c r="SPE881" s="40"/>
      <c r="SPF881" s="40"/>
      <c r="SPG881" s="40"/>
      <c r="SPH881" s="40"/>
      <c r="SPI881" s="40"/>
      <c r="SPJ881" s="40"/>
      <c r="SPK881" s="40"/>
      <c r="SPL881" s="40"/>
      <c r="SPM881" s="40"/>
      <c r="SPN881" s="40"/>
      <c r="SPO881" s="40"/>
      <c r="SPP881" s="40"/>
      <c r="SPQ881" s="40"/>
      <c r="SPR881" s="40"/>
      <c r="SPS881" s="40"/>
      <c r="SPT881" s="40"/>
      <c r="SPU881" s="40"/>
      <c r="SPV881" s="40"/>
      <c r="SPW881" s="40"/>
      <c r="SPX881" s="40"/>
      <c r="SPY881" s="40"/>
      <c r="SPZ881" s="40"/>
      <c r="SQA881" s="40"/>
      <c r="SQB881" s="40"/>
      <c r="SQC881" s="40"/>
      <c r="SQD881" s="40"/>
      <c r="SQE881" s="40"/>
      <c r="SQF881" s="40"/>
      <c r="SQG881" s="40"/>
      <c r="SQH881" s="40"/>
      <c r="SQI881" s="40"/>
      <c r="SQJ881" s="40"/>
      <c r="SQK881" s="40"/>
      <c r="SQL881" s="40"/>
      <c r="SQM881" s="40"/>
      <c r="SQN881" s="40"/>
      <c r="SQO881" s="40"/>
      <c r="SQP881" s="40"/>
      <c r="SQQ881" s="40"/>
      <c r="SQR881" s="40"/>
      <c r="SQS881" s="40"/>
      <c r="SQT881" s="40"/>
      <c r="SQU881" s="40"/>
      <c r="SQV881" s="40"/>
      <c r="SQW881" s="40"/>
      <c r="SQX881" s="40"/>
      <c r="SQY881" s="40"/>
      <c r="SQZ881" s="40"/>
      <c r="SRA881" s="40"/>
      <c r="SRB881" s="40"/>
      <c r="SRC881" s="40"/>
      <c r="SRD881" s="40"/>
      <c r="SRE881" s="40"/>
      <c r="SRF881" s="40"/>
      <c r="SRG881" s="40"/>
      <c r="SRH881" s="40"/>
      <c r="SRI881" s="40"/>
      <c r="SRJ881" s="40"/>
      <c r="SRK881" s="40"/>
      <c r="SRL881" s="40"/>
      <c r="SRM881" s="40"/>
      <c r="SRN881" s="40"/>
      <c r="SRO881" s="40"/>
      <c r="SRP881" s="40"/>
      <c r="SRQ881" s="40"/>
      <c r="SRR881" s="40"/>
      <c r="SRS881" s="40"/>
      <c r="SRT881" s="40"/>
      <c r="SRU881" s="40"/>
      <c r="SRV881" s="40"/>
      <c r="SRW881" s="40"/>
      <c r="SRX881" s="40"/>
      <c r="SRY881" s="40"/>
      <c r="SRZ881" s="40"/>
      <c r="SSA881" s="40"/>
      <c r="SSB881" s="40"/>
      <c r="SSC881" s="40"/>
      <c r="SSD881" s="40"/>
      <c r="SSE881" s="40"/>
      <c r="SSF881" s="40"/>
      <c r="SSG881" s="40"/>
      <c r="SSH881" s="40"/>
      <c r="SSI881" s="40"/>
      <c r="SSJ881" s="40"/>
      <c r="SSK881" s="40"/>
      <c r="SSL881" s="40"/>
      <c r="SSM881" s="40"/>
      <c r="SSN881" s="40"/>
      <c r="SSO881" s="40"/>
      <c r="SSP881" s="40"/>
      <c r="SSQ881" s="40"/>
      <c r="SSR881" s="40"/>
      <c r="SSS881" s="40"/>
      <c r="SST881" s="40"/>
      <c r="SSU881" s="40"/>
      <c r="SSV881" s="40"/>
      <c r="SSW881" s="40"/>
      <c r="SSX881" s="40"/>
      <c r="SSY881" s="40"/>
      <c r="SSZ881" s="40"/>
      <c r="STA881" s="40"/>
      <c r="STB881" s="40"/>
      <c r="STC881" s="40"/>
      <c r="STD881" s="40"/>
      <c r="STE881" s="40"/>
      <c r="STF881" s="40"/>
      <c r="STG881" s="40"/>
      <c r="STH881" s="40"/>
      <c r="STI881" s="40"/>
      <c r="STJ881" s="40"/>
      <c r="STK881" s="40"/>
      <c r="STL881" s="40"/>
      <c r="STM881" s="40"/>
      <c r="STN881" s="40"/>
      <c r="STO881" s="40"/>
      <c r="STP881" s="40"/>
      <c r="STQ881" s="40"/>
      <c r="STR881" s="40"/>
      <c r="STS881" s="40"/>
      <c r="STT881" s="40"/>
      <c r="STU881" s="40"/>
      <c r="STV881" s="40"/>
      <c r="STW881" s="40"/>
      <c r="STX881" s="40"/>
      <c r="STY881" s="40"/>
      <c r="STZ881" s="40"/>
      <c r="SUA881" s="40"/>
      <c r="SUB881" s="40"/>
      <c r="SUC881" s="40"/>
      <c r="SUD881" s="40"/>
      <c r="SUE881" s="40"/>
      <c r="SUF881" s="40"/>
      <c r="SUG881" s="40"/>
      <c r="SUH881" s="40"/>
      <c r="SUI881" s="40"/>
      <c r="SUJ881" s="40"/>
      <c r="SUK881" s="40"/>
      <c r="SUL881" s="40"/>
      <c r="SUM881" s="40"/>
      <c r="SUN881" s="40"/>
      <c r="SUO881" s="40"/>
      <c r="SUP881" s="40"/>
      <c r="SUQ881" s="40"/>
      <c r="SUR881" s="40"/>
      <c r="SUS881" s="40"/>
      <c r="SUT881" s="40"/>
      <c r="SUU881" s="40"/>
      <c r="SUV881" s="40"/>
      <c r="SUW881" s="40"/>
      <c r="SUX881" s="40"/>
      <c r="SUY881" s="40"/>
      <c r="SUZ881" s="40"/>
      <c r="SVA881" s="40"/>
      <c r="SVB881" s="40"/>
      <c r="SVC881" s="40"/>
      <c r="SVD881" s="40"/>
      <c r="SVE881" s="40"/>
      <c r="SVF881" s="40"/>
      <c r="SVG881" s="40"/>
      <c r="SVH881" s="40"/>
      <c r="SVI881" s="40"/>
      <c r="SVJ881" s="40"/>
      <c r="SVK881" s="40"/>
      <c r="SVL881" s="40"/>
      <c r="SVM881" s="40"/>
      <c r="SVN881" s="40"/>
      <c r="SVO881" s="40"/>
      <c r="SVP881" s="40"/>
      <c r="SVQ881" s="40"/>
      <c r="SVR881" s="40"/>
      <c r="SVS881" s="40"/>
      <c r="SVT881" s="40"/>
      <c r="SVU881" s="40"/>
      <c r="SVV881" s="40"/>
      <c r="SVW881" s="40"/>
      <c r="SVX881" s="40"/>
      <c r="SVY881" s="40"/>
      <c r="SVZ881" s="40"/>
      <c r="SWA881" s="40"/>
      <c r="SWB881" s="40"/>
      <c r="SWC881" s="40"/>
      <c r="SWD881" s="40"/>
      <c r="SWE881" s="40"/>
      <c r="SWF881" s="40"/>
      <c r="SWG881" s="40"/>
      <c r="SWH881" s="40"/>
      <c r="SWI881" s="40"/>
      <c r="SWJ881" s="40"/>
      <c r="SWK881" s="40"/>
      <c r="SWL881" s="40"/>
      <c r="SWM881" s="40"/>
      <c r="SWN881" s="40"/>
      <c r="SWO881" s="40"/>
      <c r="SWP881" s="40"/>
      <c r="SWQ881" s="40"/>
      <c r="SWR881" s="40"/>
      <c r="SWS881" s="40"/>
      <c r="SWT881" s="40"/>
      <c r="SWU881" s="40"/>
      <c r="SWV881" s="40"/>
      <c r="SWW881" s="40"/>
      <c r="SWX881" s="40"/>
      <c r="SWY881" s="40"/>
      <c r="SWZ881" s="40"/>
      <c r="SXA881" s="40"/>
      <c r="SXB881" s="40"/>
      <c r="SXC881" s="40"/>
      <c r="SXD881" s="40"/>
      <c r="SXE881" s="40"/>
      <c r="SXF881" s="40"/>
      <c r="SXG881" s="40"/>
      <c r="SXH881" s="40"/>
      <c r="SXI881" s="40"/>
      <c r="SXJ881" s="40"/>
      <c r="SXK881" s="40"/>
      <c r="SXL881" s="40"/>
      <c r="SXM881" s="40"/>
      <c r="SXN881" s="40"/>
      <c r="SXO881" s="40"/>
      <c r="SXP881" s="40"/>
      <c r="SXQ881" s="40"/>
      <c r="SXR881" s="40"/>
      <c r="SXS881" s="40"/>
      <c r="SXT881" s="40"/>
      <c r="SXU881" s="40"/>
      <c r="SXV881" s="40"/>
      <c r="SXW881" s="40"/>
      <c r="SXX881" s="40"/>
      <c r="SXY881" s="40"/>
      <c r="SXZ881" s="40"/>
      <c r="SYA881" s="40"/>
      <c r="SYB881" s="40"/>
      <c r="SYC881" s="40"/>
      <c r="SYD881" s="40"/>
      <c r="SYE881" s="40"/>
      <c r="SYF881" s="40"/>
      <c r="SYG881" s="40"/>
      <c r="SYH881" s="40"/>
      <c r="SYI881" s="40"/>
      <c r="SYJ881" s="40"/>
      <c r="SYK881" s="40"/>
      <c r="SYL881" s="40"/>
      <c r="SYM881" s="40"/>
      <c r="SYN881" s="40"/>
      <c r="SYO881" s="40"/>
      <c r="SYP881" s="40"/>
      <c r="SYQ881" s="40"/>
      <c r="SYR881" s="40"/>
      <c r="SYS881" s="40"/>
      <c r="SYT881" s="40"/>
      <c r="SYU881" s="40"/>
      <c r="SYV881" s="40"/>
      <c r="SYW881" s="40"/>
      <c r="SYX881" s="40"/>
      <c r="SYY881" s="40"/>
      <c r="SYZ881" s="40"/>
      <c r="SZA881" s="40"/>
      <c r="SZB881" s="40"/>
      <c r="SZC881" s="40"/>
      <c r="SZD881" s="40"/>
      <c r="SZE881" s="40"/>
      <c r="SZF881" s="40"/>
      <c r="SZG881" s="40"/>
      <c r="SZH881" s="40"/>
      <c r="SZI881" s="40"/>
      <c r="SZJ881" s="40"/>
      <c r="SZK881" s="40"/>
      <c r="SZL881" s="40"/>
      <c r="SZM881" s="40"/>
      <c r="SZN881" s="40"/>
      <c r="SZO881" s="40"/>
      <c r="SZP881" s="40"/>
      <c r="SZQ881" s="40"/>
      <c r="SZR881" s="40"/>
      <c r="SZS881" s="40"/>
      <c r="SZT881" s="40"/>
      <c r="SZU881" s="40"/>
      <c r="SZV881" s="40"/>
      <c r="SZW881" s="40"/>
      <c r="SZX881" s="40"/>
      <c r="SZY881" s="40"/>
      <c r="SZZ881" s="40"/>
      <c r="TAA881" s="40"/>
      <c r="TAB881" s="40"/>
      <c r="TAC881" s="40"/>
      <c r="TAD881" s="40"/>
      <c r="TAE881" s="40"/>
      <c r="TAF881" s="40"/>
      <c r="TAG881" s="40"/>
      <c r="TAH881" s="40"/>
      <c r="TAI881" s="40"/>
      <c r="TAJ881" s="40"/>
      <c r="TAK881" s="40"/>
      <c r="TAL881" s="40"/>
      <c r="TAM881" s="40"/>
      <c r="TAN881" s="40"/>
      <c r="TAO881" s="40"/>
      <c r="TAP881" s="40"/>
      <c r="TAQ881" s="40"/>
      <c r="TAR881" s="40"/>
      <c r="TAS881" s="40"/>
      <c r="TAT881" s="40"/>
      <c r="TAU881" s="40"/>
      <c r="TAV881" s="40"/>
      <c r="TAW881" s="40"/>
      <c r="TAX881" s="40"/>
      <c r="TAY881" s="40"/>
      <c r="TAZ881" s="40"/>
      <c r="TBA881" s="40"/>
      <c r="TBB881" s="40"/>
      <c r="TBC881" s="40"/>
      <c r="TBD881" s="40"/>
      <c r="TBE881" s="40"/>
      <c r="TBF881" s="40"/>
      <c r="TBG881" s="40"/>
      <c r="TBH881" s="40"/>
      <c r="TBI881" s="40"/>
      <c r="TBJ881" s="40"/>
      <c r="TBK881" s="40"/>
      <c r="TBL881" s="40"/>
      <c r="TBM881" s="40"/>
      <c r="TBN881" s="40"/>
      <c r="TBO881" s="40"/>
      <c r="TBP881" s="40"/>
      <c r="TBQ881" s="40"/>
      <c r="TBR881" s="40"/>
      <c r="TBS881" s="40"/>
      <c r="TBT881" s="40"/>
      <c r="TBU881" s="40"/>
      <c r="TBV881" s="40"/>
      <c r="TBW881" s="40"/>
      <c r="TBX881" s="40"/>
      <c r="TBY881" s="40"/>
      <c r="TBZ881" s="40"/>
      <c r="TCA881" s="40"/>
      <c r="TCB881" s="40"/>
      <c r="TCC881" s="40"/>
      <c r="TCD881" s="40"/>
      <c r="TCE881" s="40"/>
      <c r="TCF881" s="40"/>
      <c r="TCG881" s="40"/>
      <c r="TCH881" s="40"/>
      <c r="TCI881" s="40"/>
      <c r="TCJ881" s="40"/>
      <c r="TCK881" s="40"/>
      <c r="TCL881" s="40"/>
      <c r="TCM881" s="40"/>
      <c r="TCN881" s="40"/>
      <c r="TCO881" s="40"/>
      <c r="TCP881" s="40"/>
      <c r="TCQ881" s="40"/>
      <c r="TCR881" s="40"/>
      <c r="TCS881" s="40"/>
      <c r="TCT881" s="40"/>
      <c r="TCU881" s="40"/>
      <c r="TCV881" s="40"/>
      <c r="TCW881" s="40"/>
      <c r="TCX881" s="40"/>
      <c r="TCY881" s="40"/>
      <c r="TCZ881" s="40"/>
      <c r="TDA881" s="40"/>
      <c r="TDB881" s="40"/>
      <c r="TDC881" s="40"/>
      <c r="TDD881" s="40"/>
      <c r="TDE881" s="40"/>
      <c r="TDF881" s="40"/>
      <c r="TDG881" s="40"/>
      <c r="TDH881" s="40"/>
      <c r="TDI881" s="40"/>
      <c r="TDJ881" s="40"/>
      <c r="TDK881" s="40"/>
      <c r="TDL881" s="40"/>
      <c r="TDM881" s="40"/>
      <c r="TDN881" s="40"/>
      <c r="TDO881" s="40"/>
      <c r="TDP881" s="40"/>
      <c r="TDQ881" s="40"/>
      <c r="TDR881" s="40"/>
      <c r="TDS881" s="40"/>
      <c r="TDT881" s="40"/>
      <c r="TDU881" s="40"/>
      <c r="TDV881" s="40"/>
      <c r="TDW881" s="40"/>
      <c r="TDX881" s="40"/>
      <c r="TDY881" s="40"/>
      <c r="TDZ881" s="40"/>
      <c r="TEA881" s="40"/>
      <c r="TEB881" s="40"/>
      <c r="TEC881" s="40"/>
      <c r="TED881" s="40"/>
      <c r="TEE881" s="40"/>
      <c r="TEF881" s="40"/>
      <c r="TEG881" s="40"/>
      <c r="TEH881" s="40"/>
      <c r="TEI881" s="40"/>
      <c r="TEJ881" s="40"/>
      <c r="TEK881" s="40"/>
      <c r="TEL881" s="40"/>
      <c r="TEM881" s="40"/>
      <c r="TEN881" s="40"/>
      <c r="TEO881" s="40"/>
      <c r="TEP881" s="40"/>
      <c r="TEQ881" s="40"/>
      <c r="TER881" s="40"/>
      <c r="TES881" s="40"/>
      <c r="TET881" s="40"/>
      <c r="TEU881" s="40"/>
      <c r="TEV881" s="40"/>
      <c r="TEW881" s="40"/>
      <c r="TEX881" s="40"/>
      <c r="TEY881" s="40"/>
      <c r="TEZ881" s="40"/>
      <c r="TFA881" s="40"/>
      <c r="TFB881" s="40"/>
      <c r="TFC881" s="40"/>
      <c r="TFD881" s="40"/>
      <c r="TFE881" s="40"/>
      <c r="TFF881" s="40"/>
      <c r="TFG881" s="40"/>
      <c r="TFH881" s="40"/>
      <c r="TFI881" s="40"/>
      <c r="TFJ881" s="40"/>
      <c r="TFK881" s="40"/>
      <c r="TFL881" s="40"/>
      <c r="TFM881" s="40"/>
      <c r="TFN881" s="40"/>
      <c r="TFO881" s="40"/>
      <c r="TFP881" s="40"/>
      <c r="TFQ881" s="40"/>
      <c r="TFR881" s="40"/>
      <c r="TFS881" s="40"/>
      <c r="TFT881" s="40"/>
      <c r="TFU881" s="40"/>
      <c r="TFV881" s="40"/>
      <c r="TFW881" s="40"/>
      <c r="TFX881" s="40"/>
      <c r="TFY881" s="40"/>
      <c r="TFZ881" s="40"/>
      <c r="TGA881" s="40"/>
      <c r="TGB881" s="40"/>
      <c r="TGC881" s="40"/>
      <c r="TGD881" s="40"/>
      <c r="TGE881" s="40"/>
      <c r="TGF881" s="40"/>
      <c r="TGG881" s="40"/>
      <c r="TGH881" s="40"/>
      <c r="TGI881" s="40"/>
      <c r="TGJ881" s="40"/>
      <c r="TGK881" s="40"/>
      <c r="TGL881" s="40"/>
      <c r="TGM881" s="40"/>
      <c r="TGN881" s="40"/>
      <c r="TGO881" s="40"/>
      <c r="TGP881" s="40"/>
      <c r="TGQ881" s="40"/>
      <c r="TGR881" s="40"/>
      <c r="TGS881" s="40"/>
      <c r="TGT881" s="40"/>
      <c r="TGU881" s="40"/>
      <c r="TGV881" s="40"/>
      <c r="TGW881" s="40"/>
      <c r="TGX881" s="40"/>
      <c r="TGY881" s="40"/>
      <c r="TGZ881" s="40"/>
      <c r="THA881" s="40"/>
      <c r="THB881" s="40"/>
      <c r="THC881" s="40"/>
      <c r="THD881" s="40"/>
      <c r="THE881" s="40"/>
      <c r="THF881" s="40"/>
      <c r="THG881" s="40"/>
      <c r="THH881" s="40"/>
      <c r="THI881" s="40"/>
      <c r="THJ881" s="40"/>
      <c r="THK881" s="40"/>
      <c r="THL881" s="40"/>
      <c r="THM881" s="40"/>
      <c r="THN881" s="40"/>
      <c r="THO881" s="40"/>
      <c r="THP881" s="40"/>
      <c r="THQ881" s="40"/>
      <c r="THR881" s="40"/>
      <c r="THS881" s="40"/>
      <c r="THT881" s="40"/>
      <c r="THU881" s="40"/>
      <c r="THV881" s="40"/>
      <c r="THW881" s="40"/>
      <c r="THX881" s="40"/>
      <c r="THY881" s="40"/>
      <c r="THZ881" s="40"/>
      <c r="TIA881" s="40"/>
      <c r="TIB881" s="40"/>
      <c r="TIC881" s="40"/>
      <c r="TID881" s="40"/>
      <c r="TIE881" s="40"/>
      <c r="TIF881" s="40"/>
      <c r="TIG881" s="40"/>
      <c r="TIH881" s="40"/>
      <c r="TII881" s="40"/>
      <c r="TIJ881" s="40"/>
      <c r="TIK881" s="40"/>
      <c r="TIL881" s="40"/>
      <c r="TIM881" s="40"/>
      <c r="TIN881" s="40"/>
      <c r="TIO881" s="40"/>
      <c r="TIP881" s="40"/>
      <c r="TIQ881" s="40"/>
      <c r="TIR881" s="40"/>
      <c r="TIS881" s="40"/>
      <c r="TIT881" s="40"/>
      <c r="TIU881" s="40"/>
      <c r="TIV881" s="40"/>
      <c r="TIW881" s="40"/>
      <c r="TIX881" s="40"/>
      <c r="TIY881" s="40"/>
      <c r="TIZ881" s="40"/>
      <c r="TJA881" s="40"/>
      <c r="TJB881" s="40"/>
      <c r="TJC881" s="40"/>
      <c r="TJD881" s="40"/>
      <c r="TJE881" s="40"/>
      <c r="TJF881" s="40"/>
      <c r="TJG881" s="40"/>
      <c r="TJH881" s="40"/>
      <c r="TJI881" s="40"/>
      <c r="TJJ881" s="40"/>
      <c r="TJK881" s="40"/>
      <c r="TJL881" s="40"/>
      <c r="TJM881" s="40"/>
      <c r="TJN881" s="40"/>
      <c r="TJO881" s="40"/>
      <c r="TJP881" s="40"/>
      <c r="TJQ881" s="40"/>
      <c r="TJR881" s="40"/>
      <c r="TJS881" s="40"/>
      <c r="TJT881" s="40"/>
      <c r="TJU881" s="40"/>
      <c r="TJV881" s="40"/>
      <c r="TJW881" s="40"/>
      <c r="TJX881" s="40"/>
      <c r="TJY881" s="40"/>
      <c r="TJZ881" s="40"/>
      <c r="TKA881" s="40"/>
      <c r="TKB881" s="40"/>
      <c r="TKC881" s="40"/>
      <c r="TKD881" s="40"/>
      <c r="TKE881" s="40"/>
      <c r="TKF881" s="40"/>
      <c r="TKG881" s="40"/>
      <c r="TKH881" s="40"/>
      <c r="TKI881" s="40"/>
      <c r="TKJ881" s="40"/>
      <c r="TKK881" s="40"/>
      <c r="TKL881" s="40"/>
      <c r="TKM881" s="40"/>
      <c r="TKN881" s="40"/>
      <c r="TKO881" s="40"/>
      <c r="TKP881" s="40"/>
      <c r="TKQ881" s="40"/>
      <c r="TKR881" s="40"/>
      <c r="TKS881" s="40"/>
      <c r="TKT881" s="40"/>
      <c r="TKU881" s="40"/>
      <c r="TKV881" s="40"/>
      <c r="TKW881" s="40"/>
      <c r="TKX881" s="40"/>
      <c r="TKY881" s="40"/>
      <c r="TKZ881" s="40"/>
      <c r="TLA881" s="40"/>
      <c r="TLB881" s="40"/>
      <c r="TLC881" s="40"/>
      <c r="TLD881" s="40"/>
      <c r="TLE881" s="40"/>
      <c r="TLF881" s="40"/>
      <c r="TLG881" s="40"/>
      <c r="TLH881" s="40"/>
      <c r="TLI881" s="40"/>
      <c r="TLJ881" s="40"/>
      <c r="TLK881" s="40"/>
      <c r="TLL881" s="40"/>
      <c r="TLM881" s="40"/>
      <c r="TLN881" s="40"/>
      <c r="TLO881" s="40"/>
      <c r="TLP881" s="40"/>
      <c r="TLQ881" s="40"/>
      <c r="TLR881" s="40"/>
      <c r="TLS881" s="40"/>
      <c r="TLT881" s="40"/>
      <c r="TLU881" s="40"/>
      <c r="TLV881" s="40"/>
      <c r="TLW881" s="40"/>
      <c r="TLX881" s="40"/>
      <c r="TLY881" s="40"/>
      <c r="TLZ881" s="40"/>
      <c r="TMA881" s="40"/>
      <c r="TMB881" s="40"/>
      <c r="TMC881" s="40"/>
      <c r="TMD881" s="40"/>
      <c r="TME881" s="40"/>
      <c r="TMF881" s="40"/>
      <c r="TMG881" s="40"/>
      <c r="TMH881" s="40"/>
      <c r="TMI881" s="40"/>
      <c r="TMJ881" s="40"/>
      <c r="TMK881" s="40"/>
      <c r="TML881" s="40"/>
      <c r="TMM881" s="40"/>
      <c r="TMN881" s="40"/>
      <c r="TMO881" s="40"/>
      <c r="TMP881" s="40"/>
      <c r="TMQ881" s="40"/>
      <c r="TMR881" s="40"/>
      <c r="TMS881" s="40"/>
      <c r="TMT881" s="40"/>
      <c r="TMU881" s="40"/>
      <c r="TMV881" s="40"/>
      <c r="TMW881" s="40"/>
      <c r="TMX881" s="40"/>
      <c r="TMY881" s="40"/>
      <c r="TMZ881" s="40"/>
      <c r="TNA881" s="40"/>
      <c r="TNB881" s="40"/>
      <c r="TNC881" s="40"/>
      <c r="TND881" s="40"/>
      <c r="TNE881" s="40"/>
      <c r="TNF881" s="40"/>
      <c r="TNG881" s="40"/>
      <c r="TNH881" s="40"/>
      <c r="TNI881" s="40"/>
      <c r="TNJ881" s="40"/>
      <c r="TNK881" s="40"/>
      <c r="TNL881" s="40"/>
      <c r="TNM881" s="40"/>
      <c r="TNN881" s="40"/>
      <c r="TNO881" s="40"/>
      <c r="TNP881" s="40"/>
      <c r="TNQ881" s="40"/>
      <c r="TNR881" s="40"/>
      <c r="TNS881" s="40"/>
      <c r="TNT881" s="40"/>
      <c r="TNU881" s="40"/>
      <c r="TNV881" s="40"/>
      <c r="TNW881" s="40"/>
      <c r="TNX881" s="40"/>
      <c r="TNY881" s="40"/>
      <c r="TNZ881" s="40"/>
      <c r="TOA881" s="40"/>
      <c r="TOB881" s="40"/>
      <c r="TOC881" s="40"/>
      <c r="TOD881" s="40"/>
      <c r="TOE881" s="40"/>
      <c r="TOF881" s="40"/>
      <c r="TOG881" s="40"/>
      <c r="TOH881" s="40"/>
      <c r="TOI881" s="40"/>
      <c r="TOJ881" s="40"/>
      <c r="TOK881" s="40"/>
      <c r="TOL881" s="40"/>
      <c r="TOM881" s="40"/>
      <c r="TON881" s="40"/>
      <c r="TOO881" s="40"/>
      <c r="TOP881" s="40"/>
      <c r="TOQ881" s="40"/>
      <c r="TOR881" s="40"/>
      <c r="TOS881" s="40"/>
      <c r="TOT881" s="40"/>
      <c r="TOU881" s="40"/>
      <c r="TOV881" s="40"/>
      <c r="TOW881" s="40"/>
      <c r="TOX881" s="40"/>
      <c r="TOY881" s="40"/>
      <c r="TOZ881" s="40"/>
      <c r="TPA881" s="40"/>
      <c r="TPB881" s="40"/>
      <c r="TPC881" s="40"/>
      <c r="TPD881" s="40"/>
      <c r="TPE881" s="40"/>
      <c r="TPF881" s="40"/>
      <c r="TPG881" s="40"/>
      <c r="TPH881" s="40"/>
      <c r="TPI881" s="40"/>
      <c r="TPJ881" s="40"/>
      <c r="TPK881" s="40"/>
      <c r="TPL881" s="40"/>
      <c r="TPM881" s="40"/>
      <c r="TPN881" s="40"/>
      <c r="TPO881" s="40"/>
      <c r="TPP881" s="40"/>
      <c r="TPQ881" s="40"/>
      <c r="TPR881" s="40"/>
      <c r="TPS881" s="40"/>
      <c r="TPT881" s="40"/>
      <c r="TPU881" s="40"/>
      <c r="TPV881" s="40"/>
      <c r="TPW881" s="40"/>
      <c r="TPX881" s="40"/>
      <c r="TPY881" s="40"/>
      <c r="TPZ881" s="40"/>
      <c r="TQA881" s="40"/>
      <c r="TQB881" s="40"/>
      <c r="TQC881" s="40"/>
      <c r="TQD881" s="40"/>
      <c r="TQE881" s="40"/>
      <c r="TQF881" s="40"/>
      <c r="TQG881" s="40"/>
      <c r="TQH881" s="40"/>
      <c r="TQI881" s="40"/>
      <c r="TQJ881" s="40"/>
      <c r="TQK881" s="40"/>
      <c r="TQL881" s="40"/>
      <c r="TQM881" s="40"/>
      <c r="TQN881" s="40"/>
      <c r="TQO881" s="40"/>
      <c r="TQP881" s="40"/>
      <c r="TQQ881" s="40"/>
      <c r="TQR881" s="40"/>
      <c r="TQS881" s="40"/>
      <c r="TQT881" s="40"/>
      <c r="TQU881" s="40"/>
      <c r="TQV881" s="40"/>
      <c r="TQW881" s="40"/>
      <c r="TQX881" s="40"/>
      <c r="TQY881" s="40"/>
      <c r="TQZ881" s="40"/>
      <c r="TRA881" s="40"/>
      <c r="TRB881" s="40"/>
      <c r="TRC881" s="40"/>
      <c r="TRD881" s="40"/>
      <c r="TRE881" s="40"/>
      <c r="TRF881" s="40"/>
      <c r="TRG881" s="40"/>
      <c r="TRH881" s="40"/>
      <c r="TRI881" s="40"/>
      <c r="TRJ881" s="40"/>
      <c r="TRK881" s="40"/>
      <c r="TRL881" s="40"/>
      <c r="TRM881" s="40"/>
      <c r="TRN881" s="40"/>
      <c r="TRO881" s="40"/>
      <c r="TRP881" s="40"/>
      <c r="TRQ881" s="40"/>
      <c r="TRR881" s="40"/>
      <c r="TRS881" s="40"/>
      <c r="TRT881" s="40"/>
      <c r="TRU881" s="40"/>
      <c r="TRV881" s="40"/>
      <c r="TRW881" s="40"/>
      <c r="TRX881" s="40"/>
      <c r="TRY881" s="40"/>
      <c r="TRZ881" s="40"/>
      <c r="TSA881" s="40"/>
      <c r="TSB881" s="40"/>
      <c r="TSC881" s="40"/>
      <c r="TSD881" s="40"/>
      <c r="TSE881" s="40"/>
      <c r="TSF881" s="40"/>
      <c r="TSG881" s="40"/>
      <c r="TSH881" s="40"/>
      <c r="TSI881" s="40"/>
      <c r="TSJ881" s="40"/>
      <c r="TSK881" s="40"/>
      <c r="TSL881" s="40"/>
      <c r="TSM881" s="40"/>
      <c r="TSN881" s="40"/>
      <c r="TSO881" s="40"/>
      <c r="TSP881" s="40"/>
      <c r="TSQ881" s="40"/>
      <c r="TSR881" s="40"/>
      <c r="TSS881" s="40"/>
      <c r="TST881" s="40"/>
      <c r="TSU881" s="40"/>
      <c r="TSV881" s="40"/>
      <c r="TSW881" s="40"/>
      <c r="TSX881" s="40"/>
      <c r="TSY881" s="40"/>
      <c r="TSZ881" s="40"/>
      <c r="TTA881" s="40"/>
      <c r="TTB881" s="40"/>
      <c r="TTC881" s="40"/>
      <c r="TTD881" s="40"/>
      <c r="TTE881" s="40"/>
      <c r="TTF881" s="40"/>
      <c r="TTG881" s="40"/>
      <c r="TTH881" s="40"/>
      <c r="TTI881" s="40"/>
      <c r="TTJ881" s="40"/>
      <c r="TTK881" s="40"/>
      <c r="TTL881" s="40"/>
      <c r="TTM881" s="40"/>
      <c r="TTN881" s="40"/>
      <c r="TTO881" s="40"/>
      <c r="TTP881" s="40"/>
      <c r="TTQ881" s="40"/>
      <c r="TTR881" s="40"/>
      <c r="TTS881" s="40"/>
      <c r="TTT881" s="40"/>
      <c r="TTU881" s="40"/>
      <c r="TTV881" s="40"/>
      <c r="TTW881" s="40"/>
      <c r="TTX881" s="40"/>
      <c r="TTY881" s="40"/>
      <c r="TTZ881" s="40"/>
      <c r="TUA881" s="40"/>
      <c r="TUB881" s="40"/>
      <c r="TUC881" s="40"/>
      <c r="TUD881" s="40"/>
      <c r="TUE881" s="40"/>
      <c r="TUF881" s="40"/>
      <c r="TUG881" s="40"/>
      <c r="TUH881" s="40"/>
      <c r="TUI881" s="40"/>
      <c r="TUJ881" s="40"/>
      <c r="TUK881" s="40"/>
      <c r="TUL881" s="40"/>
      <c r="TUM881" s="40"/>
      <c r="TUN881" s="40"/>
      <c r="TUO881" s="40"/>
      <c r="TUP881" s="40"/>
      <c r="TUQ881" s="40"/>
      <c r="TUR881" s="40"/>
      <c r="TUS881" s="40"/>
      <c r="TUT881" s="40"/>
      <c r="TUU881" s="40"/>
      <c r="TUV881" s="40"/>
      <c r="TUW881" s="40"/>
      <c r="TUX881" s="40"/>
      <c r="TUY881" s="40"/>
      <c r="TUZ881" s="40"/>
      <c r="TVA881" s="40"/>
      <c r="TVB881" s="40"/>
      <c r="TVC881" s="40"/>
      <c r="TVD881" s="40"/>
      <c r="TVE881" s="40"/>
      <c r="TVF881" s="40"/>
      <c r="TVG881" s="40"/>
      <c r="TVH881" s="40"/>
      <c r="TVI881" s="40"/>
      <c r="TVJ881" s="40"/>
      <c r="TVK881" s="40"/>
      <c r="TVL881" s="40"/>
      <c r="TVM881" s="40"/>
      <c r="TVN881" s="40"/>
      <c r="TVO881" s="40"/>
      <c r="TVP881" s="40"/>
      <c r="TVQ881" s="40"/>
      <c r="TVR881" s="40"/>
      <c r="TVS881" s="40"/>
      <c r="TVT881" s="40"/>
      <c r="TVU881" s="40"/>
      <c r="TVV881" s="40"/>
      <c r="TVW881" s="40"/>
      <c r="TVX881" s="40"/>
      <c r="TVY881" s="40"/>
      <c r="TVZ881" s="40"/>
      <c r="TWA881" s="40"/>
      <c r="TWB881" s="40"/>
      <c r="TWC881" s="40"/>
      <c r="TWD881" s="40"/>
      <c r="TWE881" s="40"/>
      <c r="TWF881" s="40"/>
      <c r="TWG881" s="40"/>
      <c r="TWH881" s="40"/>
      <c r="TWI881" s="40"/>
      <c r="TWJ881" s="40"/>
      <c r="TWK881" s="40"/>
      <c r="TWL881" s="40"/>
      <c r="TWM881" s="40"/>
      <c r="TWN881" s="40"/>
      <c r="TWO881" s="40"/>
      <c r="TWP881" s="40"/>
      <c r="TWQ881" s="40"/>
      <c r="TWR881" s="40"/>
      <c r="TWS881" s="40"/>
      <c r="TWT881" s="40"/>
      <c r="TWU881" s="40"/>
      <c r="TWV881" s="40"/>
      <c r="TWW881" s="40"/>
      <c r="TWX881" s="40"/>
      <c r="TWY881" s="40"/>
      <c r="TWZ881" s="40"/>
      <c r="TXA881" s="40"/>
      <c r="TXB881" s="40"/>
      <c r="TXC881" s="40"/>
      <c r="TXD881" s="40"/>
      <c r="TXE881" s="40"/>
      <c r="TXF881" s="40"/>
      <c r="TXG881" s="40"/>
      <c r="TXH881" s="40"/>
      <c r="TXI881" s="40"/>
      <c r="TXJ881" s="40"/>
      <c r="TXK881" s="40"/>
      <c r="TXL881" s="40"/>
      <c r="TXM881" s="40"/>
      <c r="TXN881" s="40"/>
      <c r="TXO881" s="40"/>
      <c r="TXP881" s="40"/>
      <c r="TXQ881" s="40"/>
      <c r="TXR881" s="40"/>
      <c r="TXS881" s="40"/>
      <c r="TXT881" s="40"/>
      <c r="TXU881" s="40"/>
      <c r="TXV881" s="40"/>
      <c r="TXW881" s="40"/>
      <c r="TXX881" s="40"/>
      <c r="TXY881" s="40"/>
      <c r="TXZ881" s="40"/>
      <c r="TYA881" s="40"/>
      <c r="TYB881" s="40"/>
      <c r="TYC881" s="40"/>
      <c r="TYD881" s="40"/>
      <c r="TYE881" s="40"/>
      <c r="TYF881" s="40"/>
      <c r="TYG881" s="40"/>
      <c r="TYH881" s="40"/>
      <c r="TYI881" s="40"/>
      <c r="TYJ881" s="40"/>
      <c r="TYK881" s="40"/>
      <c r="TYL881" s="40"/>
      <c r="TYM881" s="40"/>
      <c r="TYN881" s="40"/>
      <c r="TYO881" s="40"/>
      <c r="TYP881" s="40"/>
      <c r="TYQ881" s="40"/>
      <c r="TYR881" s="40"/>
      <c r="TYS881" s="40"/>
      <c r="TYT881" s="40"/>
      <c r="TYU881" s="40"/>
      <c r="TYV881" s="40"/>
      <c r="TYW881" s="40"/>
      <c r="TYX881" s="40"/>
      <c r="TYY881" s="40"/>
      <c r="TYZ881" s="40"/>
      <c r="TZA881" s="40"/>
      <c r="TZB881" s="40"/>
      <c r="TZC881" s="40"/>
      <c r="TZD881" s="40"/>
      <c r="TZE881" s="40"/>
      <c r="TZF881" s="40"/>
      <c r="TZG881" s="40"/>
      <c r="TZH881" s="40"/>
      <c r="TZI881" s="40"/>
      <c r="TZJ881" s="40"/>
      <c r="TZK881" s="40"/>
      <c r="TZL881" s="40"/>
      <c r="TZM881" s="40"/>
      <c r="TZN881" s="40"/>
      <c r="TZO881" s="40"/>
      <c r="TZP881" s="40"/>
      <c r="TZQ881" s="40"/>
      <c r="TZR881" s="40"/>
      <c r="TZS881" s="40"/>
      <c r="TZT881" s="40"/>
      <c r="TZU881" s="40"/>
      <c r="TZV881" s="40"/>
      <c r="TZW881" s="40"/>
      <c r="TZX881" s="40"/>
      <c r="TZY881" s="40"/>
      <c r="TZZ881" s="40"/>
      <c r="UAA881" s="40"/>
      <c r="UAB881" s="40"/>
      <c r="UAC881" s="40"/>
      <c r="UAD881" s="40"/>
      <c r="UAE881" s="40"/>
      <c r="UAF881" s="40"/>
      <c r="UAG881" s="40"/>
      <c r="UAH881" s="40"/>
      <c r="UAI881" s="40"/>
      <c r="UAJ881" s="40"/>
      <c r="UAK881" s="40"/>
      <c r="UAL881" s="40"/>
      <c r="UAM881" s="40"/>
      <c r="UAN881" s="40"/>
      <c r="UAO881" s="40"/>
      <c r="UAP881" s="40"/>
      <c r="UAQ881" s="40"/>
      <c r="UAR881" s="40"/>
      <c r="UAS881" s="40"/>
      <c r="UAT881" s="40"/>
      <c r="UAU881" s="40"/>
      <c r="UAV881" s="40"/>
      <c r="UAW881" s="40"/>
      <c r="UAX881" s="40"/>
      <c r="UAY881" s="40"/>
      <c r="UAZ881" s="40"/>
      <c r="UBA881" s="40"/>
      <c r="UBB881" s="40"/>
      <c r="UBC881" s="40"/>
      <c r="UBD881" s="40"/>
      <c r="UBE881" s="40"/>
      <c r="UBF881" s="40"/>
      <c r="UBG881" s="40"/>
      <c r="UBH881" s="40"/>
      <c r="UBI881" s="40"/>
      <c r="UBJ881" s="40"/>
      <c r="UBK881" s="40"/>
      <c r="UBL881" s="40"/>
      <c r="UBM881" s="40"/>
      <c r="UBN881" s="40"/>
      <c r="UBO881" s="40"/>
      <c r="UBP881" s="40"/>
      <c r="UBQ881" s="40"/>
      <c r="UBR881" s="40"/>
      <c r="UBS881" s="40"/>
      <c r="UBT881" s="40"/>
      <c r="UBU881" s="40"/>
      <c r="UBV881" s="40"/>
      <c r="UBW881" s="40"/>
      <c r="UBX881" s="40"/>
      <c r="UBY881" s="40"/>
      <c r="UBZ881" s="40"/>
      <c r="UCA881" s="40"/>
      <c r="UCB881" s="40"/>
      <c r="UCC881" s="40"/>
      <c r="UCD881" s="40"/>
      <c r="UCE881" s="40"/>
      <c r="UCF881" s="40"/>
      <c r="UCG881" s="40"/>
      <c r="UCH881" s="40"/>
      <c r="UCI881" s="40"/>
      <c r="UCJ881" s="40"/>
      <c r="UCK881" s="40"/>
      <c r="UCL881" s="40"/>
      <c r="UCM881" s="40"/>
      <c r="UCN881" s="40"/>
      <c r="UCO881" s="40"/>
      <c r="UCP881" s="40"/>
      <c r="UCQ881" s="40"/>
      <c r="UCR881" s="40"/>
      <c r="UCS881" s="40"/>
      <c r="UCT881" s="40"/>
      <c r="UCU881" s="40"/>
      <c r="UCV881" s="40"/>
      <c r="UCW881" s="40"/>
      <c r="UCX881" s="40"/>
      <c r="UCY881" s="40"/>
      <c r="UCZ881" s="40"/>
      <c r="UDA881" s="40"/>
      <c r="UDB881" s="40"/>
      <c r="UDC881" s="40"/>
      <c r="UDD881" s="40"/>
      <c r="UDE881" s="40"/>
      <c r="UDF881" s="40"/>
      <c r="UDG881" s="40"/>
      <c r="UDH881" s="40"/>
      <c r="UDI881" s="40"/>
      <c r="UDJ881" s="40"/>
      <c r="UDK881" s="40"/>
      <c r="UDL881" s="40"/>
      <c r="UDM881" s="40"/>
      <c r="UDN881" s="40"/>
      <c r="UDO881" s="40"/>
      <c r="UDP881" s="40"/>
      <c r="UDQ881" s="40"/>
      <c r="UDR881" s="40"/>
      <c r="UDS881" s="40"/>
      <c r="UDT881" s="40"/>
      <c r="UDU881" s="40"/>
      <c r="UDV881" s="40"/>
      <c r="UDW881" s="40"/>
      <c r="UDX881" s="40"/>
      <c r="UDY881" s="40"/>
      <c r="UDZ881" s="40"/>
      <c r="UEA881" s="40"/>
      <c r="UEB881" s="40"/>
      <c r="UEC881" s="40"/>
      <c r="UED881" s="40"/>
      <c r="UEE881" s="40"/>
      <c r="UEF881" s="40"/>
      <c r="UEG881" s="40"/>
      <c r="UEH881" s="40"/>
      <c r="UEI881" s="40"/>
      <c r="UEJ881" s="40"/>
      <c r="UEK881" s="40"/>
      <c r="UEL881" s="40"/>
      <c r="UEM881" s="40"/>
      <c r="UEN881" s="40"/>
      <c r="UEO881" s="40"/>
      <c r="UEP881" s="40"/>
      <c r="UEQ881" s="40"/>
      <c r="UER881" s="40"/>
      <c r="UES881" s="40"/>
      <c r="UET881" s="40"/>
      <c r="UEU881" s="40"/>
      <c r="UEV881" s="40"/>
      <c r="UEW881" s="40"/>
      <c r="UEX881" s="40"/>
      <c r="UEY881" s="40"/>
      <c r="UEZ881" s="40"/>
      <c r="UFA881" s="40"/>
      <c r="UFB881" s="40"/>
      <c r="UFC881" s="40"/>
      <c r="UFD881" s="40"/>
      <c r="UFE881" s="40"/>
      <c r="UFF881" s="40"/>
      <c r="UFG881" s="40"/>
      <c r="UFH881" s="40"/>
      <c r="UFI881" s="40"/>
      <c r="UFJ881" s="40"/>
      <c r="UFK881" s="40"/>
      <c r="UFL881" s="40"/>
      <c r="UFM881" s="40"/>
      <c r="UFN881" s="40"/>
      <c r="UFO881" s="40"/>
      <c r="UFP881" s="40"/>
      <c r="UFQ881" s="40"/>
      <c r="UFR881" s="40"/>
      <c r="UFS881" s="40"/>
      <c r="UFT881" s="40"/>
      <c r="UFU881" s="40"/>
      <c r="UFV881" s="40"/>
      <c r="UFW881" s="40"/>
      <c r="UFX881" s="40"/>
      <c r="UFY881" s="40"/>
      <c r="UFZ881" s="40"/>
      <c r="UGA881" s="40"/>
      <c r="UGB881" s="40"/>
      <c r="UGC881" s="40"/>
      <c r="UGD881" s="40"/>
      <c r="UGE881" s="40"/>
      <c r="UGF881" s="40"/>
      <c r="UGG881" s="40"/>
      <c r="UGH881" s="40"/>
      <c r="UGI881" s="40"/>
      <c r="UGJ881" s="40"/>
      <c r="UGK881" s="40"/>
      <c r="UGL881" s="40"/>
      <c r="UGM881" s="40"/>
      <c r="UGN881" s="40"/>
      <c r="UGO881" s="40"/>
      <c r="UGP881" s="40"/>
      <c r="UGQ881" s="40"/>
      <c r="UGR881" s="40"/>
      <c r="UGS881" s="40"/>
      <c r="UGT881" s="40"/>
      <c r="UGU881" s="40"/>
      <c r="UGV881" s="40"/>
      <c r="UGW881" s="40"/>
      <c r="UGX881" s="40"/>
      <c r="UGY881" s="40"/>
      <c r="UGZ881" s="40"/>
      <c r="UHA881" s="40"/>
      <c r="UHB881" s="40"/>
      <c r="UHC881" s="40"/>
      <c r="UHD881" s="40"/>
      <c r="UHE881" s="40"/>
      <c r="UHF881" s="40"/>
      <c r="UHG881" s="40"/>
      <c r="UHH881" s="40"/>
      <c r="UHI881" s="40"/>
      <c r="UHJ881" s="40"/>
      <c r="UHK881" s="40"/>
      <c r="UHL881" s="40"/>
      <c r="UHM881" s="40"/>
      <c r="UHN881" s="40"/>
      <c r="UHO881" s="40"/>
      <c r="UHP881" s="40"/>
      <c r="UHQ881" s="40"/>
      <c r="UHR881" s="40"/>
      <c r="UHS881" s="40"/>
      <c r="UHT881" s="40"/>
      <c r="UHU881" s="40"/>
      <c r="UHV881" s="40"/>
      <c r="UHW881" s="40"/>
      <c r="UHX881" s="40"/>
      <c r="UHY881" s="40"/>
      <c r="UHZ881" s="40"/>
      <c r="UIA881" s="40"/>
      <c r="UIB881" s="40"/>
      <c r="UIC881" s="40"/>
      <c r="UID881" s="40"/>
      <c r="UIE881" s="40"/>
      <c r="UIF881" s="40"/>
      <c r="UIG881" s="40"/>
      <c r="UIH881" s="40"/>
      <c r="UII881" s="40"/>
      <c r="UIJ881" s="40"/>
      <c r="UIK881" s="40"/>
      <c r="UIL881" s="40"/>
      <c r="UIM881" s="40"/>
      <c r="UIN881" s="40"/>
      <c r="UIO881" s="40"/>
      <c r="UIP881" s="40"/>
      <c r="UIQ881" s="40"/>
      <c r="UIR881" s="40"/>
      <c r="UIS881" s="40"/>
      <c r="UIT881" s="40"/>
      <c r="UIU881" s="40"/>
      <c r="UIV881" s="40"/>
      <c r="UIW881" s="40"/>
      <c r="UIX881" s="40"/>
      <c r="UIY881" s="40"/>
      <c r="UIZ881" s="40"/>
      <c r="UJA881" s="40"/>
      <c r="UJB881" s="40"/>
      <c r="UJC881" s="40"/>
      <c r="UJD881" s="40"/>
      <c r="UJE881" s="40"/>
      <c r="UJF881" s="40"/>
      <c r="UJG881" s="40"/>
      <c r="UJH881" s="40"/>
      <c r="UJI881" s="40"/>
      <c r="UJJ881" s="40"/>
      <c r="UJK881" s="40"/>
      <c r="UJL881" s="40"/>
      <c r="UJM881" s="40"/>
      <c r="UJN881" s="40"/>
      <c r="UJO881" s="40"/>
      <c r="UJP881" s="40"/>
      <c r="UJQ881" s="40"/>
      <c r="UJR881" s="40"/>
      <c r="UJS881" s="40"/>
      <c r="UJT881" s="40"/>
      <c r="UJU881" s="40"/>
      <c r="UJV881" s="40"/>
      <c r="UJW881" s="40"/>
      <c r="UJX881" s="40"/>
      <c r="UJY881" s="40"/>
      <c r="UJZ881" s="40"/>
      <c r="UKA881" s="40"/>
      <c r="UKB881" s="40"/>
      <c r="UKC881" s="40"/>
      <c r="UKD881" s="40"/>
      <c r="UKE881" s="40"/>
      <c r="UKF881" s="40"/>
      <c r="UKG881" s="40"/>
      <c r="UKH881" s="40"/>
      <c r="UKI881" s="40"/>
      <c r="UKJ881" s="40"/>
      <c r="UKK881" s="40"/>
      <c r="UKL881" s="40"/>
      <c r="UKM881" s="40"/>
      <c r="UKN881" s="40"/>
      <c r="UKO881" s="40"/>
      <c r="UKP881" s="40"/>
      <c r="UKQ881" s="40"/>
      <c r="UKR881" s="40"/>
      <c r="UKS881" s="40"/>
      <c r="UKT881" s="40"/>
      <c r="UKU881" s="40"/>
      <c r="UKV881" s="40"/>
      <c r="UKW881" s="40"/>
      <c r="UKX881" s="40"/>
      <c r="UKY881" s="40"/>
      <c r="UKZ881" s="40"/>
      <c r="ULA881" s="40"/>
      <c r="ULB881" s="40"/>
      <c r="ULC881" s="40"/>
      <c r="ULD881" s="40"/>
      <c r="ULE881" s="40"/>
      <c r="ULF881" s="40"/>
      <c r="ULG881" s="40"/>
      <c r="ULH881" s="40"/>
      <c r="ULI881" s="40"/>
      <c r="ULJ881" s="40"/>
      <c r="ULK881" s="40"/>
      <c r="ULL881" s="40"/>
      <c r="ULM881" s="40"/>
      <c r="ULN881" s="40"/>
      <c r="ULO881" s="40"/>
      <c r="ULP881" s="40"/>
      <c r="ULQ881" s="40"/>
      <c r="ULR881" s="40"/>
      <c r="ULS881" s="40"/>
      <c r="ULT881" s="40"/>
      <c r="ULU881" s="40"/>
      <c r="ULV881" s="40"/>
      <c r="ULW881" s="40"/>
      <c r="ULX881" s="40"/>
      <c r="ULY881" s="40"/>
      <c r="ULZ881" s="40"/>
      <c r="UMA881" s="40"/>
      <c r="UMB881" s="40"/>
      <c r="UMC881" s="40"/>
      <c r="UMD881" s="40"/>
      <c r="UME881" s="40"/>
      <c r="UMF881" s="40"/>
      <c r="UMG881" s="40"/>
      <c r="UMH881" s="40"/>
      <c r="UMI881" s="40"/>
      <c r="UMJ881" s="40"/>
      <c r="UMK881" s="40"/>
      <c r="UML881" s="40"/>
      <c r="UMM881" s="40"/>
      <c r="UMN881" s="40"/>
      <c r="UMO881" s="40"/>
      <c r="UMP881" s="40"/>
      <c r="UMQ881" s="40"/>
      <c r="UMR881" s="40"/>
      <c r="UMS881" s="40"/>
      <c r="UMT881" s="40"/>
      <c r="UMU881" s="40"/>
      <c r="UMV881" s="40"/>
      <c r="UMW881" s="40"/>
      <c r="UMX881" s="40"/>
      <c r="UMY881" s="40"/>
      <c r="UMZ881" s="40"/>
      <c r="UNA881" s="40"/>
      <c r="UNB881" s="40"/>
      <c r="UNC881" s="40"/>
      <c r="UND881" s="40"/>
      <c r="UNE881" s="40"/>
      <c r="UNF881" s="40"/>
      <c r="UNG881" s="40"/>
      <c r="UNH881" s="40"/>
      <c r="UNI881" s="40"/>
      <c r="UNJ881" s="40"/>
      <c r="UNK881" s="40"/>
      <c r="UNL881" s="40"/>
      <c r="UNM881" s="40"/>
      <c r="UNN881" s="40"/>
      <c r="UNO881" s="40"/>
      <c r="UNP881" s="40"/>
      <c r="UNQ881" s="40"/>
      <c r="UNR881" s="40"/>
      <c r="UNS881" s="40"/>
      <c r="UNT881" s="40"/>
      <c r="UNU881" s="40"/>
      <c r="UNV881" s="40"/>
      <c r="UNW881" s="40"/>
      <c r="UNX881" s="40"/>
      <c r="UNY881" s="40"/>
      <c r="UNZ881" s="40"/>
      <c r="UOA881" s="40"/>
      <c r="UOB881" s="40"/>
      <c r="UOC881" s="40"/>
      <c r="UOD881" s="40"/>
      <c r="UOE881" s="40"/>
      <c r="UOF881" s="40"/>
      <c r="UOG881" s="40"/>
      <c r="UOH881" s="40"/>
      <c r="UOI881" s="40"/>
      <c r="UOJ881" s="40"/>
      <c r="UOK881" s="40"/>
      <c r="UOL881" s="40"/>
      <c r="UOM881" s="40"/>
      <c r="UON881" s="40"/>
      <c r="UOO881" s="40"/>
      <c r="UOP881" s="40"/>
      <c r="UOQ881" s="40"/>
      <c r="UOR881" s="40"/>
      <c r="UOS881" s="40"/>
      <c r="UOT881" s="40"/>
      <c r="UOU881" s="40"/>
      <c r="UOV881" s="40"/>
      <c r="UOW881" s="40"/>
      <c r="UOX881" s="40"/>
      <c r="UOY881" s="40"/>
      <c r="UOZ881" s="40"/>
      <c r="UPA881" s="40"/>
      <c r="UPB881" s="40"/>
      <c r="UPC881" s="40"/>
      <c r="UPD881" s="40"/>
      <c r="UPE881" s="40"/>
      <c r="UPF881" s="40"/>
      <c r="UPG881" s="40"/>
      <c r="UPH881" s="40"/>
      <c r="UPI881" s="40"/>
      <c r="UPJ881" s="40"/>
      <c r="UPK881" s="40"/>
      <c r="UPL881" s="40"/>
      <c r="UPM881" s="40"/>
      <c r="UPN881" s="40"/>
      <c r="UPO881" s="40"/>
      <c r="UPP881" s="40"/>
      <c r="UPQ881" s="40"/>
      <c r="UPR881" s="40"/>
      <c r="UPS881" s="40"/>
      <c r="UPT881" s="40"/>
      <c r="UPU881" s="40"/>
      <c r="UPV881" s="40"/>
      <c r="UPW881" s="40"/>
      <c r="UPX881" s="40"/>
      <c r="UPY881" s="40"/>
      <c r="UPZ881" s="40"/>
      <c r="UQA881" s="40"/>
      <c r="UQB881" s="40"/>
      <c r="UQC881" s="40"/>
      <c r="UQD881" s="40"/>
      <c r="UQE881" s="40"/>
      <c r="UQF881" s="40"/>
      <c r="UQG881" s="40"/>
      <c r="UQH881" s="40"/>
      <c r="UQI881" s="40"/>
      <c r="UQJ881" s="40"/>
      <c r="UQK881" s="40"/>
      <c r="UQL881" s="40"/>
      <c r="UQM881" s="40"/>
      <c r="UQN881" s="40"/>
      <c r="UQO881" s="40"/>
      <c r="UQP881" s="40"/>
      <c r="UQQ881" s="40"/>
      <c r="UQR881" s="40"/>
      <c r="UQS881" s="40"/>
      <c r="UQT881" s="40"/>
      <c r="UQU881" s="40"/>
      <c r="UQV881" s="40"/>
      <c r="UQW881" s="40"/>
      <c r="UQX881" s="40"/>
      <c r="UQY881" s="40"/>
      <c r="UQZ881" s="40"/>
      <c r="URA881" s="40"/>
      <c r="URB881" s="40"/>
      <c r="URC881" s="40"/>
      <c r="URD881" s="40"/>
      <c r="URE881" s="40"/>
      <c r="URF881" s="40"/>
      <c r="URG881" s="40"/>
      <c r="URH881" s="40"/>
      <c r="URI881" s="40"/>
      <c r="URJ881" s="40"/>
      <c r="URK881" s="40"/>
      <c r="URL881" s="40"/>
      <c r="URM881" s="40"/>
      <c r="URN881" s="40"/>
      <c r="URO881" s="40"/>
      <c r="URP881" s="40"/>
      <c r="URQ881" s="40"/>
      <c r="URR881" s="40"/>
      <c r="URS881" s="40"/>
      <c r="URT881" s="40"/>
      <c r="URU881" s="40"/>
      <c r="URV881" s="40"/>
      <c r="URW881" s="40"/>
      <c r="URX881" s="40"/>
      <c r="URY881" s="40"/>
      <c r="URZ881" s="40"/>
      <c r="USA881" s="40"/>
      <c r="USB881" s="40"/>
      <c r="USC881" s="40"/>
      <c r="USD881" s="40"/>
      <c r="USE881" s="40"/>
      <c r="USF881" s="40"/>
      <c r="USG881" s="40"/>
      <c r="USH881" s="40"/>
      <c r="USI881" s="40"/>
      <c r="USJ881" s="40"/>
      <c r="USK881" s="40"/>
      <c r="USL881" s="40"/>
      <c r="USM881" s="40"/>
      <c r="USN881" s="40"/>
      <c r="USO881" s="40"/>
      <c r="USP881" s="40"/>
      <c r="USQ881" s="40"/>
      <c r="USR881" s="40"/>
      <c r="USS881" s="40"/>
      <c r="UST881" s="40"/>
      <c r="USU881" s="40"/>
      <c r="USV881" s="40"/>
      <c r="USW881" s="40"/>
      <c r="USX881" s="40"/>
      <c r="USY881" s="40"/>
      <c r="USZ881" s="40"/>
      <c r="UTA881" s="40"/>
      <c r="UTB881" s="40"/>
      <c r="UTC881" s="40"/>
      <c r="UTD881" s="40"/>
      <c r="UTE881" s="40"/>
      <c r="UTF881" s="40"/>
      <c r="UTG881" s="40"/>
      <c r="UTH881" s="40"/>
      <c r="UTI881" s="40"/>
      <c r="UTJ881" s="40"/>
      <c r="UTK881" s="40"/>
      <c r="UTL881" s="40"/>
      <c r="UTM881" s="40"/>
      <c r="UTN881" s="40"/>
      <c r="UTO881" s="40"/>
      <c r="UTP881" s="40"/>
      <c r="UTQ881" s="40"/>
      <c r="UTR881" s="40"/>
      <c r="UTS881" s="40"/>
      <c r="UTT881" s="40"/>
      <c r="UTU881" s="40"/>
      <c r="UTV881" s="40"/>
      <c r="UTW881" s="40"/>
      <c r="UTX881" s="40"/>
      <c r="UTY881" s="40"/>
      <c r="UTZ881" s="40"/>
      <c r="UUA881" s="40"/>
      <c r="UUB881" s="40"/>
      <c r="UUC881" s="40"/>
      <c r="UUD881" s="40"/>
      <c r="UUE881" s="40"/>
      <c r="UUF881" s="40"/>
      <c r="UUG881" s="40"/>
      <c r="UUH881" s="40"/>
      <c r="UUI881" s="40"/>
      <c r="UUJ881" s="40"/>
      <c r="UUK881" s="40"/>
      <c r="UUL881" s="40"/>
      <c r="UUM881" s="40"/>
      <c r="UUN881" s="40"/>
      <c r="UUO881" s="40"/>
      <c r="UUP881" s="40"/>
      <c r="UUQ881" s="40"/>
      <c r="UUR881" s="40"/>
      <c r="UUS881" s="40"/>
      <c r="UUT881" s="40"/>
      <c r="UUU881" s="40"/>
      <c r="UUV881" s="40"/>
      <c r="UUW881" s="40"/>
      <c r="UUX881" s="40"/>
      <c r="UUY881" s="40"/>
      <c r="UUZ881" s="40"/>
      <c r="UVA881" s="40"/>
      <c r="UVB881" s="40"/>
      <c r="UVC881" s="40"/>
      <c r="UVD881" s="40"/>
      <c r="UVE881" s="40"/>
      <c r="UVF881" s="40"/>
      <c r="UVG881" s="40"/>
      <c r="UVH881" s="40"/>
      <c r="UVI881" s="40"/>
      <c r="UVJ881" s="40"/>
      <c r="UVK881" s="40"/>
      <c r="UVL881" s="40"/>
      <c r="UVM881" s="40"/>
      <c r="UVN881" s="40"/>
      <c r="UVO881" s="40"/>
      <c r="UVP881" s="40"/>
      <c r="UVQ881" s="40"/>
      <c r="UVR881" s="40"/>
      <c r="UVS881" s="40"/>
      <c r="UVT881" s="40"/>
      <c r="UVU881" s="40"/>
      <c r="UVV881" s="40"/>
      <c r="UVW881" s="40"/>
      <c r="UVX881" s="40"/>
      <c r="UVY881" s="40"/>
      <c r="UVZ881" s="40"/>
      <c r="UWA881" s="40"/>
      <c r="UWB881" s="40"/>
      <c r="UWC881" s="40"/>
      <c r="UWD881" s="40"/>
      <c r="UWE881" s="40"/>
      <c r="UWF881" s="40"/>
      <c r="UWG881" s="40"/>
      <c r="UWH881" s="40"/>
      <c r="UWI881" s="40"/>
      <c r="UWJ881" s="40"/>
      <c r="UWK881" s="40"/>
      <c r="UWL881" s="40"/>
      <c r="UWM881" s="40"/>
      <c r="UWN881" s="40"/>
      <c r="UWO881" s="40"/>
      <c r="UWP881" s="40"/>
      <c r="UWQ881" s="40"/>
      <c r="UWR881" s="40"/>
      <c r="UWS881" s="40"/>
      <c r="UWT881" s="40"/>
      <c r="UWU881" s="40"/>
      <c r="UWV881" s="40"/>
      <c r="UWW881" s="40"/>
      <c r="UWX881" s="40"/>
      <c r="UWY881" s="40"/>
      <c r="UWZ881" s="40"/>
      <c r="UXA881" s="40"/>
      <c r="UXB881" s="40"/>
      <c r="UXC881" s="40"/>
      <c r="UXD881" s="40"/>
      <c r="UXE881" s="40"/>
      <c r="UXF881" s="40"/>
      <c r="UXG881" s="40"/>
      <c r="UXH881" s="40"/>
      <c r="UXI881" s="40"/>
      <c r="UXJ881" s="40"/>
      <c r="UXK881" s="40"/>
      <c r="UXL881" s="40"/>
      <c r="UXM881" s="40"/>
      <c r="UXN881" s="40"/>
      <c r="UXO881" s="40"/>
      <c r="UXP881" s="40"/>
      <c r="UXQ881" s="40"/>
      <c r="UXR881" s="40"/>
      <c r="UXS881" s="40"/>
      <c r="UXT881" s="40"/>
      <c r="UXU881" s="40"/>
      <c r="UXV881" s="40"/>
      <c r="UXW881" s="40"/>
      <c r="UXX881" s="40"/>
      <c r="UXY881" s="40"/>
      <c r="UXZ881" s="40"/>
      <c r="UYA881" s="40"/>
      <c r="UYB881" s="40"/>
      <c r="UYC881" s="40"/>
      <c r="UYD881" s="40"/>
      <c r="UYE881" s="40"/>
      <c r="UYF881" s="40"/>
      <c r="UYG881" s="40"/>
      <c r="UYH881" s="40"/>
      <c r="UYI881" s="40"/>
      <c r="UYJ881" s="40"/>
      <c r="UYK881" s="40"/>
      <c r="UYL881" s="40"/>
      <c r="UYM881" s="40"/>
      <c r="UYN881" s="40"/>
      <c r="UYO881" s="40"/>
      <c r="UYP881" s="40"/>
      <c r="UYQ881" s="40"/>
      <c r="UYR881" s="40"/>
      <c r="UYS881" s="40"/>
      <c r="UYT881" s="40"/>
      <c r="UYU881" s="40"/>
      <c r="UYV881" s="40"/>
      <c r="UYW881" s="40"/>
      <c r="UYX881" s="40"/>
      <c r="UYY881" s="40"/>
      <c r="UYZ881" s="40"/>
      <c r="UZA881" s="40"/>
      <c r="UZB881" s="40"/>
      <c r="UZC881" s="40"/>
      <c r="UZD881" s="40"/>
      <c r="UZE881" s="40"/>
      <c r="UZF881" s="40"/>
      <c r="UZG881" s="40"/>
      <c r="UZH881" s="40"/>
      <c r="UZI881" s="40"/>
      <c r="UZJ881" s="40"/>
      <c r="UZK881" s="40"/>
      <c r="UZL881" s="40"/>
      <c r="UZM881" s="40"/>
      <c r="UZN881" s="40"/>
      <c r="UZO881" s="40"/>
      <c r="UZP881" s="40"/>
      <c r="UZQ881" s="40"/>
      <c r="UZR881" s="40"/>
      <c r="UZS881" s="40"/>
      <c r="UZT881" s="40"/>
      <c r="UZU881" s="40"/>
      <c r="UZV881" s="40"/>
      <c r="UZW881" s="40"/>
      <c r="UZX881" s="40"/>
      <c r="UZY881" s="40"/>
      <c r="UZZ881" s="40"/>
      <c r="VAA881" s="40"/>
      <c r="VAB881" s="40"/>
      <c r="VAC881" s="40"/>
      <c r="VAD881" s="40"/>
      <c r="VAE881" s="40"/>
      <c r="VAF881" s="40"/>
      <c r="VAG881" s="40"/>
      <c r="VAH881" s="40"/>
      <c r="VAI881" s="40"/>
      <c r="VAJ881" s="40"/>
      <c r="VAK881" s="40"/>
      <c r="VAL881" s="40"/>
      <c r="VAM881" s="40"/>
      <c r="VAN881" s="40"/>
      <c r="VAO881" s="40"/>
      <c r="VAP881" s="40"/>
      <c r="VAQ881" s="40"/>
      <c r="VAR881" s="40"/>
      <c r="VAS881" s="40"/>
      <c r="VAT881" s="40"/>
      <c r="VAU881" s="40"/>
      <c r="VAV881" s="40"/>
      <c r="VAW881" s="40"/>
      <c r="VAX881" s="40"/>
      <c r="VAY881" s="40"/>
      <c r="VAZ881" s="40"/>
      <c r="VBA881" s="40"/>
      <c r="VBB881" s="40"/>
      <c r="VBC881" s="40"/>
      <c r="VBD881" s="40"/>
      <c r="VBE881" s="40"/>
      <c r="VBF881" s="40"/>
      <c r="VBG881" s="40"/>
      <c r="VBH881" s="40"/>
      <c r="VBI881" s="40"/>
      <c r="VBJ881" s="40"/>
      <c r="VBK881" s="40"/>
      <c r="VBL881" s="40"/>
      <c r="VBM881" s="40"/>
      <c r="VBN881" s="40"/>
      <c r="VBO881" s="40"/>
      <c r="VBP881" s="40"/>
      <c r="VBQ881" s="40"/>
      <c r="VBR881" s="40"/>
      <c r="VBS881" s="40"/>
      <c r="VBT881" s="40"/>
      <c r="VBU881" s="40"/>
      <c r="VBV881" s="40"/>
      <c r="VBW881" s="40"/>
      <c r="VBX881" s="40"/>
      <c r="VBY881" s="40"/>
      <c r="VBZ881" s="40"/>
      <c r="VCA881" s="40"/>
      <c r="VCB881" s="40"/>
      <c r="VCC881" s="40"/>
      <c r="VCD881" s="40"/>
      <c r="VCE881" s="40"/>
      <c r="VCF881" s="40"/>
      <c r="VCG881" s="40"/>
      <c r="VCH881" s="40"/>
      <c r="VCI881" s="40"/>
      <c r="VCJ881" s="40"/>
      <c r="VCK881" s="40"/>
      <c r="VCL881" s="40"/>
      <c r="VCM881" s="40"/>
      <c r="VCN881" s="40"/>
      <c r="VCO881" s="40"/>
      <c r="VCP881" s="40"/>
      <c r="VCQ881" s="40"/>
      <c r="VCR881" s="40"/>
      <c r="VCS881" s="40"/>
      <c r="VCT881" s="40"/>
      <c r="VCU881" s="40"/>
      <c r="VCV881" s="40"/>
      <c r="VCW881" s="40"/>
      <c r="VCX881" s="40"/>
      <c r="VCY881" s="40"/>
      <c r="VCZ881" s="40"/>
      <c r="VDA881" s="40"/>
      <c r="VDB881" s="40"/>
      <c r="VDC881" s="40"/>
      <c r="VDD881" s="40"/>
      <c r="VDE881" s="40"/>
      <c r="VDF881" s="40"/>
      <c r="VDG881" s="40"/>
      <c r="VDH881" s="40"/>
      <c r="VDI881" s="40"/>
      <c r="VDJ881" s="40"/>
      <c r="VDK881" s="40"/>
      <c r="VDL881" s="40"/>
      <c r="VDM881" s="40"/>
      <c r="VDN881" s="40"/>
      <c r="VDO881" s="40"/>
      <c r="VDP881" s="40"/>
      <c r="VDQ881" s="40"/>
      <c r="VDR881" s="40"/>
      <c r="VDS881" s="40"/>
      <c r="VDT881" s="40"/>
      <c r="VDU881" s="40"/>
      <c r="VDV881" s="40"/>
      <c r="VDW881" s="40"/>
      <c r="VDX881" s="40"/>
      <c r="VDY881" s="40"/>
      <c r="VDZ881" s="40"/>
      <c r="VEA881" s="40"/>
      <c r="VEB881" s="40"/>
      <c r="VEC881" s="40"/>
      <c r="VED881" s="40"/>
      <c r="VEE881" s="40"/>
      <c r="VEF881" s="40"/>
      <c r="VEG881" s="40"/>
      <c r="VEH881" s="40"/>
      <c r="VEI881" s="40"/>
      <c r="VEJ881" s="40"/>
      <c r="VEK881" s="40"/>
      <c r="VEL881" s="40"/>
      <c r="VEM881" s="40"/>
      <c r="VEN881" s="40"/>
      <c r="VEO881" s="40"/>
      <c r="VEP881" s="40"/>
      <c r="VEQ881" s="40"/>
      <c r="VER881" s="40"/>
      <c r="VES881" s="40"/>
      <c r="VET881" s="40"/>
      <c r="VEU881" s="40"/>
      <c r="VEV881" s="40"/>
      <c r="VEW881" s="40"/>
      <c r="VEX881" s="40"/>
      <c r="VEY881" s="40"/>
      <c r="VEZ881" s="40"/>
      <c r="VFA881" s="40"/>
      <c r="VFB881" s="40"/>
      <c r="VFC881" s="40"/>
      <c r="VFD881" s="40"/>
      <c r="VFE881" s="40"/>
      <c r="VFF881" s="40"/>
      <c r="VFG881" s="40"/>
      <c r="VFH881" s="40"/>
      <c r="VFI881" s="40"/>
      <c r="VFJ881" s="40"/>
      <c r="VFK881" s="40"/>
      <c r="VFL881" s="40"/>
      <c r="VFM881" s="40"/>
      <c r="VFN881" s="40"/>
      <c r="VFO881" s="40"/>
      <c r="VFP881" s="40"/>
      <c r="VFQ881" s="40"/>
      <c r="VFR881" s="40"/>
      <c r="VFS881" s="40"/>
      <c r="VFT881" s="40"/>
      <c r="VFU881" s="40"/>
      <c r="VFV881" s="40"/>
      <c r="VFW881" s="40"/>
      <c r="VFX881" s="40"/>
      <c r="VFY881" s="40"/>
      <c r="VFZ881" s="40"/>
      <c r="VGA881" s="40"/>
      <c r="VGB881" s="40"/>
      <c r="VGC881" s="40"/>
      <c r="VGD881" s="40"/>
      <c r="VGE881" s="40"/>
      <c r="VGF881" s="40"/>
      <c r="VGG881" s="40"/>
      <c r="VGH881" s="40"/>
      <c r="VGI881" s="40"/>
      <c r="VGJ881" s="40"/>
      <c r="VGK881" s="40"/>
      <c r="VGL881" s="40"/>
      <c r="VGM881" s="40"/>
      <c r="VGN881" s="40"/>
      <c r="VGO881" s="40"/>
      <c r="VGP881" s="40"/>
      <c r="VGQ881" s="40"/>
      <c r="VGR881" s="40"/>
      <c r="VGS881" s="40"/>
      <c r="VGT881" s="40"/>
      <c r="VGU881" s="40"/>
      <c r="VGV881" s="40"/>
      <c r="VGW881" s="40"/>
      <c r="VGX881" s="40"/>
      <c r="VGY881" s="40"/>
      <c r="VGZ881" s="40"/>
      <c r="VHA881" s="40"/>
      <c r="VHB881" s="40"/>
      <c r="VHC881" s="40"/>
      <c r="VHD881" s="40"/>
      <c r="VHE881" s="40"/>
      <c r="VHF881" s="40"/>
      <c r="VHG881" s="40"/>
      <c r="VHH881" s="40"/>
      <c r="VHI881" s="40"/>
      <c r="VHJ881" s="40"/>
      <c r="VHK881" s="40"/>
      <c r="VHL881" s="40"/>
      <c r="VHM881" s="40"/>
      <c r="VHN881" s="40"/>
      <c r="VHO881" s="40"/>
      <c r="VHP881" s="40"/>
      <c r="VHQ881" s="40"/>
      <c r="VHR881" s="40"/>
      <c r="VHS881" s="40"/>
      <c r="VHT881" s="40"/>
      <c r="VHU881" s="40"/>
      <c r="VHV881" s="40"/>
      <c r="VHW881" s="40"/>
      <c r="VHX881" s="40"/>
      <c r="VHY881" s="40"/>
      <c r="VHZ881" s="40"/>
      <c r="VIA881" s="40"/>
      <c r="VIB881" s="40"/>
      <c r="VIC881" s="40"/>
      <c r="VID881" s="40"/>
      <c r="VIE881" s="40"/>
      <c r="VIF881" s="40"/>
      <c r="VIG881" s="40"/>
      <c r="VIH881" s="40"/>
      <c r="VII881" s="40"/>
      <c r="VIJ881" s="40"/>
      <c r="VIK881" s="40"/>
      <c r="VIL881" s="40"/>
      <c r="VIM881" s="40"/>
      <c r="VIN881" s="40"/>
      <c r="VIO881" s="40"/>
      <c r="VIP881" s="40"/>
      <c r="VIQ881" s="40"/>
      <c r="VIR881" s="40"/>
      <c r="VIS881" s="40"/>
      <c r="VIT881" s="40"/>
      <c r="VIU881" s="40"/>
      <c r="VIV881" s="40"/>
      <c r="VIW881" s="40"/>
      <c r="VIX881" s="40"/>
      <c r="VIY881" s="40"/>
      <c r="VIZ881" s="40"/>
      <c r="VJA881" s="40"/>
      <c r="VJB881" s="40"/>
      <c r="VJC881" s="40"/>
      <c r="VJD881" s="40"/>
      <c r="VJE881" s="40"/>
      <c r="VJF881" s="40"/>
      <c r="VJG881" s="40"/>
      <c r="VJH881" s="40"/>
      <c r="VJI881" s="40"/>
      <c r="VJJ881" s="40"/>
      <c r="VJK881" s="40"/>
      <c r="VJL881" s="40"/>
      <c r="VJM881" s="40"/>
      <c r="VJN881" s="40"/>
      <c r="VJO881" s="40"/>
      <c r="VJP881" s="40"/>
      <c r="VJQ881" s="40"/>
      <c r="VJR881" s="40"/>
      <c r="VJS881" s="40"/>
      <c r="VJT881" s="40"/>
      <c r="VJU881" s="40"/>
      <c r="VJV881" s="40"/>
      <c r="VJW881" s="40"/>
      <c r="VJX881" s="40"/>
      <c r="VJY881" s="40"/>
      <c r="VJZ881" s="40"/>
      <c r="VKA881" s="40"/>
      <c r="VKB881" s="40"/>
      <c r="VKC881" s="40"/>
      <c r="VKD881" s="40"/>
      <c r="VKE881" s="40"/>
      <c r="VKF881" s="40"/>
      <c r="VKG881" s="40"/>
      <c r="VKH881" s="40"/>
      <c r="VKI881" s="40"/>
      <c r="VKJ881" s="40"/>
      <c r="VKK881" s="40"/>
      <c r="VKL881" s="40"/>
      <c r="VKM881" s="40"/>
      <c r="VKN881" s="40"/>
      <c r="VKO881" s="40"/>
      <c r="VKP881" s="40"/>
      <c r="VKQ881" s="40"/>
      <c r="VKR881" s="40"/>
      <c r="VKS881" s="40"/>
      <c r="VKT881" s="40"/>
      <c r="VKU881" s="40"/>
      <c r="VKV881" s="40"/>
      <c r="VKW881" s="40"/>
      <c r="VKX881" s="40"/>
      <c r="VKY881" s="40"/>
      <c r="VKZ881" s="40"/>
      <c r="VLA881" s="40"/>
      <c r="VLB881" s="40"/>
      <c r="VLC881" s="40"/>
      <c r="VLD881" s="40"/>
      <c r="VLE881" s="40"/>
      <c r="VLF881" s="40"/>
      <c r="VLG881" s="40"/>
      <c r="VLH881" s="40"/>
      <c r="VLI881" s="40"/>
      <c r="VLJ881" s="40"/>
      <c r="VLK881" s="40"/>
      <c r="VLL881" s="40"/>
      <c r="VLM881" s="40"/>
      <c r="VLN881" s="40"/>
      <c r="VLO881" s="40"/>
      <c r="VLP881" s="40"/>
      <c r="VLQ881" s="40"/>
      <c r="VLR881" s="40"/>
      <c r="VLS881" s="40"/>
      <c r="VLT881" s="40"/>
      <c r="VLU881" s="40"/>
      <c r="VLV881" s="40"/>
      <c r="VLW881" s="40"/>
      <c r="VLX881" s="40"/>
      <c r="VLY881" s="40"/>
      <c r="VLZ881" s="40"/>
      <c r="VMA881" s="40"/>
      <c r="VMB881" s="40"/>
      <c r="VMC881" s="40"/>
      <c r="VMD881" s="40"/>
      <c r="VME881" s="40"/>
      <c r="VMF881" s="40"/>
      <c r="VMG881" s="40"/>
      <c r="VMH881" s="40"/>
      <c r="VMI881" s="40"/>
      <c r="VMJ881" s="40"/>
      <c r="VMK881" s="40"/>
      <c r="VML881" s="40"/>
      <c r="VMM881" s="40"/>
      <c r="VMN881" s="40"/>
      <c r="VMO881" s="40"/>
      <c r="VMP881" s="40"/>
      <c r="VMQ881" s="40"/>
      <c r="VMR881" s="40"/>
      <c r="VMS881" s="40"/>
      <c r="VMT881" s="40"/>
      <c r="VMU881" s="40"/>
      <c r="VMV881" s="40"/>
      <c r="VMW881" s="40"/>
      <c r="VMX881" s="40"/>
      <c r="VMY881" s="40"/>
      <c r="VMZ881" s="40"/>
      <c r="VNA881" s="40"/>
      <c r="VNB881" s="40"/>
      <c r="VNC881" s="40"/>
      <c r="VND881" s="40"/>
      <c r="VNE881" s="40"/>
      <c r="VNF881" s="40"/>
      <c r="VNG881" s="40"/>
      <c r="VNH881" s="40"/>
      <c r="VNI881" s="40"/>
      <c r="VNJ881" s="40"/>
      <c r="VNK881" s="40"/>
      <c r="VNL881" s="40"/>
      <c r="VNM881" s="40"/>
      <c r="VNN881" s="40"/>
      <c r="VNO881" s="40"/>
      <c r="VNP881" s="40"/>
      <c r="VNQ881" s="40"/>
      <c r="VNR881" s="40"/>
      <c r="VNS881" s="40"/>
      <c r="VNT881" s="40"/>
      <c r="VNU881" s="40"/>
      <c r="VNV881" s="40"/>
      <c r="VNW881" s="40"/>
      <c r="VNX881" s="40"/>
      <c r="VNY881" s="40"/>
      <c r="VNZ881" s="40"/>
      <c r="VOA881" s="40"/>
      <c r="VOB881" s="40"/>
      <c r="VOC881" s="40"/>
      <c r="VOD881" s="40"/>
      <c r="VOE881" s="40"/>
      <c r="VOF881" s="40"/>
      <c r="VOG881" s="40"/>
      <c r="VOH881" s="40"/>
      <c r="VOI881" s="40"/>
      <c r="VOJ881" s="40"/>
      <c r="VOK881" s="40"/>
      <c r="VOL881" s="40"/>
      <c r="VOM881" s="40"/>
      <c r="VON881" s="40"/>
      <c r="VOO881" s="40"/>
      <c r="VOP881" s="40"/>
      <c r="VOQ881" s="40"/>
      <c r="VOR881" s="40"/>
      <c r="VOS881" s="40"/>
      <c r="VOT881" s="40"/>
      <c r="VOU881" s="40"/>
      <c r="VOV881" s="40"/>
      <c r="VOW881" s="40"/>
      <c r="VOX881" s="40"/>
      <c r="VOY881" s="40"/>
      <c r="VOZ881" s="40"/>
      <c r="VPA881" s="40"/>
      <c r="VPB881" s="40"/>
      <c r="VPC881" s="40"/>
      <c r="VPD881" s="40"/>
      <c r="VPE881" s="40"/>
      <c r="VPF881" s="40"/>
      <c r="VPG881" s="40"/>
      <c r="VPH881" s="40"/>
      <c r="VPI881" s="40"/>
      <c r="VPJ881" s="40"/>
      <c r="VPK881" s="40"/>
      <c r="VPL881" s="40"/>
      <c r="VPM881" s="40"/>
      <c r="VPN881" s="40"/>
      <c r="VPO881" s="40"/>
      <c r="VPP881" s="40"/>
      <c r="VPQ881" s="40"/>
      <c r="VPR881" s="40"/>
      <c r="VPS881" s="40"/>
      <c r="VPT881" s="40"/>
      <c r="VPU881" s="40"/>
      <c r="VPV881" s="40"/>
      <c r="VPW881" s="40"/>
      <c r="VPX881" s="40"/>
      <c r="VPY881" s="40"/>
      <c r="VPZ881" s="40"/>
      <c r="VQA881" s="40"/>
      <c r="VQB881" s="40"/>
      <c r="VQC881" s="40"/>
      <c r="VQD881" s="40"/>
      <c r="VQE881" s="40"/>
      <c r="VQF881" s="40"/>
      <c r="VQG881" s="40"/>
      <c r="VQH881" s="40"/>
      <c r="VQI881" s="40"/>
      <c r="VQJ881" s="40"/>
      <c r="VQK881" s="40"/>
      <c r="VQL881" s="40"/>
      <c r="VQM881" s="40"/>
      <c r="VQN881" s="40"/>
      <c r="VQO881" s="40"/>
      <c r="VQP881" s="40"/>
      <c r="VQQ881" s="40"/>
      <c r="VQR881" s="40"/>
      <c r="VQS881" s="40"/>
      <c r="VQT881" s="40"/>
      <c r="VQU881" s="40"/>
      <c r="VQV881" s="40"/>
      <c r="VQW881" s="40"/>
      <c r="VQX881" s="40"/>
      <c r="VQY881" s="40"/>
      <c r="VQZ881" s="40"/>
      <c r="VRA881" s="40"/>
      <c r="VRB881" s="40"/>
      <c r="VRC881" s="40"/>
      <c r="VRD881" s="40"/>
      <c r="VRE881" s="40"/>
      <c r="VRF881" s="40"/>
      <c r="VRG881" s="40"/>
      <c r="VRH881" s="40"/>
      <c r="VRI881" s="40"/>
      <c r="VRJ881" s="40"/>
      <c r="VRK881" s="40"/>
      <c r="VRL881" s="40"/>
      <c r="VRM881" s="40"/>
      <c r="VRN881" s="40"/>
      <c r="VRO881" s="40"/>
      <c r="VRP881" s="40"/>
      <c r="VRQ881" s="40"/>
      <c r="VRR881" s="40"/>
      <c r="VRS881" s="40"/>
      <c r="VRT881" s="40"/>
      <c r="VRU881" s="40"/>
      <c r="VRV881" s="40"/>
      <c r="VRW881" s="40"/>
      <c r="VRX881" s="40"/>
      <c r="VRY881" s="40"/>
      <c r="VRZ881" s="40"/>
      <c r="VSA881" s="40"/>
      <c r="VSB881" s="40"/>
      <c r="VSC881" s="40"/>
      <c r="VSD881" s="40"/>
      <c r="VSE881" s="40"/>
      <c r="VSF881" s="40"/>
      <c r="VSG881" s="40"/>
      <c r="VSH881" s="40"/>
      <c r="VSI881" s="40"/>
      <c r="VSJ881" s="40"/>
      <c r="VSK881" s="40"/>
      <c r="VSL881" s="40"/>
      <c r="VSM881" s="40"/>
      <c r="VSN881" s="40"/>
      <c r="VSO881" s="40"/>
      <c r="VSP881" s="40"/>
      <c r="VSQ881" s="40"/>
      <c r="VSR881" s="40"/>
      <c r="VSS881" s="40"/>
      <c r="VST881" s="40"/>
      <c r="VSU881" s="40"/>
      <c r="VSV881" s="40"/>
      <c r="VSW881" s="40"/>
      <c r="VSX881" s="40"/>
      <c r="VSY881" s="40"/>
      <c r="VSZ881" s="40"/>
      <c r="VTA881" s="40"/>
      <c r="VTB881" s="40"/>
      <c r="VTC881" s="40"/>
      <c r="VTD881" s="40"/>
      <c r="VTE881" s="40"/>
      <c r="VTF881" s="40"/>
      <c r="VTG881" s="40"/>
      <c r="VTH881" s="40"/>
      <c r="VTI881" s="40"/>
      <c r="VTJ881" s="40"/>
      <c r="VTK881" s="40"/>
      <c r="VTL881" s="40"/>
      <c r="VTM881" s="40"/>
      <c r="VTN881" s="40"/>
      <c r="VTO881" s="40"/>
      <c r="VTP881" s="40"/>
      <c r="VTQ881" s="40"/>
      <c r="VTR881" s="40"/>
      <c r="VTS881" s="40"/>
      <c r="VTT881" s="40"/>
      <c r="VTU881" s="40"/>
      <c r="VTV881" s="40"/>
      <c r="VTW881" s="40"/>
      <c r="VTX881" s="40"/>
      <c r="VTY881" s="40"/>
      <c r="VTZ881" s="40"/>
      <c r="VUA881" s="40"/>
      <c r="VUB881" s="40"/>
      <c r="VUC881" s="40"/>
      <c r="VUD881" s="40"/>
      <c r="VUE881" s="40"/>
      <c r="VUF881" s="40"/>
      <c r="VUG881" s="40"/>
      <c r="VUH881" s="40"/>
      <c r="VUI881" s="40"/>
      <c r="VUJ881" s="40"/>
      <c r="VUK881" s="40"/>
      <c r="VUL881" s="40"/>
      <c r="VUM881" s="40"/>
      <c r="VUN881" s="40"/>
      <c r="VUO881" s="40"/>
      <c r="VUP881" s="40"/>
      <c r="VUQ881" s="40"/>
      <c r="VUR881" s="40"/>
      <c r="VUS881" s="40"/>
      <c r="VUT881" s="40"/>
      <c r="VUU881" s="40"/>
      <c r="VUV881" s="40"/>
      <c r="VUW881" s="40"/>
      <c r="VUX881" s="40"/>
      <c r="VUY881" s="40"/>
      <c r="VUZ881" s="40"/>
      <c r="VVA881" s="40"/>
      <c r="VVB881" s="40"/>
      <c r="VVC881" s="40"/>
      <c r="VVD881" s="40"/>
      <c r="VVE881" s="40"/>
      <c r="VVF881" s="40"/>
      <c r="VVG881" s="40"/>
      <c r="VVH881" s="40"/>
      <c r="VVI881" s="40"/>
      <c r="VVJ881" s="40"/>
      <c r="VVK881" s="40"/>
      <c r="VVL881" s="40"/>
      <c r="VVM881" s="40"/>
      <c r="VVN881" s="40"/>
      <c r="VVO881" s="40"/>
      <c r="VVP881" s="40"/>
      <c r="VVQ881" s="40"/>
      <c r="VVR881" s="40"/>
      <c r="VVS881" s="40"/>
      <c r="VVT881" s="40"/>
      <c r="VVU881" s="40"/>
      <c r="VVV881" s="40"/>
      <c r="VVW881" s="40"/>
      <c r="VVX881" s="40"/>
      <c r="VVY881" s="40"/>
      <c r="VVZ881" s="40"/>
      <c r="VWA881" s="40"/>
      <c r="VWB881" s="40"/>
      <c r="VWC881" s="40"/>
      <c r="VWD881" s="40"/>
      <c r="VWE881" s="40"/>
      <c r="VWF881" s="40"/>
      <c r="VWG881" s="40"/>
      <c r="VWH881" s="40"/>
      <c r="VWI881" s="40"/>
      <c r="VWJ881" s="40"/>
      <c r="VWK881" s="40"/>
      <c r="VWL881" s="40"/>
      <c r="VWM881" s="40"/>
      <c r="VWN881" s="40"/>
      <c r="VWO881" s="40"/>
      <c r="VWP881" s="40"/>
      <c r="VWQ881" s="40"/>
      <c r="VWR881" s="40"/>
      <c r="VWS881" s="40"/>
      <c r="VWT881" s="40"/>
      <c r="VWU881" s="40"/>
      <c r="VWV881" s="40"/>
      <c r="VWW881" s="40"/>
      <c r="VWX881" s="40"/>
      <c r="VWY881" s="40"/>
      <c r="VWZ881" s="40"/>
      <c r="VXA881" s="40"/>
      <c r="VXB881" s="40"/>
      <c r="VXC881" s="40"/>
      <c r="VXD881" s="40"/>
      <c r="VXE881" s="40"/>
      <c r="VXF881" s="40"/>
      <c r="VXG881" s="40"/>
      <c r="VXH881" s="40"/>
      <c r="VXI881" s="40"/>
      <c r="VXJ881" s="40"/>
      <c r="VXK881" s="40"/>
      <c r="VXL881" s="40"/>
      <c r="VXM881" s="40"/>
      <c r="VXN881" s="40"/>
      <c r="VXO881" s="40"/>
      <c r="VXP881" s="40"/>
      <c r="VXQ881" s="40"/>
      <c r="VXR881" s="40"/>
      <c r="VXS881" s="40"/>
      <c r="VXT881" s="40"/>
      <c r="VXU881" s="40"/>
      <c r="VXV881" s="40"/>
      <c r="VXW881" s="40"/>
      <c r="VXX881" s="40"/>
      <c r="VXY881" s="40"/>
      <c r="VXZ881" s="40"/>
      <c r="VYA881" s="40"/>
      <c r="VYB881" s="40"/>
      <c r="VYC881" s="40"/>
      <c r="VYD881" s="40"/>
      <c r="VYE881" s="40"/>
      <c r="VYF881" s="40"/>
      <c r="VYG881" s="40"/>
      <c r="VYH881" s="40"/>
      <c r="VYI881" s="40"/>
      <c r="VYJ881" s="40"/>
      <c r="VYK881" s="40"/>
      <c r="VYL881" s="40"/>
      <c r="VYM881" s="40"/>
      <c r="VYN881" s="40"/>
      <c r="VYO881" s="40"/>
      <c r="VYP881" s="40"/>
      <c r="VYQ881" s="40"/>
      <c r="VYR881" s="40"/>
      <c r="VYS881" s="40"/>
      <c r="VYT881" s="40"/>
      <c r="VYU881" s="40"/>
      <c r="VYV881" s="40"/>
      <c r="VYW881" s="40"/>
      <c r="VYX881" s="40"/>
      <c r="VYY881" s="40"/>
      <c r="VYZ881" s="40"/>
      <c r="VZA881" s="40"/>
      <c r="VZB881" s="40"/>
      <c r="VZC881" s="40"/>
      <c r="VZD881" s="40"/>
      <c r="VZE881" s="40"/>
      <c r="VZF881" s="40"/>
      <c r="VZG881" s="40"/>
      <c r="VZH881" s="40"/>
      <c r="VZI881" s="40"/>
      <c r="VZJ881" s="40"/>
      <c r="VZK881" s="40"/>
      <c r="VZL881" s="40"/>
      <c r="VZM881" s="40"/>
      <c r="VZN881" s="40"/>
      <c r="VZO881" s="40"/>
      <c r="VZP881" s="40"/>
      <c r="VZQ881" s="40"/>
      <c r="VZR881" s="40"/>
      <c r="VZS881" s="40"/>
      <c r="VZT881" s="40"/>
      <c r="VZU881" s="40"/>
      <c r="VZV881" s="40"/>
      <c r="VZW881" s="40"/>
      <c r="VZX881" s="40"/>
      <c r="VZY881" s="40"/>
      <c r="VZZ881" s="40"/>
      <c r="WAA881" s="40"/>
      <c r="WAB881" s="40"/>
      <c r="WAC881" s="40"/>
      <c r="WAD881" s="40"/>
      <c r="WAE881" s="40"/>
      <c r="WAF881" s="40"/>
      <c r="WAG881" s="40"/>
      <c r="WAH881" s="40"/>
      <c r="WAI881" s="40"/>
      <c r="WAJ881" s="40"/>
      <c r="WAK881" s="40"/>
      <c r="WAL881" s="40"/>
      <c r="WAM881" s="40"/>
      <c r="WAN881" s="40"/>
      <c r="WAO881" s="40"/>
      <c r="WAP881" s="40"/>
      <c r="WAQ881" s="40"/>
      <c r="WAR881" s="40"/>
      <c r="WAS881" s="40"/>
      <c r="WAT881" s="40"/>
      <c r="WAU881" s="40"/>
      <c r="WAV881" s="40"/>
      <c r="WAW881" s="40"/>
      <c r="WAX881" s="40"/>
      <c r="WAY881" s="40"/>
      <c r="WAZ881" s="40"/>
      <c r="WBA881" s="40"/>
      <c r="WBB881" s="40"/>
      <c r="WBC881" s="40"/>
      <c r="WBD881" s="40"/>
      <c r="WBE881" s="40"/>
      <c r="WBF881" s="40"/>
      <c r="WBG881" s="40"/>
      <c r="WBH881" s="40"/>
      <c r="WBI881" s="40"/>
      <c r="WBJ881" s="40"/>
      <c r="WBK881" s="40"/>
      <c r="WBL881" s="40"/>
      <c r="WBM881" s="40"/>
      <c r="WBN881" s="40"/>
      <c r="WBO881" s="40"/>
      <c r="WBP881" s="40"/>
      <c r="WBQ881" s="40"/>
      <c r="WBR881" s="40"/>
      <c r="WBS881" s="40"/>
      <c r="WBT881" s="40"/>
      <c r="WBU881" s="40"/>
      <c r="WBV881" s="40"/>
      <c r="WBW881" s="40"/>
      <c r="WBX881" s="40"/>
      <c r="WBY881" s="40"/>
      <c r="WBZ881" s="40"/>
      <c r="WCA881" s="40"/>
      <c r="WCB881" s="40"/>
      <c r="WCC881" s="40"/>
      <c r="WCD881" s="40"/>
      <c r="WCE881" s="40"/>
      <c r="WCF881" s="40"/>
      <c r="WCG881" s="40"/>
      <c r="WCH881" s="40"/>
      <c r="WCI881" s="40"/>
      <c r="WCJ881" s="40"/>
      <c r="WCK881" s="40"/>
      <c r="WCL881" s="40"/>
      <c r="WCM881" s="40"/>
      <c r="WCN881" s="40"/>
      <c r="WCO881" s="40"/>
      <c r="WCP881" s="40"/>
      <c r="WCQ881" s="40"/>
      <c r="WCR881" s="40"/>
      <c r="WCS881" s="40"/>
      <c r="WCT881" s="40"/>
      <c r="WCU881" s="40"/>
      <c r="WCV881" s="40"/>
      <c r="WCW881" s="40"/>
      <c r="WCX881" s="40"/>
      <c r="WCY881" s="40"/>
      <c r="WCZ881" s="40"/>
      <c r="WDA881" s="40"/>
      <c r="WDB881" s="40"/>
      <c r="WDC881" s="40"/>
      <c r="WDD881" s="40"/>
      <c r="WDE881" s="40"/>
      <c r="WDF881" s="40"/>
      <c r="WDG881" s="40"/>
      <c r="WDH881" s="40"/>
      <c r="WDI881" s="40"/>
      <c r="WDJ881" s="40"/>
      <c r="WDK881" s="40"/>
      <c r="WDL881" s="40"/>
      <c r="WDM881" s="40"/>
      <c r="WDN881" s="40"/>
      <c r="WDO881" s="40"/>
      <c r="WDP881" s="40"/>
      <c r="WDQ881" s="40"/>
      <c r="WDR881" s="40"/>
      <c r="WDS881" s="40"/>
      <c r="WDT881" s="40"/>
      <c r="WDU881" s="40"/>
      <c r="WDV881" s="40"/>
      <c r="WDW881" s="40"/>
      <c r="WDX881" s="40"/>
      <c r="WDY881" s="40"/>
      <c r="WDZ881" s="40"/>
      <c r="WEA881" s="40"/>
      <c r="WEB881" s="40"/>
      <c r="WEC881" s="40"/>
      <c r="WED881" s="40"/>
      <c r="WEE881" s="40"/>
      <c r="WEF881" s="40"/>
      <c r="WEG881" s="40"/>
      <c r="WEH881" s="40"/>
      <c r="WEI881" s="40"/>
      <c r="WEJ881" s="40"/>
      <c r="WEK881" s="40"/>
      <c r="WEL881" s="40"/>
      <c r="WEM881" s="40"/>
      <c r="WEN881" s="40"/>
      <c r="WEO881" s="40"/>
      <c r="WEP881" s="40"/>
      <c r="WEQ881" s="40"/>
      <c r="WER881" s="40"/>
      <c r="WES881" s="40"/>
      <c r="WET881" s="40"/>
      <c r="WEU881" s="40"/>
      <c r="WEV881" s="40"/>
      <c r="WEW881" s="40"/>
      <c r="WEX881" s="40"/>
      <c r="WEY881" s="40"/>
      <c r="WEZ881" s="40"/>
      <c r="WFA881" s="40"/>
      <c r="WFB881" s="40"/>
      <c r="WFC881" s="40"/>
      <c r="WFD881" s="40"/>
      <c r="WFE881" s="40"/>
      <c r="WFF881" s="40"/>
      <c r="WFG881" s="40"/>
      <c r="WFH881" s="40"/>
      <c r="WFI881" s="40"/>
      <c r="WFJ881" s="40"/>
      <c r="WFK881" s="40"/>
      <c r="WFL881" s="40"/>
      <c r="WFM881" s="40"/>
      <c r="WFN881" s="40"/>
      <c r="WFO881" s="40"/>
      <c r="WFP881" s="40"/>
      <c r="WFQ881" s="40"/>
      <c r="WFR881" s="40"/>
      <c r="WFS881" s="40"/>
      <c r="WFT881" s="40"/>
      <c r="WFU881" s="40"/>
      <c r="WFV881" s="40"/>
      <c r="WFW881" s="40"/>
      <c r="WFX881" s="40"/>
      <c r="WFY881" s="40"/>
      <c r="WFZ881" s="40"/>
      <c r="WGA881" s="40"/>
      <c r="WGB881" s="40"/>
      <c r="WGC881" s="40"/>
      <c r="WGD881" s="40"/>
      <c r="WGE881" s="40"/>
      <c r="WGF881" s="40"/>
      <c r="WGG881" s="40"/>
      <c r="WGH881" s="40"/>
      <c r="WGI881" s="40"/>
      <c r="WGJ881" s="40"/>
      <c r="WGK881" s="40"/>
      <c r="WGL881" s="40"/>
      <c r="WGM881" s="40"/>
      <c r="WGN881" s="40"/>
      <c r="WGO881" s="40"/>
      <c r="WGP881" s="40"/>
      <c r="WGQ881" s="40"/>
      <c r="WGR881" s="40"/>
      <c r="WGS881" s="40"/>
      <c r="WGT881" s="40"/>
      <c r="WGU881" s="40"/>
      <c r="WGV881" s="40"/>
      <c r="WGW881" s="40"/>
      <c r="WGX881" s="40"/>
      <c r="WGY881" s="40"/>
      <c r="WGZ881" s="40"/>
      <c r="WHA881" s="40"/>
      <c r="WHB881" s="40"/>
      <c r="WHC881" s="40"/>
      <c r="WHD881" s="40"/>
      <c r="WHE881" s="40"/>
      <c r="WHF881" s="40"/>
      <c r="WHG881" s="40"/>
      <c r="WHH881" s="40"/>
      <c r="WHI881" s="40"/>
      <c r="WHJ881" s="40"/>
      <c r="WHK881" s="40"/>
      <c r="WHL881" s="40"/>
      <c r="WHM881" s="40"/>
      <c r="WHN881" s="40"/>
      <c r="WHO881" s="40"/>
      <c r="WHP881" s="40"/>
      <c r="WHQ881" s="40"/>
      <c r="WHR881" s="40"/>
      <c r="WHS881" s="40"/>
      <c r="WHT881" s="40"/>
      <c r="WHU881" s="40"/>
      <c r="WHV881" s="40"/>
      <c r="WHW881" s="40"/>
      <c r="WHX881" s="40"/>
      <c r="WHY881" s="40"/>
      <c r="WHZ881" s="40"/>
      <c r="WIA881" s="40"/>
      <c r="WIB881" s="40"/>
      <c r="WIC881" s="40"/>
      <c r="WID881" s="40"/>
      <c r="WIE881" s="40"/>
      <c r="WIF881" s="40"/>
      <c r="WIG881" s="40"/>
      <c r="WIH881" s="40"/>
      <c r="WII881" s="40"/>
      <c r="WIJ881" s="40"/>
      <c r="WIK881" s="40"/>
      <c r="WIL881" s="40"/>
      <c r="WIM881" s="40"/>
      <c r="WIN881" s="40"/>
      <c r="WIO881" s="40"/>
      <c r="WIP881" s="40"/>
      <c r="WIQ881" s="40"/>
      <c r="WIR881" s="40"/>
      <c r="WIS881" s="40"/>
      <c r="WIT881" s="40"/>
      <c r="WIU881" s="40"/>
      <c r="WIV881" s="40"/>
      <c r="WIW881" s="40"/>
      <c r="WIX881" s="40"/>
      <c r="WIY881" s="40"/>
      <c r="WIZ881" s="40"/>
      <c r="WJA881" s="40"/>
      <c r="WJB881" s="40"/>
      <c r="WJC881" s="40"/>
      <c r="WJD881" s="40"/>
      <c r="WJE881" s="40"/>
      <c r="WJF881" s="40"/>
      <c r="WJG881" s="40"/>
      <c r="WJH881" s="40"/>
      <c r="WJI881" s="40"/>
      <c r="WJJ881" s="40"/>
      <c r="WJK881" s="40"/>
      <c r="WJL881" s="40"/>
      <c r="WJM881" s="40"/>
      <c r="WJN881" s="40"/>
      <c r="WJO881" s="40"/>
      <c r="WJP881" s="40"/>
      <c r="WJQ881" s="40"/>
      <c r="WJR881" s="40"/>
      <c r="WJS881" s="40"/>
      <c r="WJT881" s="40"/>
      <c r="WJU881" s="40"/>
      <c r="WJV881" s="40"/>
      <c r="WJW881" s="40"/>
      <c r="WJX881" s="40"/>
      <c r="WJY881" s="40"/>
      <c r="WJZ881" s="40"/>
      <c r="WKA881" s="40"/>
      <c r="WKB881" s="40"/>
      <c r="WKC881" s="40"/>
      <c r="WKD881" s="40"/>
      <c r="WKE881" s="40"/>
      <c r="WKF881" s="40"/>
      <c r="WKG881" s="40"/>
      <c r="WKH881" s="40"/>
      <c r="WKI881" s="40"/>
      <c r="WKJ881" s="40"/>
      <c r="WKK881" s="40"/>
      <c r="WKL881" s="40"/>
      <c r="WKM881" s="40"/>
      <c r="WKN881" s="40"/>
      <c r="WKO881" s="40"/>
      <c r="WKP881" s="40"/>
      <c r="WKQ881" s="40"/>
      <c r="WKR881" s="40"/>
      <c r="WKS881" s="40"/>
      <c r="WKT881" s="40"/>
      <c r="WKU881" s="40"/>
      <c r="WKV881" s="40"/>
      <c r="WKW881" s="40"/>
      <c r="WKX881" s="40"/>
      <c r="WKY881" s="40"/>
      <c r="WKZ881" s="40"/>
      <c r="WLA881" s="40"/>
      <c r="WLB881" s="40"/>
      <c r="WLC881" s="40"/>
      <c r="WLD881" s="40"/>
      <c r="WLE881" s="40"/>
      <c r="WLF881" s="40"/>
      <c r="WLG881" s="40"/>
      <c r="WLH881" s="40"/>
      <c r="WLI881" s="40"/>
      <c r="WLJ881" s="40"/>
      <c r="WLK881" s="40"/>
      <c r="WLL881" s="40"/>
      <c r="WLM881" s="40"/>
      <c r="WLN881" s="40"/>
      <c r="WLO881" s="40"/>
      <c r="WLP881" s="40"/>
      <c r="WLQ881" s="40"/>
      <c r="WLR881" s="40"/>
      <c r="WLS881" s="40"/>
      <c r="WLT881" s="40"/>
      <c r="WLU881" s="40"/>
      <c r="WLV881" s="40"/>
      <c r="WLW881" s="40"/>
      <c r="WLX881" s="40"/>
      <c r="WLY881" s="40"/>
      <c r="WLZ881" s="40"/>
      <c r="WMA881" s="40"/>
      <c r="WMB881" s="40"/>
      <c r="WMC881" s="40"/>
      <c r="WMD881" s="40"/>
      <c r="WME881" s="40"/>
      <c r="WMF881" s="40"/>
      <c r="WMG881" s="40"/>
      <c r="WMH881" s="40"/>
      <c r="WMI881" s="40"/>
      <c r="WMJ881" s="40"/>
      <c r="WMK881" s="40"/>
      <c r="WML881" s="40"/>
      <c r="WMM881" s="40"/>
      <c r="WMN881" s="40"/>
      <c r="WMO881" s="40"/>
      <c r="WMP881" s="40"/>
      <c r="WMQ881" s="40"/>
      <c r="WMR881" s="40"/>
      <c r="WMS881" s="40"/>
      <c r="WMT881" s="40"/>
      <c r="WMU881" s="40"/>
      <c r="WMV881" s="40"/>
      <c r="WMW881" s="40"/>
      <c r="WMX881" s="40"/>
      <c r="WMY881" s="40"/>
      <c r="WMZ881" s="40"/>
      <c r="WNA881" s="40"/>
      <c r="WNB881" s="40"/>
      <c r="WNC881" s="40"/>
      <c r="WND881" s="40"/>
      <c r="WNE881" s="40"/>
      <c r="WNF881" s="40"/>
      <c r="WNG881" s="40"/>
      <c r="WNH881" s="40"/>
      <c r="WNI881" s="40"/>
      <c r="WNJ881" s="40"/>
      <c r="WNK881" s="40"/>
      <c r="WNL881" s="40"/>
      <c r="WNM881" s="40"/>
      <c r="WNN881" s="40"/>
      <c r="WNO881" s="40"/>
      <c r="WNP881" s="40"/>
      <c r="WNQ881" s="40"/>
      <c r="WNR881" s="40"/>
      <c r="WNS881" s="40"/>
      <c r="WNT881" s="40"/>
      <c r="WNU881" s="40"/>
      <c r="WNV881" s="40"/>
      <c r="WNW881" s="40"/>
      <c r="WNX881" s="40"/>
      <c r="WNY881" s="40"/>
      <c r="WNZ881" s="40"/>
      <c r="WOA881" s="40"/>
      <c r="WOB881" s="40"/>
      <c r="WOC881" s="40"/>
      <c r="WOD881" s="40"/>
      <c r="WOE881" s="40"/>
      <c r="WOF881" s="40"/>
      <c r="WOG881" s="40"/>
      <c r="WOH881" s="40"/>
      <c r="WOI881" s="40"/>
      <c r="WOJ881" s="40"/>
      <c r="WOK881" s="40"/>
      <c r="WOL881" s="40"/>
      <c r="WOM881" s="40"/>
      <c r="WON881" s="40"/>
      <c r="WOO881" s="40"/>
      <c r="WOP881" s="40"/>
      <c r="WOQ881" s="40"/>
      <c r="WOR881" s="40"/>
      <c r="WOS881" s="40"/>
      <c r="WOT881" s="40"/>
      <c r="WOU881" s="40"/>
      <c r="WOV881" s="40"/>
      <c r="WOW881" s="40"/>
      <c r="WOX881" s="40"/>
      <c r="WOY881" s="40"/>
      <c r="WOZ881" s="40"/>
      <c r="WPA881" s="40"/>
      <c r="WPB881" s="40"/>
      <c r="WPC881" s="40"/>
      <c r="WPD881" s="40"/>
      <c r="WPE881" s="40"/>
      <c r="WPF881" s="40"/>
      <c r="WPG881" s="40"/>
      <c r="WPH881" s="40"/>
      <c r="WPI881" s="40"/>
      <c r="WPJ881" s="40"/>
      <c r="WPK881" s="40"/>
      <c r="WPL881" s="40"/>
      <c r="WPM881" s="40"/>
      <c r="WPN881" s="40"/>
      <c r="WPO881" s="40"/>
      <c r="WPP881" s="40"/>
      <c r="WPQ881" s="40"/>
      <c r="WPR881" s="40"/>
      <c r="WPS881" s="40"/>
      <c r="WPT881" s="40"/>
      <c r="WPU881" s="40"/>
      <c r="WPV881" s="40"/>
      <c r="WPW881" s="40"/>
      <c r="WPX881" s="40"/>
      <c r="WPY881" s="40"/>
      <c r="WPZ881" s="40"/>
      <c r="WQA881" s="40"/>
      <c r="WQB881" s="40"/>
      <c r="WQC881" s="40"/>
      <c r="WQD881" s="40"/>
      <c r="WQE881" s="40"/>
      <c r="WQF881" s="40"/>
      <c r="WQG881" s="40"/>
      <c r="WQH881" s="40"/>
      <c r="WQI881" s="40"/>
      <c r="WQJ881" s="40"/>
      <c r="WQK881" s="40"/>
      <c r="WQL881" s="40"/>
      <c r="WQM881" s="40"/>
      <c r="WQN881" s="40"/>
      <c r="WQO881" s="40"/>
      <c r="WQP881" s="40"/>
      <c r="WQQ881" s="40"/>
      <c r="WQR881" s="40"/>
      <c r="WQS881" s="40"/>
      <c r="WQT881" s="40"/>
      <c r="WQU881" s="40"/>
      <c r="WQV881" s="40"/>
      <c r="WQW881" s="40"/>
      <c r="WQX881" s="40"/>
      <c r="WQY881" s="40"/>
      <c r="WQZ881" s="40"/>
      <c r="WRA881" s="40"/>
      <c r="WRB881" s="40"/>
      <c r="WRC881" s="40"/>
      <c r="WRD881" s="40"/>
      <c r="WRE881" s="40"/>
      <c r="WRF881" s="40"/>
      <c r="WRG881" s="40"/>
      <c r="WRH881" s="40"/>
      <c r="WRI881" s="40"/>
      <c r="WRJ881" s="40"/>
      <c r="WRK881" s="40"/>
      <c r="WRL881" s="40"/>
      <c r="WRM881" s="40"/>
      <c r="WRN881" s="40"/>
      <c r="WRO881" s="40"/>
      <c r="WRP881" s="40"/>
      <c r="WRQ881" s="40"/>
      <c r="WRR881" s="40"/>
      <c r="WRS881" s="40"/>
      <c r="WRT881" s="40"/>
      <c r="WRU881" s="40"/>
      <c r="WRV881" s="40"/>
      <c r="WRW881" s="40"/>
      <c r="WRX881" s="40"/>
      <c r="WRY881" s="40"/>
      <c r="WRZ881" s="40"/>
      <c r="WSA881" s="40"/>
      <c r="WSB881" s="40"/>
      <c r="WSC881" s="40"/>
      <c r="WSD881" s="40"/>
      <c r="WSE881" s="40"/>
      <c r="WSF881" s="40"/>
      <c r="WSG881" s="40"/>
      <c r="WSH881" s="40"/>
      <c r="WSI881" s="40"/>
      <c r="WSJ881" s="40"/>
      <c r="WSK881" s="40"/>
      <c r="WSL881" s="40"/>
      <c r="WSM881" s="40"/>
      <c r="WSN881" s="40"/>
      <c r="WSO881" s="40"/>
      <c r="WSP881" s="40"/>
      <c r="WSQ881" s="40"/>
      <c r="WSR881" s="40"/>
      <c r="WSS881" s="40"/>
      <c r="WST881" s="40"/>
      <c r="WSU881" s="40"/>
      <c r="WSV881" s="40"/>
      <c r="WSW881" s="40"/>
      <c r="WSX881" s="40"/>
      <c r="WSY881" s="40"/>
      <c r="WSZ881" s="40"/>
      <c r="WTA881" s="40"/>
      <c r="WTB881" s="40"/>
      <c r="WTC881" s="40"/>
      <c r="WTD881" s="40"/>
      <c r="WTE881" s="40"/>
      <c r="WTF881" s="40"/>
      <c r="WTG881" s="40"/>
      <c r="WTH881" s="40"/>
      <c r="WTI881" s="40"/>
      <c r="WTJ881" s="40"/>
      <c r="WTK881" s="40"/>
      <c r="WTL881" s="40"/>
      <c r="WTM881" s="40"/>
      <c r="WTN881" s="40"/>
      <c r="WTO881" s="40"/>
      <c r="WTP881" s="40"/>
      <c r="WTQ881" s="40"/>
      <c r="WTR881" s="40"/>
      <c r="WTS881" s="40"/>
      <c r="WTT881" s="40"/>
      <c r="WTU881" s="40"/>
      <c r="WTV881" s="40"/>
      <c r="WTW881" s="40"/>
      <c r="WTX881" s="40"/>
      <c r="WTY881" s="40"/>
      <c r="WTZ881" s="40"/>
      <c r="WUA881" s="40"/>
      <c r="WUB881" s="40"/>
      <c r="WUC881" s="40"/>
      <c r="WUD881" s="40"/>
      <c r="WUE881" s="40"/>
      <c r="WUF881" s="40"/>
      <c r="WUG881" s="40"/>
      <c r="WUH881" s="40"/>
      <c r="WUI881" s="40"/>
      <c r="WUJ881" s="40"/>
      <c r="WUK881" s="40"/>
      <c r="WUL881" s="40"/>
      <c r="WUM881" s="40"/>
      <c r="WUN881" s="40"/>
      <c r="WUO881" s="40"/>
      <c r="WUP881" s="40"/>
      <c r="WUQ881" s="40"/>
      <c r="WUR881" s="40"/>
      <c r="WUS881" s="40"/>
      <c r="WUT881" s="40"/>
      <c r="WUU881" s="40"/>
      <c r="WUV881" s="40"/>
      <c r="WUW881" s="40"/>
      <c r="WUX881" s="40"/>
      <c r="WUY881" s="40"/>
      <c r="WUZ881" s="40"/>
      <c r="WVA881" s="40"/>
      <c r="WVB881" s="40"/>
      <c r="WVC881" s="40"/>
      <c r="WVD881" s="40"/>
      <c r="WVE881" s="40"/>
      <c r="WVF881" s="40"/>
      <c r="WVG881" s="40"/>
      <c r="WVH881" s="40"/>
      <c r="WVI881" s="40"/>
      <c r="WVJ881" s="40"/>
      <c r="WVK881" s="40"/>
      <c r="WVL881" s="40"/>
      <c r="WVM881" s="40"/>
      <c r="WVN881" s="40"/>
      <c r="WVO881" s="40"/>
      <c r="WVP881" s="40"/>
      <c r="WVQ881" s="40"/>
      <c r="WVR881" s="40"/>
      <c r="WVS881" s="40"/>
      <c r="WVT881" s="40"/>
      <c r="WVU881" s="40"/>
      <c r="WVV881" s="40"/>
      <c r="WVW881" s="40"/>
      <c r="WVX881" s="40"/>
      <c r="WVY881" s="40"/>
      <c r="WVZ881" s="40"/>
      <c r="WWA881" s="40"/>
      <c r="WWB881" s="40"/>
      <c r="WWC881" s="40"/>
      <c r="WWD881" s="40"/>
      <c r="WWE881" s="40"/>
      <c r="WWF881" s="40"/>
      <c r="WWG881" s="40"/>
      <c r="WWH881" s="40"/>
      <c r="WWI881" s="40"/>
      <c r="WWJ881" s="40"/>
      <c r="WWK881" s="40"/>
      <c r="WWL881" s="40"/>
      <c r="WWM881" s="40"/>
      <c r="WWN881" s="40"/>
      <c r="WWO881" s="40"/>
      <c r="WWP881" s="40"/>
      <c r="WWQ881" s="40"/>
      <c r="WWR881" s="40"/>
      <c r="WWS881" s="40"/>
      <c r="WWT881" s="40"/>
      <c r="WWU881" s="40"/>
      <c r="WWV881" s="40"/>
      <c r="WWW881" s="40"/>
      <c r="WWX881" s="40"/>
      <c r="WWY881" s="40"/>
      <c r="WWZ881" s="40"/>
      <c r="WXA881" s="40"/>
      <c r="WXB881" s="40"/>
      <c r="WXC881" s="40"/>
      <c r="WXD881" s="40"/>
      <c r="WXE881" s="40"/>
      <c r="WXF881" s="40"/>
      <c r="WXG881" s="40"/>
      <c r="WXH881" s="40"/>
      <c r="WXI881" s="40"/>
      <c r="WXJ881" s="40"/>
      <c r="WXK881" s="40"/>
      <c r="WXL881" s="40"/>
      <c r="WXM881" s="40"/>
      <c r="WXN881" s="40"/>
      <c r="WXO881" s="40"/>
      <c r="WXP881" s="40"/>
      <c r="WXQ881" s="40"/>
      <c r="WXR881" s="40"/>
      <c r="WXS881" s="40"/>
      <c r="WXT881" s="40"/>
      <c r="WXU881" s="40"/>
      <c r="WXV881" s="40"/>
      <c r="WXW881" s="40"/>
      <c r="WXX881" s="40"/>
      <c r="WXY881" s="40"/>
      <c r="WXZ881" s="40"/>
      <c r="WYA881" s="40"/>
      <c r="WYB881" s="40"/>
      <c r="WYC881" s="40"/>
      <c r="WYD881" s="40"/>
      <c r="WYE881" s="40"/>
      <c r="WYF881" s="40"/>
      <c r="WYG881" s="40"/>
      <c r="WYH881" s="40"/>
      <c r="WYI881" s="40"/>
      <c r="WYJ881" s="40"/>
      <c r="WYK881" s="40"/>
      <c r="WYL881" s="40"/>
      <c r="WYM881" s="40"/>
      <c r="WYN881" s="40"/>
      <c r="WYO881" s="40"/>
      <c r="WYP881" s="40"/>
      <c r="WYQ881" s="40"/>
      <c r="WYR881" s="40"/>
      <c r="WYS881" s="40"/>
      <c r="WYT881" s="40"/>
      <c r="WYU881" s="40"/>
      <c r="WYV881" s="40"/>
      <c r="WYW881" s="40"/>
      <c r="WYX881" s="40"/>
      <c r="WYY881" s="40"/>
      <c r="WYZ881" s="40"/>
      <c r="WZA881" s="40"/>
      <c r="WZB881" s="40"/>
      <c r="WZC881" s="40"/>
      <c r="WZD881" s="40"/>
      <c r="WZE881" s="40"/>
      <c r="WZF881" s="40"/>
      <c r="WZG881" s="40"/>
      <c r="WZH881" s="40"/>
      <c r="WZI881" s="40"/>
      <c r="WZJ881" s="40"/>
      <c r="WZK881" s="40"/>
      <c r="WZL881" s="40"/>
      <c r="WZM881" s="40"/>
      <c r="WZN881" s="40"/>
      <c r="WZO881" s="40"/>
      <c r="WZP881" s="40"/>
      <c r="WZQ881" s="40"/>
      <c r="WZR881" s="40"/>
      <c r="WZS881" s="40"/>
      <c r="WZT881" s="40"/>
      <c r="WZU881" s="40"/>
      <c r="WZV881" s="40"/>
      <c r="WZW881" s="40"/>
      <c r="WZX881" s="40"/>
      <c r="WZY881" s="40"/>
      <c r="WZZ881" s="40"/>
      <c r="XAA881" s="40"/>
      <c r="XAB881" s="40"/>
      <c r="XAC881" s="40"/>
      <c r="XAD881" s="40"/>
      <c r="XAE881" s="40"/>
      <c r="XAF881" s="40"/>
      <c r="XAG881" s="40"/>
      <c r="XAH881" s="40"/>
      <c r="XAI881" s="40"/>
      <c r="XAJ881" s="40"/>
      <c r="XAK881" s="40"/>
      <c r="XAL881" s="40"/>
      <c r="XAM881" s="40"/>
      <c r="XAN881" s="40"/>
      <c r="XAO881" s="40"/>
      <c r="XAP881" s="40"/>
      <c r="XAQ881" s="40"/>
      <c r="XAR881" s="40"/>
      <c r="XAS881" s="40"/>
      <c r="XAT881" s="40"/>
      <c r="XAU881" s="40"/>
      <c r="XAV881" s="40"/>
      <c r="XAW881" s="40"/>
      <c r="XAX881" s="40"/>
      <c r="XAY881" s="40"/>
      <c r="XAZ881" s="40"/>
      <c r="XBA881" s="40"/>
      <c r="XBB881" s="40"/>
      <c r="XBC881" s="40"/>
      <c r="XBD881" s="40"/>
      <c r="XBE881" s="40"/>
      <c r="XBF881" s="40"/>
      <c r="XBG881" s="40"/>
      <c r="XBH881" s="40"/>
      <c r="XBI881" s="40"/>
      <c r="XBJ881" s="40"/>
      <c r="XBK881" s="40"/>
      <c r="XBL881" s="40"/>
      <c r="XBM881" s="40"/>
      <c r="XBN881" s="40"/>
      <c r="XBO881" s="40"/>
      <c r="XBP881" s="40"/>
      <c r="XBQ881" s="40"/>
      <c r="XBR881" s="40"/>
      <c r="XBS881" s="40"/>
      <c r="XBT881" s="40"/>
      <c r="XBU881" s="40"/>
      <c r="XBV881" s="40"/>
      <c r="XBW881" s="40"/>
      <c r="XBX881" s="40"/>
      <c r="XBY881" s="40"/>
      <c r="XBZ881" s="40"/>
      <c r="XCA881" s="40"/>
      <c r="XCB881" s="40"/>
      <c r="XCC881" s="40"/>
      <c r="XCD881" s="40"/>
      <c r="XCE881" s="40"/>
      <c r="XCF881" s="40"/>
      <c r="XCG881" s="40"/>
      <c r="XCH881" s="40"/>
      <c r="XCI881" s="40"/>
      <c r="XCJ881" s="40"/>
      <c r="XCK881" s="40"/>
      <c r="XCL881" s="40"/>
      <c r="XCM881" s="40"/>
      <c r="XCN881" s="40"/>
      <c r="XCO881" s="40"/>
      <c r="XCP881" s="40"/>
      <c r="XCQ881" s="40"/>
      <c r="XCR881" s="40"/>
      <c r="XCS881" s="40"/>
      <c r="XCT881" s="40"/>
      <c r="XCU881" s="40"/>
      <c r="XCV881" s="40"/>
      <c r="XCW881" s="40"/>
      <c r="XCX881" s="40"/>
      <c r="XCY881" s="40"/>
      <c r="XCZ881" s="40"/>
      <c r="XDA881" s="40"/>
      <c r="XDB881" s="40"/>
      <c r="XDC881" s="40"/>
      <c r="XDD881" s="40"/>
      <c r="XDE881" s="40"/>
      <c r="XDF881" s="40"/>
      <c r="XDG881" s="40"/>
      <c r="XDH881" s="40"/>
      <c r="XDI881" s="40"/>
      <c r="XDJ881" s="40"/>
      <c r="XDK881" s="40"/>
      <c r="XDL881" s="40"/>
      <c r="XDM881" s="40"/>
      <c r="XDN881" s="40"/>
      <c r="XDO881" s="40"/>
      <c r="XDP881" s="40"/>
      <c r="XDQ881" s="40"/>
      <c r="XDR881" s="40"/>
      <c r="XDS881" s="40"/>
      <c r="XDT881" s="40"/>
      <c r="XDU881" s="40"/>
      <c r="XDV881" s="40"/>
      <c r="XDW881" s="40"/>
      <c r="XDX881" s="40"/>
      <c r="XDY881" s="40"/>
      <c r="XDZ881" s="40"/>
      <c r="XEA881" s="40"/>
      <c r="XEB881" s="40"/>
      <c r="XEC881" s="40"/>
      <c r="XED881" s="40"/>
      <c r="XEE881" s="40"/>
      <c r="XEF881" s="40"/>
      <c r="XEG881" s="40"/>
      <c r="XEH881" s="40"/>
      <c r="XEI881" s="40"/>
      <c r="XEJ881" s="40"/>
      <c r="XEK881" s="40"/>
    </row>
    <row r="882" spans="1:16365" ht="15" customHeight="1" x14ac:dyDescent="0.25">
      <c r="A882" s="492" t="s">
        <v>279</v>
      </c>
      <c r="B882" s="492"/>
      <c r="C882" s="492"/>
      <c r="D882" s="492"/>
      <c r="E882" s="492"/>
      <c r="F882" s="492"/>
      <c r="G882" s="492"/>
      <c r="H882" s="492"/>
      <c r="I882" s="492"/>
      <c r="J882" s="360"/>
      <c r="T882" s="104"/>
      <c r="U882" s="104"/>
      <c r="V882" s="104"/>
      <c r="W882" s="104"/>
      <c r="X882" s="104"/>
      <c r="Y882" s="104"/>
      <c r="Z882" s="104"/>
      <c r="AA882" s="104"/>
      <c r="AB882" s="104"/>
      <c r="AC882" s="104"/>
      <c r="AD882" s="104"/>
      <c r="AE882" s="104"/>
      <c r="AF882" s="104"/>
      <c r="AG882" s="104"/>
      <c r="AH882" s="104"/>
      <c r="AI882" s="104"/>
      <c r="AJ882" s="104"/>
      <c r="AK882" s="104"/>
      <c r="AL882" s="104"/>
      <c r="AM882" s="104"/>
      <c r="AN882" s="104"/>
      <c r="AO882" s="104"/>
      <c r="AP882" s="104"/>
      <c r="AQ882" s="104"/>
      <c r="AR882" s="104"/>
      <c r="AS882" s="104"/>
      <c r="AT882" s="104"/>
      <c r="AU882" s="104"/>
      <c r="AV882" s="104"/>
      <c r="AW882" s="104"/>
      <c r="AX882" s="104"/>
      <c r="AY882" s="104"/>
      <c r="AZ882" s="104"/>
      <c r="BA882" s="104"/>
      <c r="BB882" s="104"/>
      <c r="BC882" s="104"/>
      <c r="BD882" s="104"/>
      <c r="BE882" s="104"/>
      <c r="BF882" s="104"/>
      <c r="BG882" s="104"/>
      <c r="BH882" s="104"/>
      <c r="BI882" s="104"/>
      <c r="BJ882" s="104"/>
      <c r="BK882" s="104"/>
      <c r="BL882" s="104"/>
      <c r="BM882" s="104"/>
      <c r="BN882" s="104"/>
      <c r="BO882" s="104"/>
      <c r="BP882" s="104"/>
      <c r="BQ882" s="104"/>
      <c r="BR882" s="104"/>
      <c r="BS882" s="104"/>
      <c r="BT882" s="104"/>
      <c r="BU882" s="104"/>
      <c r="BV882" s="104"/>
      <c r="BW882" s="104"/>
      <c r="BX882" s="104"/>
      <c r="BY882" s="104"/>
      <c r="BZ882" s="104"/>
      <c r="CA882" s="104"/>
      <c r="CB882" s="104"/>
      <c r="CC882" s="104"/>
      <c r="CD882" s="104"/>
      <c r="CE882" s="104"/>
      <c r="CF882" s="104"/>
      <c r="CG882" s="104"/>
      <c r="CH882" s="104"/>
      <c r="CI882" s="104"/>
      <c r="CJ882" s="104"/>
      <c r="CK882" s="104"/>
      <c r="CL882" s="104"/>
      <c r="CM882" s="104"/>
      <c r="CN882" s="104"/>
      <c r="CO882" s="104"/>
      <c r="CP882" s="104"/>
      <c r="CQ882" s="104"/>
      <c r="CR882" s="104"/>
      <c r="CS882" s="104"/>
      <c r="CT882" s="104"/>
      <c r="CU882" s="40"/>
      <c r="CV882" s="40"/>
      <c r="CW882" s="40"/>
      <c r="CX882" s="40"/>
      <c r="CY882" s="40"/>
      <c r="CZ882" s="40"/>
      <c r="DA882" s="40"/>
      <c r="DB882" s="40"/>
      <c r="DC882" s="40"/>
      <c r="DD882" s="40"/>
      <c r="DE882" s="40"/>
      <c r="DF882" s="40"/>
      <c r="DG882" s="40"/>
      <c r="DH882" s="40"/>
      <c r="DI882" s="40"/>
      <c r="DJ882" s="40"/>
      <c r="DK882" s="40"/>
      <c r="DL882" s="40"/>
      <c r="DM882" s="40"/>
      <c r="DN882" s="40"/>
      <c r="DO882" s="40"/>
      <c r="DP882" s="40"/>
      <c r="DQ882" s="40"/>
      <c r="DR882" s="40"/>
      <c r="DS882" s="40"/>
      <c r="DT882" s="40"/>
      <c r="DU882" s="40"/>
      <c r="DV882" s="40"/>
      <c r="DW882" s="40"/>
      <c r="DX882" s="40"/>
      <c r="DY882" s="40"/>
      <c r="DZ882" s="40"/>
      <c r="EA882" s="40"/>
      <c r="EB882" s="40"/>
      <c r="EC882" s="40"/>
      <c r="ED882" s="40"/>
      <c r="EE882" s="40"/>
      <c r="EF882" s="40"/>
      <c r="EG882" s="40"/>
      <c r="EH882" s="40"/>
      <c r="EI882" s="40"/>
      <c r="EJ882" s="40"/>
      <c r="EK882" s="40"/>
      <c r="EL882" s="40"/>
      <c r="EM882" s="40"/>
      <c r="EN882" s="40"/>
      <c r="EO882" s="40"/>
      <c r="EP882" s="40"/>
      <c r="EQ882" s="40"/>
      <c r="ER882" s="40"/>
      <c r="ES882" s="40"/>
      <c r="ET882" s="40"/>
      <c r="EU882" s="40"/>
      <c r="EV882" s="40"/>
      <c r="EW882" s="40"/>
      <c r="EX882" s="40"/>
      <c r="EY882" s="40"/>
      <c r="EZ882" s="40"/>
      <c r="FA882" s="40"/>
      <c r="FB882" s="40"/>
      <c r="FC882" s="40"/>
      <c r="FD882" s="40"/>
      <c r="FE882" s="40"/>
      <c r="FF882" s="40"/>
      <c r="FG882" s="40"/>
      <c r="FH882" s="40"/>
      <c r="FI882" s="40"/>
      <c r="FJ882" s="40"/>
      <c r="FK882" s="40"/>
      <c r="FL882" s="40"/>
      <c r="FM882" s="40"/>
      <c r="FN882" s="40"/>
      <c r="FO882" s="40"/>
      <c r="FP882" s="40"/>
      <c r="FQ882" s="40"/>
      <c r="FR882" s="40"/>
      <c r="FS882" s="40"/>
      <c r="FT882" s="40"/>
      <c r="FU882" s="40"/>
      <c r="FV882" s="40"/>
      <c r="FW882" s="40"/>
      <c r="FX882" s="40"/>
      <c r="FY882" s="40"/>
      <c r="FZ882" s="40"/>
      <c r="GA882" s="40"/>
      <c r="GB882" s="40"/>
      <c r="GC882" s="40"/>
      <c r="GD882" s="40"/>
      <c r="GE882" s="40"/>
      <c r="GF882" s="40"/>
      <c r="GG882" s="40"/>
      <c r="GH882" s="40"/>
      <c r="GI882" s="40"/>
      <c r="GJ882" s="40"/>
      <c r="GK882" s="40"/>
      <c r="GL882" s="40"/>
      <c r="GM882" s="40"/>
      <c r="GN882" s="40"/>
      <c r="GO882" s="40"/>
      <c r="GP882" s="40"/>
      <c r="GQ882" s="40"/>
      <c r="GR882" s="40"/>
      <c r="GS882" s="40"/>
      <c r="GT882" s="40"/>
      <c r="GU882" s="40"/>
      <c r="GV882" s="40"/>
      <c r="GW882" s="40"/>
      <c r="GX882" s="40"/>
      <c r="GY882" s="40"/>
      <c r="GZ882" s="40"/>
      <c r="HA882" s="40"/>
      <c r="HB882" s="40"/>
      <c r="HC882" s="40"/>
      <c r="HD882" s="40"/>
      <c r="HE882" s="40"/>
      <c r="HF882" s="40"/>
      <c r="HG882" s="40"/>
      <c r="HH882" s="40"/>
      <c r="HI882" s="40"/>
      <c r="HJ882" s="40"/>
      <c r="HK882" s="40"/>
      <c r="HL882" s="40"/>
      <c r="HM882" s="40"/>
      <c r="HN882" s="40"/>
      <c r="HO882" s="40"/>
      <c r="HP882" s="40"/>
      <c r="HQ882" s="40"/>
      <c r="HR882" s="40"/>
      <c r="HS882" s="40"/>
      <c r="HT882" s="40"/>
      <c r="HU882" s="40"/>
      <c r="HV882" s="40"/>
      <c r="HW882" s="40"/>
      <c r="HX882" s="40"/>
      <c r="HY882" s="40"/>
      <c r="HZ882" s="40"/>
      <c r="IA882" s="40"/>
      <c r="IB882" s="40"/>
      <c r="IC882" s="40"/>
      <c r="ID882" s="40"/>
      <c r="IE882" s="40"/>
      <c r="IF882" s="40"/>
      <c r="IG882" s="40"/>
      <c r="IH882" s="40"/>
      <c r="II882" s="40"/>
      <c r="IJ882" s="40"/>
      <c r="IK882" s="40"/>
      <c r="IL882" s="40"/>
      <c r="IM882" s="40"/>
      <c r="IN882" s="40"/>
      <c r="IO882" s="40"/>
      <c r="IP882" s="40"/>
      <c r="IQ882" s="40"/>
      <c r="IR882" s="40"/>
      <c r="IS882" s="40"/>
      <c r="IT882" s="40"/>
      <c r="IU882" s="40"/>
      <c r="IV882" s="40"/>
      <c r="IW882" s="40"/>
      <c r="IX882" s="40"/>
      <c r="IY882" s="40"/>
      <c r="IZ882" s="40"/>
      <c r="JA882" s="40"/>
      <c r="JB882" s="40"/>
      <c r="JC882" s="40"/>
      <c r="JD882" s="40"/>
      <c r="JE882" s="40"/>
      <c r="JF882" s="40"/>
      <c r="JG882" s="40"/>
      <c r="JH882" s="40"/>
      <c r="JI882" s="40"/>
      <c r="JJ882" s="40"/>
      <c r="JK882" s="40"/>
      <c r="JL882" s="40"/>
      <c r="JM882" s="40"/>
      <c r="JN882" s="40"/>
      <c r="JO882" s="40"/>
      <c r="JP882" s="40"/>
      <c r="JQ882" s="40"/>
      <c r="JR882" s="40"/>
      <c r="JS882" s="40"/>
      <c r="JT882" s="40"/>
      <c r="JU882" s="40"/>
      <c r="JV882" s="40"/>
      <c r="JW882" s="40"/>
      <c r="JX882" s="40"/>
      <c r="JY882" s="40"/>
      <c r="JZ882" s="40"/>
      <c r="KA882" s="40"/>
      <c r="KB882" s="40"/>
      <c r="KC882" s="40"/>
      <c r="KD882" s="40"/>
      <c r="KE882" s="40"/>
      <c r="KF882" s="40"/>
      <c r="KG882" s="40"/>
      <c r="KH882" s="40"/>
      <c r="KI882" s="40"/>
      <c r="KJ882" s="40"/>
      <c r="KK882" s="40"/>
      <c r="KL882" s="40"/>
      <c r="KM882" s="40"/>
      <c r="KN882" s="40"/>
      <c r="KO882" s="40"/>
      <c r="KP882" s="40"/>
      <c r="KQ882" s="40"/>
      <c r="KR882" s="40"/>
      <c r="KS882" s="40"/>
      <c r="KT882" s="40"/>
      <c r="KU882" s="40"/>
      <c r="KV882" s="40"/>
      <c r="KW882" s="40"/>
      <c r="KX882" s="40"/>
      <c r="KY882" s="40"/>
      <c r="KZ882" s="40"/>
      <c r="LA882" s="40"/>
      <c r="LB882" s="40"/>
      <c r="LC882" s="40"/>
      <c r="LD882" s="40"/>
      <c r="LE882" s="40"/>
      <c r="LF882" s="40"/>
      <c r="LG882" s="40"/>
      <c r="LH882" s="40"/>
      <c r="LI882" s="40"/>
      <c r="LJ882" s="40"/>
      <c r="LK882" s="40"/>
      <c r="LL882" s="40"/>
      <c r="LM882" s="40"/>
      <c r="LN882" s="40"/>
      <c r="LO882" s="40"/>
      <c r="LP882" s="40"/>
      <c r="LQ882" s="40"/>
      <c r="LR882" s="40"/>
      <c r="LS882" s="40"/>
      <c r="LT882" s="40"/>
      <c r="LU882" s="40"/>
      <c r="LV882" s="40"/>
      <c r="LW882" s="40"/>
      <c r="LX882" s="40"/>
      <c r="LY882" s="40"/>
      <c r="LZ882" s="40"/>
      <c r="MA882" s="40"/>
      <c r="MB882" s="40"/>
      <c r="MC882" s="40"/>
      <c r="MD882" s="40"/>
      <c r="ME882" s="40"/>
      <c r="MF882" s="40"/>
      <c r="MG882" s="40"/>
      <c r="MH882" s="40"/>
      <c r="MI882" s="40"/>
      <c r="MJ882" s="40"/>
      <c r="MK882" s="40"/>
      <c r="ML882" s="40"/>
      <c r="MM882" s="40"/>
      <c r="MN882" s="40"/>
      <c r="MO882" s="40"/>
      <c r="MP882" s="40"/>
      <c r="MQ882" s="40"/>
      <c r="MR882" s="40"/>
      <c r="MS882" s="40"/>
      <c r="MT882" s="40"/>
      <c r="MU882" s="40"/>
      <c r="MV882" s="40"/>
      <c r="MW882" s="40"/>
      <c r="MX882" s="40"/>
      <c r="MY882" s="40"/>
      <c r="MZ882" s="40"/>
      <c r="NA882" s="40"/>
      <c r="NB882" s="40"/>
      <c r="NC882" s="40"/>
      <c r="ND882" s="40"/>
      <c r="NE882" s="40"/>
      <c r="NF882" s="40"/>
      <c r="NG882" s="40"/>
      <c r="NH882" s="40"/>
      <c r="NI882" s="40"/>
      <c r="NJ882" s="40"/>
      <c r="NK882" s="40"/>
      <c r="NL882" s="40"/>
      <c r="NM882" s="40"/>
      <c r="NN882" s="40"/>
      <c r="NO882" s="40"/>
      <c r="NP882" s="40"/>
      <c r="NQ882" s="40"/>
      <c r="NR882" s="40"/>
      <c r="NS882" s="40"/>
      <c r="NT882" s="40"/>
      <c r="NU882" s="40"/>
      <c r="NV882" s="40"/>
      <c r="NW882" s="40"/>
      <c r="NX882" s="40"/>
      <c r="NY882" s="40"/>
      <c r="NZ882" s="40"/>
      <c r="OA882" s="40"/>
      <c r="OB882" s="40"/>
      <c r="OC882" s="40"/>
      <c r="OD882" s="40"/>
      <c r="OE882" s="40"/>
      <c r="OF882" s="40"/>
      <c r="OG882" s="40"/>
      <c r="OH882" s="40"/>
      <c r="OI882" s="40"/>
      <c r="OJ882" s="40"/>
      <c r="OK882" s="40"/>
      <c r="OL882" s="40"/>
      <c r="OM882" s="40"/>
      <c r="ON882" s="40"/>
      <c r="OO882" s="40"/>
      <c r="OP882" s="40"/>
      <c r="OQ882" s="40"/>
      <c r="OR882" s="40"/>
      <c r="OS882" s="40"/>
      <c r="OT882" s="40"/>
      <c r="OU882" s="40"/>
      <c r="OV882" s="40"/>
      <c r="OW882" s="40"/>
      <c r="OX882" s="40"/>
      <c r="OY882" s="40"/>
      <c r="OZ882" s="40"/>
      <c r="PA882" s="40"/>
      <c r="PB882" s="40"/>
      <c r="PC882" s="40"/>
      <c r="PD882" s="40"/>
      <c r="PE882" s="40"/>
      <c r="PF882" s="40"/>
      <c r="PG882" s="40"/>
      <c r="PH882" s="40"/>
      <c r="PI882" s="40"/>
      <c r="PJ882" s="40"/>
      <c r="PK882" s="40"/>
      <c r="PL882" s="40"/>
      <c r="PM882" s="40"/>
      <c r="PN882" s="40"/>
      <c r="PO882" s="40"/>
      <c r="PP882" s="40"/>
      <c r="PQ882" s="40"/>
      <c r="PR882" s="40"/>
      <c r="PS882" s="40"/>
      <c r="PT882" s="40"/>
      <c r="PU882" s="40"/>
      <c r="PV882" s="40"/>
      <c r="PW882" s="40"/>
      <c r="PX882" s="40"/>
      <c r="PY882" s="40"/>
      <c r="PZ882" s="40"/>
      <c r="QA882" s="40"/>
      <c r="QB882" s="40"/>
      <c r="QC882" s="40"/>
      <c r="QD882" s="40"/>
      <c r="QE882" s="40"/>
      <c r="QF882" s="40"/>
      <c r="QG882" s="40"/>
      <c r="QH882" s="40"/>
      <c r="QI882" s="40"/>
      <c r="QJ882" s="40"/>
      <c r="QK882" s="40"/>
      <c r="QL882" s="40"/>
      <c r="QM882" s="40"/>
      <c r="QN882" s="40"/>
      <c r="QO882" s="40"/>
      <c r="QP882" s="40"/>
      <c r="QQ882" s="40"/>
      <c r="QR882" s="40"/>
      <c r="QS882" s="40"/>
      <c r="QT882" s="40"/>
      <c r="QU882" s="40"/>
      <c r="QV882" s="40"/>
      <c r="QW882" s="40"/>
      <c r="QX882" s="40"/>
      <c r="QY882" s="40"/>
      <c r="QZ882" s="40"/>
      <c r="RA882" s="40"/>
      <c r="RB882" s="40"/>
      <c r="RC882" s="40"/>
      <c r="RD882" s="40"/>
      <c r="RE882" s="40"/>
      <c r="RF882" s="40"/>
      <c r="RG882" s="40"/>
      <c r="RH882" s="40"/>
      <c r="RI882" s="40"/>
      <c r="RJ882" s="40"/>
      <c r="RK882" s="40"/>
      <c r="RL882" s="40"/>
      <c r="RM882" s="40"/>
      <c r="RN882" s="40"/>
      <c r="RO882" s="40"/>
      <c r="RP882" s="40"/>
      <c r="RQ882" s="40"/>
      <c r="RR882" s="40"/>
      <c r="RS882" s="40"/>
      <c r="RT882" s="40"/>
      <c r="RU882" s="40"/>
      <c r="RV882" s="40"/>
      <c r="RW882" s="40"/>
      <c r="RX882" s="40"/>
      <c r="RY882" s="40"/>
      <c r="RZ882" s="40"/>
      <c r="SA882" s="40"/>
      <c r="SB882" s="40"/>
      <c r="SC882" s="40"/>
      <c r="SD882" s="40"/>
      <c r="SE882" s="40"/>
      <c r="SF882" s="40"/>
      <c r="SG882" s="40"/>
      <c r="SH882" s="40"/>
      <c r="SI882" s="40"/>
      <c r="SJ882" s="40"/>
      <c r="SK882" s="40"/>
      <c r="SL882" s="40"/>
      <c r="SM882" s="40"/>
      <c r="SN882" s="40"/>
      <c r="SO882" s="40"/>
      <c r="SP882" s="40"/>
      <c r="SQ882" s="40"/>
      <c r="SR882" s="40"/>
      <c r="SS882" s="40"/>
      <c r="ST882" s="40"/>
      <c r="SU882" s="40"/>
      <c r="SV882" s="40"/>
      <c r="SW882" s="40"/>
      <c r="SX882" s="40"/>
      <c r="SY882" s="40"/>
      <c r="SZ882" s="40"/>
      <c r="TA882" s="40"/>
      <c r="TB882" s="40"/>
      <c r="TC882" s="40"/>
      <c r="TD882" s="40"/>
      <c r="TE882" s="40"/>
      <c r="TF882" s="40"/>
      <c r="TG882" s="40"/>
      <c r="TH882" s="40"/>
      <c r="TI882" s="40"/>
      <c r="TJ882" s="40"/>
      <c r="TK882" s="40"/>
      <c r="TL882" s="40"/>
      <c r="TM882" s="40"/>
      <c r="TN882" s="40"/>
      <c r="TO882" s="40"/>
      <c r="TP882" s="40"/>
      <c r="TQ882" s="40"/>
      <c r="TR882" s="40"/>
      <c r="TS882" s="40"/>
      <c r="TT882" s="40"/>
      <c r="TU882" s="40"/>
      <c r="TV882" s="40"/>
      <c r="TW882" s="40"/>
      <c r="TX882" s="40"/>
      <c r="TY882" s="40"/>
      <c r="TZ882" s="40"/>
      <c r="UA882" s="40"/>
      <c r="UB882" s="40"/>
      <c r="UC882" s="40"/>
      <c r="UD882" s="40"/>
      <c r="UE882" s="40"/>
      <c r="UF882" s="40"/>
      <c r="UG882" s="40"/>
      <c r="UH882" s="40"/>
      <c r="UI882" s="40"/>
      <c r="UJ882" s="40"/>
      <c r="UK882" s="40"/>
      <c r="UL882" s="40"/>
      <c r="UM882" s="40"/>
      <c r="UN882" s="40"/>
      <c r="UO882" s="40"/>
      <c r="UP882" s="40"/>
      <c r="UQ882" s="40"/>
      <c r="UR882" s="40"/>
      <c r="US882" s="40"/>
      <c r="UT882" s="40"/>
      <c r="UU882" s="40"/>
      <c r="UV882" s="40"/>
      <c r="UW882" s="40"/>
      <c r="UX882" s="40"/>
      <c r="UY882" s="40"/>
      <c r="UZ882" s="40"/>
      <c r="VA882" s="40"/>
      <c r="VB882" s="40"/>
      <c r="VC882" s="40"/>
      <c r="VD882" s="40"/>
      <c r="VE882" s="40"/>
      <c r="VF882" s="40"/>
      <c r="VG882" s="40"/>
      <c r="VH882" s="40"/>
      <c r="VI882" s="40"/>
      <c r="VJ882" s="40"/>
      <c r="VK882" s="40"/>
      <c r="VL882" s="40"/>
      <c r="VM882" s="40"/>
      <c r="VN882" s="40"/>
      <c r="VO882" s="40"/>
      <c r="VP882" s="40"/>
      <c r="VQ882" s="40"/>
      <c r="VR882" s="40"/>
      <c r="VS882" s="40"/>
      <c r="VT882" s="40"/>
      <c r="VU882" s="40"/>
      <c r="VV882" s="40"/>
      <c r="VW882" s="40"/>
      <c r="VX882" s="40"/>
      <c r="VY882" s="40"/>
      <c r="VZ882" s="40"/>
      <c r="WA882" s="40"/>
      <c r="WB882" s="40"/>
      <c r="WC882" s="40"/>
      <c r="WD882" s="40"/>
      <c r="WE882" s="40"/>
      <c r="WF882" s="40"/>
      <c r="WG882" s="40"/>
      <c r="WH882" s="40"/>
      <c r="WI882" s="40"/>
      <c r="WJ882" s="40"/>
      <c r="WK882" s="40"/>
      <c r="WL882" s="40"/>
      <c r="WM882" s="40"/>
      <c r="WN882" s="40"/>
      <c r="WO882" s="40"/>
      <c r="WP882" s="40"/>
      <c r="WQ882" s="40"/>
      <c r="WR882" s="40"/>
      <c r="WS882" s="40"/>
      <c r="WT882" s="40"/>
      <c r="WU882" s="40"/>
      <c r="WV882" s="40"/>
      <c r="WW882" s="40"/>
      <c r="WX882" s="40"/>
      <c r="WY882" s="40"/>
      <c r="WZ882" s="40"/>
      <c r="XA882" s="40"/>
      <c r="XB882" s="40"/>
      <c r="XC882" s="40"/>
      <c r="XD882" s="40"/>
      <c r="XE882" s="40"/>
      <c r="XF882" s="40"/>
      <c r="XG882" s="40"/>
      <c r="XH882" s="40"/>
      <c r="XI882" s="40"/>
      <c r="XJ882" s="40"/>
      <c r="XK882" s="40"/>
      <c r="XL882" s="40"/>
      <c r="XM882" s="40"/>
      <c r="XN882" s="40"/>
      <c r="XO882" s="40"/>
      <c r="XP882" s="40"/>
      <c r="XQ882" s="40"/>
      <c r="XR882" s="40"/>
      <c r="XS882" s="40"/>
      <c r="XT882" s="40"/>
      <c r="XU882" s="40"/>
      <c r="XV882" s="40"/>
      <c r="XW882" s="40"/>
      <c r="XX882" s="40"/>
      <c r="XY882" s="40"/>
      <c r="XZ882" s="40"/>
      <c r="YA882" s="40"/>
      <c r="YB882" s="40"/>
      <c r="YC882" s="40"/>
      <c r="YD882" s="40"/>
      <c r="YE882" s="40"/>
      <c r="YF882" s="40"/>
      <c r="YG882" s="40"/>
      <c r="YH882" s="40"/>
      <c r="YI882" s="40"/>
      <c r="YJ882" s="40"/>
      <c r="YK882" s="40"/>
      <c r="YL882" s="40"/>
      <c r="YM882" s="40"/>
      <c r="YN882" s="40"/>
      <c r="YO882" s="40"/>
      <c r="YP882" s="40"/>
      <c r="YQ882" s="40"/>
      <c r="YR882" s="40"/>
      <c r="YS882" s="40"/>
      <c r="YT882" s="40"/>
      <c r="YU882" s="40"/>
      <c r="YV882" s="40"/>
      <c r="YW882" s="40"/>
      <c r="YX882" s="40"/>
      <c r="YY882" s="40"/>
      <c r="YZ882" s="40"/>
      <c r="ZA882" s="40"/>
      <c r="ZB882" s="40"/>
      <c r="ZC882" s="40"/>
      <c r="ZD882" s="40"/>
      <c r="ZE882" s="40"/>
      <c r="ZF882" s="40"/>
      <c r="ZG882" s="40"/>
      <c r="ZH882" s="40"/>
      <c r="ZI882" s="40"/>
      <c r="ZJ882" s="40"/>
      <c r="ZK882" s="40"/>
      <c r="ZL882" s="40"/>
      <c r="ZM882" s="40"/>
      <c r="ZN882" s="40"/>
      <c r="ZO882" s="40"/>
      <c r="ZP882" s="40"/>
      <c r="ZQ882" s="40"/>
      <c r="ZR882" s="40"/>
      <c r="ZS882" s="40"/>
      <c r="ZT882" s="40"/>
      <c r="ZU882" s="40"/>
      <c r="ZV882" s="40"/>
      <c r="ZW882" s="40"/>
      <c r="ZX882" s="40"/>
      <c r="ZY882" s="40"/>
      <c r="ZZ882" s="40"/>
      <c r="AAA882" s="40"/>
      <c r="AAB882" s="40"/>
      <c r="AAC882" s="40"/>
      <c r="AAD882" s="40"/>
      <c r="AAE882" s="40"/>
      <c r="AAF882" s="40"/>
      <c r="AAG882" s="40"/>
      <c r="AAH882" s="40"/>
      <c r="AAI882" s="40"/>
      <c r="AAJ882" s="40"/>
      <c r="AAK882" s="40"/>
      <c r="AAL882" s="40"/>
      <c r="AAM882" s="40"/>
      <c r="AAN882" s="40"/>
      <c r="AAO882" s="40"/>
      <c r="AAP882" s="40"/>
      <c r="AAQ882" s="40"/>
      <c r="AAR882" s="40"/>
      <c r="AAS882" s="40"/>
      <c r="AAT882" s="40"/>
      <c r="AAU882" s="40"/>
      <c r="AAV882" s="40"/>
      <c r="AAW882" s="40"/>
      <c r="AAX882" s="40"/>
      <c r="AAY882" s="40"/>
      <c r="AAZ882" s="40"/>
      <c r="ABA882" s="40"/>
      <c r="ABB882" s="40"/>
      <c r="ABC882" s="40"/>
      <c r="ABD882" s="40"/>
      <c r="ABE882" s="40"/>
      <c r="ABF882" s="40"/>
      <c r="ABG882" s="40"/>
      <c r="ABH882" s="40"/>
      <c r="ABI882" s="40"/>
      <c r="ABJ882" s="40"/>
      <c r="ABK882" s="40"/>
      <c r="ABL882" s="40"/>
      <c r="ABM882" s="40"/>
      <c r="ABN882" s="40"/>
      <c r="ABO882" s="40"/>
      <c r="ABP882" s="40"/>
      <c r="ABQ882" s="40"/>
      <c r="ABR882" s="40"/>
      <c r="ABS882" s="40"/>
      <c r="ABT882" s="40"/>
      <c r="ABU882" s="40"/>
      <c r="ABV882" s="40"/>
      <c r="ABW882" s="40"/>
      <c r="ABX882" s="40"/>
      <c r="ABY882" s="40"/>
      <c r="ABZ882" s="40"/>
      <c r="ACA882" s="40"/>
      <c r="ACB882" s="40"/>
      <c r="ACC882" s="40"/>
      <c r="ACD882" s="40"/>
      <c r="ACE882" s="40"/>
      <c r="ACF882" s="40"/>
      <c r="ACG882" s="40"/>
      <c r="ACH882" s="40"/>
      <c r="ACI882" s="40"/>
      <c r="ACJ882" s="40"/>
      <c r="ACK882" s="40"/>
      <c r="ACL882" s="40"/>
      <c r="ACM882" s="40"/>
      <c r="ACN882" s="40"/>
      <c r="ACO882" s="40"/>
      <c r="ACP882" s="40"/>
      <c r="ACQ882" s="40"/>
      <c r="ACR882" s="40"/>
      <c r="ACS882" s="40"/>
      <c r="ACT882" s="40"/>
      <c r="ACU882" s="40"/>
      <c r="ACV882" s="40"/>
      <c r="ACW882" s="40"/>
      <c r="ACX882" s="40"/>
      <c r="ACY882" s="40"/>
      <c r="ACZ882" s="40"/>
      <c r="ADA882" s="40"/>
      <c r="ADB882" s="40"/>
      <c r="ADC882" s="40"/>
      <c r="ADD882" s="40"/>
      <c r="ADE882" s="40"/>
      <c r="ADF882" s="40"/>
      <c r="ADG882" s="40"/>
      <c r="ADH882" s="40"/>
      <c r="ADI882" s="40"/>
      <c r="ADJ882" s="40"/>
      <c r="ADK882" s="40"/>
      <c r="ADL882" s="40"/>
      <c r="ADM882" s="40"/>
      <c r="ADN882" s="40"/>
      <c r="ADO882" s="40"/>
      <c r="ADP882" s="40"/>
      <c r="ADQ882" s="40"/>
      <c r="ADR882" s="40"/>
      <c r="ADS882" s="40"/>
      <c r="ADT882" s="40"/>
      <c r="ADU882" s="40"/>
      <c r="ADV882" s="40"/>
      <c r="ADW882" s="40"/>
      <c r="ADX882" s="40"/>
      <c r="ADY882" s="40"/>
      <c r="ADZ882" s="40"/>
      <c r="AEA882" s="40"/>
      <c r="AEB882" s="40"/>
      <c r="AEC882" s="40"/>
      <c r="AED882" s="40"/>
      <c r="AEE882" s="40"/>
      <c r="AEF882" s="40"/>
      <c r="AEG882" s="40"/>
      <c r="AEH882" s="40"/>
      <c r="AEI882" s="40"/>
      <c r="AEJ882" s="40"/>
      <c r="AEK882" s="40"/>
      <c r="AEL882" s="40"/>
      <c r="AEM882" s="40"/>
      <c r="AEN882" s="40"/>
      <c r="AEO882" s="40"/>
      <c r="AEP882" s="40"/>
      <c r="AEQ882" s="40"/>
      <c r="AER882" s="40"/>
      <c r="AES882" s="40"/>
      <c r="AET882" s="40"/>
      <c r="AEU882" s="40"/>
      <c r="AEV882" s="40"/>
      <c r="AEW882" s="40"/>
      <c r="AEX882" s="40"/>
      <c r="AEY882" s="40"/>
      <c r="AEZ882" s="40"/>
      <c r="AFA882" s="40"/>
      <c r="AFB882" s="40"/>
      <c r="AFC882" s="40"/>
      <c r="AFD882" s="40"/>
      <c r="AFE882" s="40"/>
      <c r="AFF882" s="40"/>
      <c r="AFG882" s="40"/>
      <c r="AFH882" s="40"/>
      <c r="AFI882" s="40"/>
      <c r="AFJ882" s="40"/>
      <c r="AFK882" s="40"/>
      <c r="AFL882" s="40"/>
      <c r="AFM882" s="40"/>
      <c r="AFN882" s="40"/>
      <c r="AFO882" s="40"/>
      <c r="AFP882" s="40"/>
      <c r="AFQ882" s="40"/>
      <c r="AFR882" s="40"/>
      <c r="AFS882" s="40"/>
      <c r="AFT882" s="40"/>
      <c r="AFU882" s="40"/>
      <c r="AFV882" s="40"/>
      <c r="AFW882" s="40"/>
      <c r="AFX882" s="40"/>
      <c r="AFY882" s="40"/>
      <c r="AFZ882" s="40"/>
      <c r="AGA882" s="40"/>
      <c r="AGB882" s="40"/>
      <c r="AGC882" s="40"/>
      <c r="AGD882" s="40"/>
      <c r="AGE882" s="40"/>
      <c r="AGF882" s="40"/>
      <c r="AGG882" s="40"/>
      <c r="AGH882" s="40"/>
      <c r="AGI882" s="40"/>
      <c r="AGJ882" s="40"/>
      <c r="AGK882" s="40"/>
      <c r="AGL882" s="40"/>
      <c r="AGM882" s="40"/>
      <c r="AGN882" s="40"/>
      <c r="AGO882" s="40"/>
      <c r="AGP882" s="40"/>
      <c r="AGQ882" s="40"/>
      <c r="AGR882" s="40"/>
      <c r="AGS882" s="40"/>
      <c r="AGT882" s="40"/>
      <c r="AGU882" s="40"/>
      <c r="AGV882" s="40"/>
      <c r="AGW882" s="40"/>
      <c r="AGX882" s="40"/>
      <c r="AGY882" s="40"/>
      <c r="AGZ882" s="40"/>
      <c r="AHA882" s="40"/>
      <c r="AHB882" s="40"/>
      <c r="AHC882" s="40"/>
      <c r="AHD882" s="40"/>
      <c r="AHE882" s="40"/>
      <c r="AHF882" s="40"/>
      <c r="AHG882" s="40"/>
      <c r="AHH882" s="40"/>
      <c r="AHI882" s="40"/>
      <c r="AHJ882" s="40"/>
      <c r="AHK882" s="40"/>
      <c r="AHL882" s="40"/>
      <c r="AHM882" s="40"/>
      <c r="AHN882" s="40"/>
      <c r="AHO882" s="40"/>
      <c r="AHP882" s="40"/>
      <c r="AHQ882" s="40"/>
      <c r="AHR882" s="40"/>
      <c r="AHS882" s="40"/>
      <c r="AHT882" s="40"/>
      <c r="AHU882" s="40"/>
      <c r="AHV882" s="40"/>
      <c r="AHW882" s="40"/>
      <c r="AHX882" s="40"/>
      <c r="AHY882" s="40"/>
      <c r="AHZ882" s="40"/>
      <c r="AIA882" s="40"/>
      <c r="AIB882" s="40"/>
      <c r="AIC882" s="40"/>
      <c r="AID882" s="40"/>
      <c r="AIE882" s="40"/>
      <c r="AIF882" s="40"/>
      <c r="AIG882" s="40"/>
      <c r="AIH882" s="40"/>
      <c r="AII882" s="40"/>
      <c r="AIJ882" s="40"/>
      <c r="AIK882" s="40"/>
      <c r="AIL882" s="40"/>
      <c r="AIM882" s="40"/>
      <c r="AIN882" s="40"/>
      <c r="AIO882" s="40"/>
      <c r="AIP882" s="40"/>
      <c r="AIQ882" s="40"/>
      <c r="AIR882" s="40"/>
      <c r="AIS882" s="40"/>
      <c r="AIT882" s="40"/>
      <c r="AIU882" s="40"/>
      <c r="AIV882" s="40"/>
      <c r="AIW882" s="40"/>
      <c r="AIX882" s="40"/>
      <c r="AIY882" s="40"/>
      <c r="AIZ882" s="40"/>
      <c r="AJA882" s="40"/>
      <c r="AJB882" s="40"/>
      <c r="AJC882" s="40"/>
      <c r="AJD882" s="40"/>
      <c r="AJE882" s="40"/>
      <c r="AJF882" s="40"/>
      <c r="AJG882" s="40"/>
      <c r="AJH882" s="40"/>
      <c r="AJI882" s="40"/>
      <c r="AJJ882" s="40"/>
      <c r="AJK882" s="40"/>
      <c r="AJL882" s="40"/>
      <c r="AJM882" s="40"/>
      <c r="AJN882" s="40"/>
      <c r="AJO882" s="40"/>
      <c r="AJP882" s="40"/>
      <c r="AJQ882" s="40"/>
      <c r="AJR882" s="40"/>
      <c r="AJS882" s="40"/>
      <c r="AJT882" s="40"/>
      <c r="AJU882" s="40"/>
      <c r="AJV882" s="40"/>
      <c r="AJW882" s="40"/>
      <c r="AJX882" s="40"/>
      <c r="AJY882" s="40"/>
      <c r="AJZ882" s="40"/>
      <c r="AKA882" s="40"/>
      <c r="AKB882" s="40"/>
      <c r="AKC882" s="40"/>
      <c r="AKD882" s="40"/>
      <c r="AKE882" s="40"/>
      <c r="AKF882" s="40"/>
      <c r="AKG882" s="40"/>
      <c r="AKH882" s="40"/>
      <c r="AKI882" s="40"/>
      <c r="AKJ882" s="40"/>
      <c r="AKK882" s="40"/>
      <c r="AKL882" s="40"/>
      <c r="AKM882" s="40"/>
      <c r="AKN882" s="40"/>
      <c r="AKO882" s="40"/>
      <c r="AKP882" s="40"/>
      <c r="AKQ882" s="40"/>
      <c r="AKR882" s="40"/>
      <c r="AKS882" s="40"/>
      <c r="AKT882" s="40"/>
      <c r="AKU882" s="40"/>
      <c r="AKV882" s="40"/>
      <c r="AKW882" s="40"/>
      <c r="AKX882" s="40"/>
      <c r="AKY882" s="40"/>
      <c r="AKZ882" s="40"/>
      <c r="ALA882" s="40"/>
      <c r="ALB882" s="40"/>
      <c r="ALC882" s="40"/>
      <c r="ALD882" s="40"/>
      <c r="ALE882" s="40"/>
      <c r="ALF882" s="40"/>
      <c r="ALG882" s="40"/>
      <c r="ALH882" s="40"/>
      <c r="ALI882" s="40"/>
      <c r="ALJ882" s="40"/>
      <c r="ALK882" s="40"/>
      <c r="ALL882" s="40"/>
      <c r="ALM882" s="40"/>
      <c r="ALN882" s="40"/>
      <c r="ALO882" s="40"/>
      <c r="ALP882" s="40"/>
      <c r="ALQ882" s="40"/>
      <c r="ALR882" s="40"/>
      <c r="ALS882" s="40"/>
      <c r="ALT882" s="40"/>
      <c r="ALU882" s="40"/>
      <c r="ALV882" s="40"/>
      <c r="ALW882" s="40"/>
      <c r="ALX882" s="40"/>
      <c r="ALY882" s="40"/>
      <c r="ALZ882" s="40"/>
      <c r="AMA882" s="40"/>
      <c r="AMB882" s="40"/>
      <c r="AMC882" s="40"/>
      <c r="AMD882" s="40"/>
      <c r="AME882" s="40"/>
      <c r="AMF882" s="40"/>
      <c r="AMG882" s="40"/>
      <c r="AMH882" s="40"/>
      <c r="AMI882" s="40"/>
      <c r="AMJ882" s="40"/>
      <c r="AMK882" s="40"/>
      <c r="AML882" s="40"/>
      <c r="AMM882" s="40"/>
      <c r="AMN882" s="40"/>
      <c r="AMO882" s="40"/>
      <c r="AMP882" s="40"/>
      <c r="AMQ882" s="40"/>
      <c r="AMR882" s="40"/>
      <c r="AMS882" s="40"/>
      <c r="AMT882" s="40"/>
      <c r="AMU882" s="40"/>
      <c r="AMV882" s="40"/>
      <c r="AMW882" s="40"/>
      <c r="AMX882" s="40"/>
      <c r="AMY882" s="40"/>
      <c r="AMZ882" s="40"/>
      <c r="ANA882" s="40"/>
      <c r="ANB882" s="40"/>
      <c r="ANC882" s="40"/>
      <c r="AND882" s="40"/>
      <c r="ANE882" s="40"/>
      <c r="ANF882" s="40"/>
      <c r="ANG882" s="40"/>
      <c r="ANH882" s="40"/>
      <c r="ANI882" s="40"/>
      <c r="ANJ882" s="40"/>
      <c r="ANK882" s="40"/>
      <c r="ANL882" s="40"/>
      <c r="ANM882" s="40"/>
      <c r="ANN882" s="40"/>
      <c r="ANO882" s="40"/>
      <c r="ANP882" s="40"/>
      <c r="ANQ882" s="40"/>
      <c r="ANR882" s="40"/>
      <c r="ANS882" s="40"/>
      <c r="ANT882" s="40"/>
      <c r="ANU882" s="40"/>
      <c r="ANV882" s="40"/>
      <c r="ANW882" s="40"/>
      <c r="ANX882" s="40"/>
      <c r="ANY882" s="40"/>
      <c r="ANZ882" s="40"/>
      <c r="AOA882" s="40"/>
      <c r="AOB882" s="40"/>
      <c r="AOC882" s="40"/>
      <c r="AOD882" s="40"/>
      <c r="AOE882" s="40"/>
      <c r="AOF882" s="40"/>
      <c r="AOG882" s="40"/>
      <c r="AOH882" s="40"/>
      <c r="AOI882" s="40"/>
      <c r="AOJ882" s="40"/>
      <c r="AOK882" s="40"/>
      <c r="AOL882" s="40"/>
      <c r="AOM882" s="40"/>
      <c r="AON882" s="40"/>
      <c r="AOO882" s="40"/>
      <c r="AOP882" s="40"/>
      <c r="AOQ882" s="40"/>
      <c r="AOR882" s="40"/>
      <c r="AOS882" s="40"/>
      <c r="AOT882" s="40"/>
      <c r="AOU882" s="40"/>
      <c r="AOV882" s="40"/>
      <c r="AOW882" s="40"/>
      <c r="AOX882" s="40"/>
      <c r="AOY882" s="40"/>
      <c r="AOZ882" s="40"/>
      <c r="APA882" s="40"/>
      <c r="APB882" s="40"/>
      <c r="APC882" s="40"/>
      <c r="APD882" s="40"/>
      <c r="APE882" s="40"/>
      <c r="APF882" s="40"/>
      <c r="APG882" s="40"/>
      <c r="APH882" s="40"/>
      <c r="API882" s="40"/>
      <c r="APJ882" s="40"/>
      <c r="APK882" s="40"/>
      <c r="APL882" s="40"/>
      <c r="APM882" s="40"/>
      <c r="APN882" s="40"/>
      <c r="APO882" s="40"/>
      <c r="APP882" s="40"/>
      <c r="APQ882" s="40"/>
      <c r="APR882" s="40"/>
      <c r="APS882" s="40"/>
      <c r="APT882" s="40"/>
      <c r="APU882" s="40"/>
      <c r="APV882" s="40"/>
      <c r="APW882" s="40"/>
      <c r="APX882" s="40"/>
      <c r="APY882" s="40"/>
      <c r="APZ882" s="40"/>
      <c r="AQA882" s="40"/>
      <c r="AQB882" s="40"/>
      <c r="AQC882" s="40"/>
      <c r="AQD882" s="40"/>
      <c r="AQE882" s="40"/>
      <c r="AQF882" s="40"/>
      <c r="AQG882" s="40"/>
      <c r="AQH882" s="40"/>
      <c r="AQI882" s="40"/>
      <c r="AQJ882" s="40"/>
      <c r="AQK882" s="40"/>
      <c r="AQL882" s="40"/>
      <c r="AQM882" s="40"/>
      <c r="AQN882" s="40"/>
      <c r="AQO882" s="40"/>
      <c r="AQP882" s="40"/>
      <c r="AQQ882" s="40"/>
      <c r="AQR882" s="40"/>
      <c r="AQS882" s="40"/>
      <c r="AQT882" s="40"/>
      <c r="AQU882" s="40"/>
      <c r="AQV882" s="40"/>
      <c r="AQW882" s="40"/>
      <c r="AQX882" s="40"/>
      <c r="AQY882" s="40"/>
      <c r="AQZ882" s="40"/>
      <c r="ARA882" s="40"/>
      <c r="ARB882" s="40"/>
      <c r="ARC882" s="40"/>
      <c r="ARD882" s="40"/>
      <c r="ARE882" s="40"/>
      <c r="ARF882" s="40"/>
      <c r="ARG882" s="40"/>
      <c r="ARH882" s="40"/>
      <c r="ARI882" s="40"/>
      <c r="ARJ882" s="40"/>
      <c r="ARK882" s="40"/>
      <c r="ARL882" s="40"/>
      <c r="ARM882" s="40"/>
      <c r="ARN882" s="40"/>
      <c r="ARO882" s="40"/>
      <c r="ARP882" s="40"/>
      <c r="ARQ882" s="40"/>
      <c r="ARR882" s="40"/>
      <c r="ARS882" s="40"/>
      <c r="ART882" s="40"/>
      <c r="ARU882" s="40"/>
      <c r="ARV882" s="40"/>
      <c r="ARW882" s="40"/>
      <c r="ARX882" s="40"/>
      <c r="ARY882" s="40"/>
      <c r="ARZ882" s="40"/>
      <c r="ASA882" s="40"/>
      <c r="ASB882" s="40"/>
      <c r="ASC882" s="40"/>
      <c r="ASD882" s="40"/>
      <c r="ASE882" s="40"/>
      <c r="ASF882" s="40"/>
      <c r="ASG882" s="40"/>
      <c r="ASH882" s="40"/>
      <c r="ASI882" s="40"/>
      <c r="ASJ882" s="40"/>
      <c r="ASK882" s="40"/>
      <c r="ASL882" s="40"/>
      <c r="ASM882" s="40"/>
      <c r="ASN882" s="40"/>
      <c r="ASO882" s="40"/>
      <c r="ASP882" s="40"/>
      <c r="ASQ882" s="40"/>
      <c r="ASR882" s="40"/>
      <c r="ASS882" s="40"/>
      <c r="AST882" s="40"/>
      <c r="ASU882" s="40"/>
      <c r="ASV882" s="40"/>
      <c r="ASW882" s="40"/>
      <c r="ASX882" s="40"/>
      <c r="ASY882" s="40"/>
      <c r="ASZ882" s="40"/>
      <c r="ATA882" s="40"/>
      <c r="ATB882" s="40"/>
      <c r="ATC882" s="40"/>
      <c r="ATD882" s="40"/>
      <c r="ATE882" s="40"/>
      <c r="ATF882" s="40"/>
      <c r="ATG882" s="40"/>
      <c r="ATH882" s="40"/>
      <c r="ATI882" s="40"/>
      <c r="ATJ882" s="40"/>
      <c r="ATK882" s="40"/>
      <c r="ATL882" s="40"/>
      <c r="ATM882" s="40"/>
      <c r="ATN882" s="40"/>
      <c r="ATO882" s="40"/>
      <c r="ATP882" s="40"/>
      <c r="ATQ882" s="40"/>
      <c r="ATR882" s="40"/>
      <c r="ATS882" s="40"/>
      <c r="ATT882" s="40"/>
      <c r="ATU882" s="40"/>
      <c r="ATV882" s="40"/>
      <c r="ATW882" s="40"/>
      <c r="ATX882" s="40"/>
      <c r="ATY882" s="40"/>
      <c r="ATZ882" s="40"/>
      <c r="AUA882" s="40"/>
      <c r="AUB882" s="40"/>
      <c r="AUC882" s="40"/>
      <c r="AUD882" s="40"/>
      <c r="AUE882" s="40"/>
      <c r="AUF882" s="40"/>
      <c r="AUG882" s="40"/>
      <c r="AUH882" s="40"/>
      <c r="AUI882" s="40"/>
      <c r="AUJ882" s="40"/>
      <c r="AUK882" s="40"/>
      <c r="AUL882" s="40"/>
      <c r="AUM882" s="40"/>
      <c r="AUN882" s="40"/>
      <c r="AUO882" s="40"/>
      <c r="AUP882" s="40"/>
      <c r="AUQ882" s="40"/>
      <c r="AUR882" s="40"/>
      <c r="AUS882" s="40"/>
      <c r="AUT882" s="40"/>
      <c r="AUU882" s="40"/>
      <c r="AUV882" s="40"/>
      <c r="AUW882" s="40"/>
      <c r="AUX882" s="40"/>
      <c r="AUY882" s="40"/>
      <c r="AUZ882" s="40"/>
      <c r="AVA882" s="40"/>
      <c r="AVB882" s="40"/>
      <c r="AVC882" s="40"/>
      <c r="AVD882" s="40"/>
      <c r="AVE882" s="40"/>
      <c r="AVF882" s="40"/>
      <c r="AVG882" s="40"/>
      <c r="AVH882" s="40"/>
      <c r="AVI882" s="40"/>
      <c r="AVJ882" s="40"/>
      <c r="AVK882" s="40"/>
      <c r="AVL882" s="40"/>
      <c r="AVM882" s="40"/>
      <c r="AVN882" s="40"/>
      <c r="AVO882" s="40"/>
      <c r="AVP882" s="40"/>
      <c r="AVQ882" s="40"/>
      <c r="AVR882" s="40"/>
      <c r="AVS882" s="40"/>
      <c r="AVT882" s="40"/>
      <c r="AVU882" s="40"/>
      <c r="AVV882" s="40"/>
      <c r="AVW882" s="40"/>
      <c r="AVX882" s="40"/>
      <c r="AVY882" s="40"/>
      <c r="AVZ882" s="40"/>
      <c r="AWA882" s="40"/>
      <c r="AWB882" s="40"/>
      <c r="AWC882" s="40"/>
      <c r="AWD882" s="40"/>
      <c r="AWE882" s="40"/>
      <c r="AWF882" s="40"/>
      <c r="AWG882" s="40"/>
      <c r="AWH882" s="40"/>
      <c r="AWI882" s="40"/>
      <c r="AWJ882" s="40"/>
      <c r="AWK882" s="40"/>
      <c r="AWL882" s="40"/>
      <c r="AWM882" s="40"/>
      <c r="AWN882" s="40"/>
      <c r="AWO882" s="40"/>
      <c r="AWP882" s="40"/>
      <c r="AWQ882" s="40"/>
      <c r="AWR882" s="40"/>
      <c r="AWS882" s="40"/>
      <c r="AWT882" s="40"/>
      <c r="AWU882" s="40"/>
      <c r="AWV882" s="40"/>
      <c r="AWW882" s="40"/>
      <c r="AWX882" s="40"/>
      <c r="AWY882" s="40"/>
      <c r="AWZ882" s="40"/>
      <c r="AXA882" s="40"/>
      <c r="AXB882" s="40"/>
      <c r="AXC882" s="40"/>
      <c r="AXD882" s="40"/>
      <c r="AXE882" s="40"/>
      <c r="AXF882" s="40"/>
      <c r="AXG882" s="40"/>
      <c r="AXH882" s="40"/>
      <c r="AXI882" s="40"/>
      <c r="AXJ882" s="40"/>
      <c r="AXK882" s="40"/>
      <c r="AXL882" s="40"/>
      <c r="AXM882" s="40"/>
      <c r="AXN882" s="40"/>
      <c r="AXO882" s="40"/>
      <c r="AXP882" s="40"/>
      <c r="AXQ882" s="40"/>
      <c r="AXR882" s="40"/>
      <c r="AXS882" s="40"/>
      <c r="AXT882" s="40"/>
      <c r="AXU882" s="40"/>
      <c r="AXV882" s="40"/>
      <c r="AXW882" s="40"/>
      <c r="AXX882" s="40"/>
      <c r="AXY882" s="40"/>
      <c r="AXZ882" s="40"/>
      <c r="AYA882" s="40"/>
      <c r="AYB882" s="40"/>
      <c r="AYC882" s="40"/>
      <c r="AYD882" s="40"/>
      <c r="AYE882" s="40"/>
      <c r="AYF882" s="40"/>
      <c r="AYG882" s="40"/>
      <c r="AYH882" s="40"/>
      <c r="AYI882" s="40"/>
      <c r="AYJ882" s="40"/>
      <c r="AYK882" s="40"/>
      <c r="AYL882" s="40"/>
      <c r="AYM882" s="40"/>
      <c r="AYN882" s="40"/>
      <c r="AYO882" s="40"/>
      <c r="AYP882" s="40"/>
      <c r="AYQ882" s="40"/>
      <c r="AYR882" s="40"/>
      <c r="AYS882" s="40"/>
      <c r="AYT882" s="40"/>
      <c r="AYU882" s="40"/>
      <c r="AYV882" s="40"/>
      <c r="AYW882" s="40"/>
      <c r="AYX882" s="40"/>
      <c r="AYY882" s="40"/>
      <c r="AYZ882" s="40"/>
      <c r="AZA882" s="40"/>
      <c r="AZB882" s="40"/>
      <c r="AZC882" s="40"/>
      <c r="AZD882" s="40"/>
      <c r="AZE882" s="40"/>
      <c r="AZF882" s="40"/>
      <c r="AZG882" s="40"/>
      <c r="AZH882" s="40"/>
      <c r="AZI882" s="40"/>
      <c r="AZJ882" s="40"/>
      <c r="AZK882" s="40"/>
      <c r="AZL882" s="40"/>
      <c r="AZM882" s="40"/>
      <c r="AZN882" s="40"/>
      <c r="AZO882" s="40"/>
      <c r="AZP882" s="40"/>
      <c r="AZQ882" s="40"/>
      <c r="AZR882" s="40"/>
      <c r="AZS882" s="40"/>
      <c r="AZT882" s="40"/>
      <c r="AZU882" s="40"/>
      <c r="AZV882" s="40"/>
      <c r="AZW882" s="40"/>
      <c r="AZX882" s="40"/>
      <c r="AZY882" s="40"/>
      <c r="AZZ882" s="40"/>
      <c r="BAA882" s="40"/>
      <c r="BAB882" s="40"/>
      <c r="BAC882" s="40"/>
      <c r="BAD882" s="40"/>
      <c r="BAE882" s="40"/>
      <c r="BAF882" s="40"/>
      <c r="BAG882" s="40"/>
      <c r="BAH882" s="40"/>
      <c r="BAI882" s="40"/>
      <c r="BAJ882" s="40"/>
      <c r="BAK882" s="40"/>
      <c r="BAL882" s="40"/>
      <c r="BAM882" s="40"/>
      <c r="BAN882" s="40"/>
      <c r="BAO882" s="40"/>
      <c r="BAP882" s="40"/>
      <c r="BAQ882" s="40"/>
      <c r="BAR882" s="40"/>
      <c r="BAS882" s="40"/>
      <c r="BAT882" s="40"/>
      <c r="BAU882" s="40"/>
      <c r="BAV882" s="40"/>
      <c r="BAW882" s="40"/>
      <c r="BAX882" s="40"/>
      <c r="BAY882" s="40"/>
      <c r="BAZ882" s="40"/>
      <c r="BBA882" s="40"/>
      <c r="BBB882" s="40"/>
      <c r="BBC882" s="40"/>
      <c r="BBD882" s="40"/>
      <c r="BBE882" s="40"/>
      <c r="BBF882" s="40"/>
      <c r="BBG882" s="40"/>
      <c r="BBH882" s="40"/>
      <c r="BBI882" s="40"/>
      <c r="BBJ882" s="40"/>
      <c r="BBK882" s="40"/>
      <c r="BBL882" s="40"/>
      <c r="BBM882" s="40"/>
      <c r="BBN882" s="40"/>
      <c r="BBO882" s="40"/>
      <c r="BBP882" s="40"/>
      <c r="BBQ882" s="40"/>
      <c r="BBR882" s="40"/>
      <c r="BBS882" s="40"/>
      <c r="BBT882" s="40"/>
      <c r="BBU882" s="40"/>
      <c r="BBV882" s="40"/>
      <c r="BBW882" s="40"/>
      <c r="BBX882" s="40"/>
      <c r="BBY882" s="40"/>
      <c r="BBZ882" s="40"/>
      <c r="BCA882" s="40"/>
      <c r="BCB882" s="40"/>
      <c r="BCC882" s="40"/>
      <c r="BCD882" s="40"/>
      <c r="BCE882" s="40"/>
      <c r="BCF882" s="40"/>
      <c r="BCG882" s="40"/>
      <c r="BCH882" s="40"/>
      <c r="BCI882" s="40"/>
      <c r="BCJ882" s="40"/>
      <c r="BCK882" s="40"/>
      <c r="BCL882" s="40"/>
      <c r="BCM882" s="40"/>
      <c r="BCN882" s="40"/>
      <c r="BCO882" s="40"/>
      <c r="BCP882" s="40"/>
      <c r="BCQ882" s="40"/>
      <c r="BCR882" s="40"/>
      <c r="BCS882" s="40"/>
      <c r="BCT882" s="40"/>
      <c r="BCU882" s="40"/>
      <c r="BCV882" s="40"/>
      <c r="BCW882" s="40"/>
      <c r="BCX882" s="40"/>
      <c r="BCY882" s="40"/>
      <c r="BCZ882" s="40"/>
      <c r="BDA882" s="40"/>
      <c r="BDB882" s="40"/>
      <c r="BDC882" s="40"/>
      <c r="BDD882" s="40"/>
      <c r="BDE882" s="40"/>
      <c r="BDF882" s="40"/>
      <c r="BDG882" s="40"/>
      <c r="BDH882" s="40"/>
      <c r="BDI882" s="40"/>
      <c r="BDJ882" s="40"/>
      <c r="BDK882" s="40"/>
      <c r="BDL882" s="40"/>
      <c r="BDM882" s="40"/>
      <c r="BDN882" s="40"/>
      <c r="BDO882" s="40"/>
      <c r="BDP882" s="40"/>
      <c r="BDQ882" s="40"/>
      <c r="BDR882" s="40"/>
      <c r="BDS882" s="40"/>
      <c r="BDT882" s="40"/>
      <c r="BDU882" s="40"/>
      <c r="BDV882" s="40"/>
      <c r="BDW882" s="40"/>
      <c r="BDX882" s="40"/>
      <c r="BDY882" s="40"/>
      <c r="BDZ882" s="40"/>
      <c r="BEA882" s="40"/>
      <c r="BEB882" s="40"/>
      <c r="BEC882" s="40"/>
      <c r="BED882" s="40"/>
      <c r="BEE882" s="40"/>
      <c r="BEF882" s="40"/>
      <c r="BEG882" s="40"/>
      <c r="BEH882" s="40"/>
      <c r="BEI882" s="40"/>
      <c r="BEJ882" s="40"/>
      <c r="BEK882" s="40"/>
      <c r="BEL882" s="40"/>
      <c r="BEM882" s="40"/>
      <c r="BEN882" s="40"/>
      <c r="BEO882" s="40"/>
      <c r="BEP882" s="40"/>
      <c r="BEQ882" s="40"/>
      <c r="BER882" s="40"/>
      <c r="BES882" s="40"/>
      <c r="BET882" s="40"/>
      <c r="BEU882" s="40"/>
      <c r="BEV882" s="40"/>
      <c r="BEW882" s="40"/>
      <c r="BEX882" s="40"/>
      <c r="BEY882" s="40"/>
      <c r="BEZ882" s="40"/>
      <c r="BFA882" s="40"/>
      <c r="BFB882" s="40"/>
      <c r="BFC882" s="40"/>
      <c r="BFD882" s="40"/>
      <c r="BFE882" s="40"/>
      <c r="BFF882" s="40"/>
      <c r="BFG882" s="40"/>
      <c r="BFH882" s="40"/>
      <c r="BFI882" s="40"/>
      <c r="BFJ882" s="40"/>
      <c r="BFK882" s="40"/>
      <c r="BFL882" s="40"/>
      <c r="BFM882" s="40"/>
      <c r="BFN882" s="40"/>
      <c r="BFO882" s="40"/>
      <c r="BFP882" s="40"/>
      <c r="BFQ882" s="40"/>
      <c r="BFR882" s="40"/>
      <c r="BFS882" s="40"/>
      <c r="BFT882" s="40"/>
      <c r="BFU882" s="40"/>
      <c r="BFV882" s="40"/>
      <c r="BFW882" s="40"/>
      <c r="BFX882" s="40"/>
      <c r="BFY882" s="40"/>
      <c r="BFZ882" s="40"/>
      <c r="BGA882" s="40"/>
      <c r="BGB882" s="40"/>
      <c r="BGC882" s="40"/>
      <c r="BGD882" s="40"/>
      <c r="BGE882" s="40"/>
      <c r="BGF882" s="40"/>
      <c r="BGG882" s="40"/>
      <c r="BGH882" s="40"/>
      <c r="BGI882" s="40"/>
      <c r="BGJ882" s="40"/>
      <c r="BGK882" s="40"/>
      <c r="BGL882" s="40"/>
      <c r="BGM882" s="40"/>
      <c r="BGN882" s="40"/>
      <c r="BGO882" s="40"/>
      <c r="BGP882" s="40"/>
      <c r="BGQ882" s="40"/>
      <c r="BGR882" s="40"/>
      <c r="BGS882" s="40"/>
      <c r="BGT882" s="40"/>
      <c r="BGU882" s="40"/>
      <c r="BGV882" s="40"/>
      <c r="BGW882" s="40"/>
      <c r="BGX882" s="40"/>
      <c r="BGY882" s="40"/>
      <c r="BGZ882" s="40"/>
      <c r="BHA882" s="40"/>
      <c r="BHB882" s="40"/>
      <c r="BHC882" s="40"/>
      <c r="BHD882" s="40"/>
      <c r="BHE882" s="40"/>
      <c r="BHF882" s="40"/>
      <c r="BHG882" s="40"/>
      <c r="BHH882" s="40"/>
      <c r="BHI882" s="40"/>
      <c r="BHJ882" s="40"/>
      <c r="BHK882" s="40"/>
      <c r="BHL882" s="40"/>
      <c r="BHM882" s="40"/>
      <c r="BHN882" s="40"/>
      <c r="BHO882" s="40"/>
      <c r="BHP882" s="40"/>
      <c r="BHQ882" s="40"/>
      <c r="BHR882" s="40"/>
      <c r="BHS882" s="40"/>
      <c r="BHT882" s="40"/>
      <c r="BHU882" s="40"/>
      <c r="BHV882" s="40"/>
      <c r="BHW882" s="40"/>
      <c r="BHX882" s="40"/>
      <c r="BHY882" s="40"/>
      <c r="BHZ882" s="40"/>
      <c r="BIA882" s="40"/>
      <c r="BIB882" s="40"/>
      <c r="BIC882" s="40"/>
      <c r="BID882" s="40"/>
      <c r="BIE882" s="40"/>
      <c r="BIF882" s="40"/>
      <c r="BIG882" s="40"/>
      <c r="BIH882" s="40"/>
      <c r="BII882" s="40"/>
      <c r="BIJ882" s="40"/>
      <c r="BIK882" s="40"/>
      <c r="BIL882" s="40"/>
      <c r="BIM882" s="40"/>
      <c r="BIN882" s="40"/>
      <c r="BIO882" s="40"/>
      <c r="BIP882" s="40"/>
      <c r="BIQ882" s="40"/>
      <c r="BIR882" s="40"/>
      <c r="BIS882" s="40"/>
      <c r="BIT882" s="40"/>
      <c r="BIU882" s="40"/>
      <c r="BIV882" s="40"/>
      <c r="BIW882" s="40"/>
      <c r="BIX882" s="40"/>
      <c r="BIY882" s="40"/>
      <c r="BIZ882" s="40"/>
      <c r="BJA882" s="40"/>
      <c r="BJB882" s="40"/>
      <c r="BJC882" s="40"/>
      <c r="BJD882" s="40"/>
      <c r="BJE882" s="40"/>
      <c r="BJF882" s="40"/>
      <c r="BJG882" s="40"/>
      <c r="BJH882" s="40"/>
      <c r="BJI882" s="40"/>
      <c r="BJJ882" s="40"/>
      <c r="BJK882" s="40"/>
      <c r="BJL882" s="40"/>
      <c r="BJM882" s="40"/>
      <c r="BJN882" s="40"/>
      <c r="BJO882" s="40"/>
      <c r="BJP882" s="40"/>
      <c r="BJQ882" s="40"/>
      <c r="BJR882" s="40"/>
      <c r="BJS882" s="40"/>
      <c r="BJT882" s="40"/>
      <c r="BJU882" s="40"/>
      <c r="BJV882" s="40"/>
      <c r="BJW882" s="40"/>
      <c r="BJX882" s="40"/>
      <c r="BJY882" s="40"/>
      <c r="BJZ882" s="40"/>
      <c r="BKA882" s="40"/>
      <c r="BKB882" s="40"/>
      <c r="BKC882" s="40"/>
      <c r="BKD882" s="40"/>
      <c r="BKE882" s="40"/>
      <c r="BKF882" s="40"/>
      <c r="BKG882" s="40"/>
      <c r="BKH882" s="40"/>
      <c r="BKI882" s="40"/>
      <c r="BKJ882" s="40"/>
      <c r="BKK882" s="40"/>
      <c r="BKL882" s="40"/>
      <c r="BKM882" s="40"/>
      <c r="BKN882" s="40"/>
      <c r="BKO882" s="40"/>
      <c r="BKP882" s="40"/>
      <c r="BKQ882" s="40"/>
      <c r="BKR882" s="40"/>
      <c r="BKS882" s="40"/>
      <c r="BKT882" s="40"/>
      <c r="BKU882" s="40"/>
      <c r="BKV882" s="40"/>
      <c r="BKW882" s="40"/>
      <c r="BKX882" s="40"/>
      <c r="BKY882" s="40"/>
      <c r="BKZ882" s="40"/>
      <c r="BLA882" s="40"/>
      <c r="BLB882" s="40"/>
      <c r="BLC882" s="40"/>
      <c r="BLD882" s="40"/>
      <c r="BLE882" s="40"/>
      <c r="BLF882" s="40"/>
      <c r="BLG882" s="40"/>
      <c r="BLH882" s="40"/>
      <c r="BLI882" s="40"/>
      <c r="BLJ882" s="40"/>
      <c r="BLK882" s="40"/>
      <c r="BLL882" s="40"/>
      <c r="BLM882" s="40"/>
      <c r="BLN882" s="40"/>
      <c r="BLO882" s="40"/>
      <c r="BLP882" s="40"/>
      <c r="BLQ882" s="40"/>
      <c r="BLR882" s="40"/>
      <c r="BLS882" s="40"/>
      <c r="BLT882" s="40"/>
      <c r="BLU882" s="40"/>
      <c r="BLV882" s="40"/>
      <c r="BLW882" s="40"/>
      <c r="BLX882" s="40"/>
      <c r="BLY882" s="40"/>
      <c r="BLZ882" s="40"/>
      <c r="BMA882" s="40"/>
      <c r="BMB882" s="40"/>
      <c r="BMC882" s="40"/>
      <c r="BMD882" s="40"/>
      <c r="BME882" s="40"/>
      <c r="BMF882" s="40"/>
      <c r="BMG882" s="40"/>
      <c r="BMH882" s="40"/>
      <c r="BMI882" s="40"/>
      <c r="BMJ882" s="40"/>
      <c r="BMK882" s="40"/>
      <c r="BML882" s="40"/>
      <c r="BMM882" s="40"/>
      <c r="BMN882" s="40"/>
      <c r="BMO882" s="40"/>
      <c r="BMP882" s="40"/>
      <c r="BMQ882" s="40"/>
      <c r="BMR882" s="40"/>
      <c r="BMS882" s="40"/>
      <c r="BMT882" s="40"/>
      <c r="BMU882" s="40"/>
      <c r="BMV882" s="40"/>
      <c r="BMW882" s="40"/>
      <c r="BMX882" s="40"/>
      <c r="BMY882" s="40"/>
      <c r="BMZ882" s="40"/>
      <c r="BNA882" s="40"/>
      <c r="BNB882" s="40"/>
      <c r="BNC882" s="40"/>
      <c r="BND882" s="40"/>
      <c r="BNE882" s="40"/>
      <c r="BNF882" s="40"/>
      <c r="BNG882" s="40"/>
      <c r="BNH882" s="40"/>
      <c r="BNI882" s="40"/>
      <c r="BNJ882" s="40"/>
      <c r="BNK882" s="40"/>
      <c r="BNL882" s="40"/>
      <c r="BNM882" s="40"/>
      <c r="BNN882" s="40"/>
      <c r="BNO882" s="40"/>
      <c r="BNP882" s="40"/>
      <c r="BNQ882" s="40"/>
      <c r="BNR882" s="40"/>
      <c r="BNS882" s="40"/>
      <c r="BNT882" s="40"/>
      <c r="BNU882" s="40"/>
      <c r="BNV882" s="40"/>
      <c r="BNW882" s="40"/>
      <c r="BNX882" s="40"/>
      <c r="BNY882" s="40"/>
      <c r="BNZ882" s="40"/>
      <c r="BOA882" s="40"/>
      <c r="BOB882" s="40"/>
      <c r="BOC882" s="40"/>
      <c r="BOD882" s="40"/>
      <c r="BOE882" s="40"/>
      <c r="BOF882" s="40"/>
      <c r="BOG882" s="40"/>
      <c r="BOH882" s="40"/>
      <c r="BOI882" s="40"/>
      <c r="BOJ882" s="40"/>
      <c r="BOK882" s="40"/>
      <c r="BOL882" s="40"/>
      <c r="BOM882" s="40"/>
      <c r="BON882" s="40"/>
      <c r="BOO882" s="40"/>
      <c r="BOP882" s="40"/>
      <c r="BOQ882" s="40"/>
      <c r="BOR882" s="40"/>
      <c r="BOS882" s="40"/>
      <c r="BOT882" s="40"/>
      <c r="BOU882" s="40"/>
      <c r="BOV882" s="40"/>
      <c r="BOW882" s="40"/>
      <c r="BOX882" s="40"/>
      <c r="BOY882" s="40"/>
      <c r="BOZ882" s="40"/>
      <c r="BPA882" s="40"/>
      <c r="BPB882" s="40"/>
      <c r="BPC882" s="40"/>
      <c r="BPD882" s="40"/>
      <c r="BPE882" s="40"/>
      <c r="BPF882" s="40"/>
      <c r="BPG882" s="40"/>
      <c r="BPH882" s="40"/>
      <c r="BPI882" s="40"/>
      <c r="BPJ882" s="40"/>
      <c r="BPK882" s="40"/>
      <c r="BPL882" s="40"/>
      <c r="BPM882" s="40"/>
      <c r="BPN882" s="40"/>
      <c r="BPO882" s="40"/>
      <c r="BPP882" s="40"/>
      <c r="BPQ882" s="40"/>
      <c r="BPR882" s="40"/>
      <c r="BPS882" s="40"/>
      <c r="BPT882" s="40"/>
      <c r="BPU882" s="40"/>
      <c r="BPV882" s="40"/>
      <c r="BPW882" s="40"/>
      <c r="BPX882" s="40"/>
      <c r="BPY882" s="40"/>
      <c r="BPZ882" s="40"/>
      <c r="BQA882" s="40"/>
      <c r="BQB882" s="40"/>
      <c r="BQC882" s="40"/>
      <c r="BQD882" s="40"/>
      <c r="BQE882" s="40"/>
      <c r="BQF882" s="40"/>
      <c r="BQG882" s="40"/>
      <c r="BQH882" s="40"/>
      <c r="BQI882" s="40"/>
      <c r="BQJ882" s="40"/>
      <c r="BQK882" s="40"/>
      <c r="BQL882" s="40"/>
      <c r="BQM882" s="40"/>
      <c r="BQN882" s="40"/>
      <c r="BQO882" s="40"/>
      <c r="BQP882" s="40"/>
      <c r="BQQ882" s="40"/>
      <c r="BQR882" s="40"/>
      <c r="BQS882" s="40"/>
      <c r="BQT882" s="40"/>
      <c r="BQU882" s="40"/>
      <c r="BQV882" s="40"/>
      <c r="BQW882" s="40"/>
      <c r="BQX882" s="40"/>
      <c r="BQY882" s="40"/>
      <c r="BQZ882" s="40"/>
      <c r="BRA882" s="40"/>
      <c r="BRB882" s="40"/>
      <c r="BRC882" s="40"/>
      <c r="BRD882" s="40"/>
      <c r="BRE882" s="40"/>
      <c r="BRF882" s="40"/>
      <c r="BRG882" s="40"/>
      <c r="BRH882" s="40"/>
      <c r="BRI882" s="40"/>
      <c r="BRJ882" s="40"/>
      <c r="BRK882" s="40"/>
      <c r="BRL882" s="40"/>
      <c r="BRM882" s="40"/>
      <c r="BRN882" s="40"/>
      <c r="BRO882" s="40"/>
      <c r="BRP882" s="40"/>
      <c r="BRQ882" s="40"/>
      <c r="BRR882" s="40"/>
      <c r="BRS882" s="40"/>
      <c r="BRT882" s="40"/>
      <c r="BRU882" s="40"/>
      <c r="BRV882" s="40"/>
      <c r="BRW882" s="40"/>
      <c r="BRX882" s="40"/>
      <c r="BRY882" s="40"/>
      <c r="BRZ882" s="40"/>
      <c r="BSA882" s="40"/>
      <c r="BSB882" s="40"/>
      <c r="BSC882" s="40"/>
      <c r="BSD882" s="40"/>
      <c r="BSE882" s="40"/>
      <c r="BSF882" s="40"/>
      <c r="BSG882" s="40"/>
      <c r="BSH882" s="40"/>
      <c r="BSI882" s="40"/>
      <c r="BSJ882" s="40"/>
      <c r="BSK882" s="40"/>
      <c r="BSL882" s="40"/>
      <c r="BSM882" s="40"/>
      <c r="BSN882" s="40"/>
      <c r="BSO882" s="40"/>
      <c r="BSP882" s="40"/>
      <c r="BSQ882" s="40"/>
      <c r="BSR882" s="40"/>
      <c r="BSS882" s="40"/>
      <c r="BST882" s="40"/>
      <c r="BSU882" s="40"/>
      <c r="BSV882" s="40"/>
      <c r="BSW882" s="40"/>
      <c r="BSX882" s="40"/>
      <c r="BSY882" s="40"/>
      <c r="BSZ882" s="40"/>
      <c r="BTA882" s="40"/>
      <c r="BTB882" s="40"/>
      <c r="BTC882" s="40"/>
      <c r="BTD882" s="40"/>
      <c r="BTE882" s="40"/>
      <c r="BTF882" s="40"/>
      <c r="BTG882" s="40"/>
      <c r="BTH882" s="40"/>
      <c r="BTI882" s="40"/>
      <c r="BTJ882" s="40"/>
      <c r="BTK882" s="40"/>
      <c r="BTL882" s="40"/>
      <c r="BTM882" s="40"/>
      <c r="BTN882" s="40"/>
      <c r="BTO882" s="40"/>
      <c r="BTP882" s="40"/>
      <c r="BTQ882" s="40"/>
      <c r="BTR882" s="40"/>
      <c r="BTS882" s="40"/>
      <c r="BTT882" s="40"/>
      <c r="BTU882" s="40"/>
      <c r="BTV882" s="40"/>
      <c r="BTW882" s="40"/>
      <c r="BTX882" s="40"/>
      <c r="BTY882" s="40"/>
      <c r="BTZ882" s="40"/>
      <c r="BUA882" s="40"/>
      <c r="BUB882" s="40"/>
      <c r="BUC882" s="40"/>
      <c r="BUD882" s="40"/>
      <c r="BUE882" s="40"/>
      <c r="BUF882" s="40"/>
      <c r="BUG882" s="40"/>
      <c r="BUH882" s="40"/>
      <c r="BUI882" s="40"/>
      <c r="BUJ882" s="40"/>
      <c r="BUK882" s="40"/>
      <c r="BUL882" s="40"/>
      <c r="BUM882" s="40"/>
      <c r="BUN882" s="40"/>
      <c r="BUO882" s="40"/>
      <c r="BUP882" s="40"/>
      <c r="BUQ882" s="40"/>
      <c r="BUR882" s="40"/>
      <c r="BUS882" s="40"/>
      <c r="BUT882" s="40"/>
      <c r="BUU882" s="40"/>
      <c r="BUV882" s="40"/>
      <c r="BUW882" s="40"/>
      <c r="BUX882" s="40"/>
      <c r="BUY882" s="40"/>
      <c r="BUZ882" s="40"/>
      <c r="BVA882" s="40"/>
      <c r="BVB882" s="40"/>
      <c r="BVC882" s="40"/>
      <c r="BVD882" s="40"/>
      <c r="BVE882" s="40"/>
      <c r="BVF882" s="40"/>
      <c r="BVG882" s="40"/>
      <c r="BVH882" s="40"/>
      <c r="BVI882" s="40"/>
      <c r="BVJ882" s="40"/>
      <c r="BVK882" s="40"/>
      <c r="BVL882" s="40"/>
      <c r="BVM882" s="40"/>
      <c r="BVN882" s="40"/>
      <c r="BVO882" s="40"/>
      <c r="BVP882" s="40"/>
      <c r="BVQ882" s="40"/>
      <c r="BVR882" s="40"/>
      <c r="BVS882" s="40"/>
      <c r="BVT882" s="40"/>
      <c r="BVU882" s="40"/>
      <c r="BVV882" s="40"/>
      <c r="BVW882" s="40"/>
      <c r="BVX882" s="40"/>
      <c r="BVY882" s="40"/>
      <c r="BVZ882" s="40"/>
      <c r="BWA882" s="40"/>
      <c r="BWB882" s="40"/>
      <c r="BWC882" s="40"/>
      <c r="BWD882" s="40"/>
      <c r="BWE882" s="40"/>
      <c r="BWF882" s="40"/>
      <c r="BWG882" s="40"/>
      <c r="BWH882" s="40"/>
      <c r="BWI882" s="40"/>
      <c r="BWJ882" s="40"/>
      <c r="BWK882" s="40"/>
      <c r="BWL882" s="40"/>
      <c r="BWM882" s="40"/>
      <c r="BWN882" s="40"/>
      <c r="BWO882" s="40"/>
      <c r="BWP882" s="40"/>
      <c r="BWQ882" s="40"/>
      <c r="BWR882" s="40"/>
      <c r="BWS882" s="40"/>
      <c r="BWT882" s="40"/>
      <c r="BWU882" s="40"/>
      <c r="BWV882" s="40"/>
      <c r="BWW882" s="40"/>
      <c r="BWX882" s="40"/>
      <c r="BWY882" s="40"/>
      <c r="BWZ882" s="40"/>
      <c r="BXA882" s="40"/>
      <c r="BXB882" s="40"/>
      <c r="BXC882" s="40"/>
      <c r="BXD882" s="40"/>
      <c r="BXE882" s="40"/>
      <c r="BXF882" s="40"/>
      <c r="BXG882" s="40"/>
      <c r="BXH882" s="40"/>
      <c r="BXI882" s="40"/>
      <c r="BXJ882" s="40"/>
      <c r="BXK882" s="40"/>
      <c r="BXL882" s="40"/>
      <c r="BXM882" s="40"/>
      <c r="BXN882" s="40"/>
      <c r="BXO882" s="40"/>
      <c r="BXP882" s="40"/>
      <c r="BXQ882" s="40"/>
      <c r="BXR882" s="40"/>
      <c r="BXS882" s="40"/>
      <c r="BXT882" s="40"/>
      <c r="BXU882" s="40"/>
      <c r="BXV882" s="40"/>
      <c r="BXW882" s="40"/>
      <c r="BXX882" s="40"/>
      <c r="BXY882" s="40"/>
      <c r="BXZ882" s="40"/>
      <c r="BYA882" s="40"/>
      <c r="BYB882" s="40"/>
      <c r="BYC882" s="40"/>
      <c r="BYD882" s="40"/>
      <c r="BYE882" s="40"/>
      <c r="BYF882" s="40"/>
      <c r="BYG882" s="40"/>
      <c r="BYH882" s="40"/>
      <c r="BYI882" s="40"/>
      <c r="BYJ882" s="40"/>
      <c r="BYK882" s="40"/>
      <c r="BYL882" s="40"/>
      <c r="BYM882" s="40"/>
      <c r="BYN882" s="40"/>
      <c r="BYO882" s="40"/>
      <c r="BYP882" s="40"/>
      <c r="BYQ882" s="40"/>
      <c r="BYR882" s="40"/>
      <c r="BYS882" s="40"/>
      <c r="BYT882" s="40"/>
      <c r="BYU882" s="40"/>
      <c r="BYV882" s="40"/>
      <c r="BYW882" s="40"/>
      <c r="BYX882" s="40"/>
      <c r="BYY882" s="40"/>
      <c r="BYZ882" s="40"/>
      <c r="BZA882" s="40"/>
      <c r="BZB882" s="40"/>
      <c r="BZC882" s="40"/>
      <c r="BZD882" s="40"/>
      <c r="BZE882" s="40"/>
      <c r="BZF882" s="40"/>
      <c r="BZG882" s="40"/>
      <c r="BZH882" s="40"/>
      <c r="BZI882" s="40"/>
      <c r="BZJ882" s="40"/>
      <c r="BZK882" s="40"/>
      <c r="BZL882" s="40"/>
      <c r="BZM882" s="40"/>
      <c r="BZN882" s="40"/>
      <c r="BZO882" s="40"/>
      <c r="BZP882" s="40"/>
      <c r="BZQ882" s="40"/>
      <c r="BZR882" s="40"/>
      <c r="BZS882" s="40"/>
      <c r="BZT882" s="40"/>
      <c r="BZU882" s="40"/>
      <c r="BZV882" s="40"/>
      <c r="BZW882" s="40"/>
      <c r="BZX882" s="40"/>
      <c r="BZY882" s="40"/>
      <c r="BZZ882" s="40"/>
      <c r="CAA882" s="40"/>
      <c r="CAB882" s="40"/>
      <c r="CAC882" s="40"/>
      <c r="CAD882" s="40"/>
      <c r="CAE882" s="40"/>
      <c r="CAF882" s="40"/>
      <c r="CAG882" s="40"/>
      <c r="CAH882" s="40"/>
      <c r="CAI882" s="40"/>
      <c r="CAJ882" s="40"/>
      <c r="CAK882" s="40"/>
      <c r="CAL882" s="40"/>
      <c r="CAM882" s="40"/>
      <c r="CAN882" s="40"/>
      <c r="CAO882" s="40"/>
      <c r="CAP882" s="40"/>
      <c r="CAQ882" s="40"/>
      <c r="CAR882" s="40"/>
      <c r="CAS882" s="40"/>
      <c r="CAT882" s="40"/>
      <c r="CAU882" s="40"/>
      <c r="CAV882" s="40"/>
      <c r="CAW882" s="40"/>
      <c r="CAX882" s="40"/>
      <c r="CAY882" s="40"/>
      <c r="CAZ882" s="40"/>
      <c r="CBA882" s="40"/>
      <c r="CBB882" s="40"/>
      <c r="CBC882" s="40"/>
      <c r="CBD882" s="40"/>
      <c r="CBE882" s="40"/>
      <c r="CBF882" s="40"/>
      <c r="CBG882" s="40"/>
      <c r="CBH882" s="40"/>
      <c r="CBI882" s="40"/>
      <c r="CBJ882" s="40"/>
      <c r="CBK882" s="40"/>
      <c r="CBL882" s="40"/>
      <c r="CBM882" s="40"/>
      <c r="CBN882" s="40"/>
      <c r="CBO882" s="40"/>
      <c r="CBP882" s="40"/>
      <c r="CBQ882" s="40"/>
      <c r="CBR882" s="40"/>
      <c r="CBS882" s="40"/>
      <c r="CBT882" s="40"/>
      <c r="CBU882" s="40"/>
      <c r="CBV882" s="40"/>
      <c r="CBW882" s="40"/>
      <c r="CBX882" s="40"/>
      <c r="CBY882" s="40"/>
      <c r="CBZ882" s="40"/>
      <c r="CCA882" s="40"/>
      <c r="CCB882" s="40"/>
      <c r="CCC882" s="40"/>
      <c r="CCD882" s="40"/>
      <c r="CCE882" s="40"/>
      <c r="CCF882" s="40"/>
      <c r="CCG882" s="40"/>
      <c r="CCH882" s="40"/>
      <c r="CCI882" s="40"/>
      <c r="CCJ882" s="40"/>
      <c r="CCK882" s="40"/>
      <c r="CCL882" s="40"/>
      <c r="CCM882" s="40"/>
      <c r="CCN882" s="40"/>
      <c r="CCO882" s="40"/>
      <c r="CCP882" s="40"/>
      <c r="CCQ882" s="40"/>
      <c r="CCR882" s="40"/>
      <c r="CCS882" s="40"/>
      <c r="CCT882" s="40"/>
      <c r="CCU882" s="40"/>
      <c r="CCV882" s="40"/>
      <c r="CCW882" s="40"/>
      <c r="CCX882" s="40"/>
      <c r="CCY882" s="40"/>
      <c r="CCZ882" s="40"/>
      <c r="CDA882" s="40"/>
      <c r="CDB882" s="40"/>
      <c r="CDC882" s="40"/>
      <c r="CDD882" s="40"/>
      <c r="CDE882" s="40"/>
      <c r="CDF882" s="40"/>
      <c r="CDG882" s="40"/>
      <c r="CDH882" s="40"/>
      <c r="CDI882" s="40"/>
      <c r="CDJ882" s="40"/>
      <c r="CDK882" s="40"/>
      <c r="CDL882" s="40"/>
      <c r="CDM882" s="40"/>
      <c r="CDN882" s="40"/>
      <c r="CDO882" s="40"/>
      <c r="CDP882" s="40"/>
      <c r="CDQ882" s="40"/>
      <c r="CDR882" s="40"/>
      <c r="CDS882" s="40"/>
      <c r="CDT882" s="40"/>
      <c r="CDU882" s="40"/>
      <c r="CDV882" s="40"/>
      <c r="CDW882" s="40"/>
      <c r="CDX882" s="40"/>
      <c r="CDY882" s="40"/>
      <c r="CDZ882" s="40"/>
      <c r="CEA882" s="40"/>
      <c r="CEB882" s="40"/>
      <c r="CEC882" s="40"/>
      <c r="CED882" s="40"/>
      <c r="CEE882" s="40"/>
      <c r="CEF882" s="40"/>
      <c r="CEG882" s="40"/>
      <c r="CEH882" s="40"/>
      <c r="CEI882" s="40"/>
      <c r="CEJ882" s="40"/>
      <c r="CEK882" s="40"/>
      <c r="CEL882" s="40"/>
      <c r="CEM882" s="40"/>
      <c r="CEN882" s="40"/>
      <c r="CEO882" s="40"/>
      <c r="CEP882" s="40"/>
      <c r="CEQ882" s="40"/>
      <c r="CER882" s="40"/>
      <c r="CES882" s="40"/>
      <c r="CET882" s="40"/>
      <c r="CEU882" s="40"/>
      <c r="CEV882" s="40"/>
      <c r="CEW882" s="40"/>
      <c r="CEX882" s="40"/>
      <c r="CEY882" s="40"/>
      <c r="CEZ882" s="40"/>
      <c r="CFA882" s="40"/>
      <c r="CFB882" s="40"/>
      <c r="CFC882" s="40"/>
      <c r="CFD882" s="40"/>
      <c r="CFE882" s="40"/>
      <c r="CFF882" s="40"/>
      <c r="CFG882" s="40"/>
      <c r="CFH882" s="40"/>
      <c r="CFI882" s="40"/>
      <c r="CFJ882" s="40"/>
      <c r="CFK882" s="40"/>
      <c r="CFL882" s="40"/>
      <c r="CFM882" s="40"/>
      <c r="CFN882" s="40"/>
      <c r="CFO882" s="40"/>
      <c r="CFP882" s="40"/>
      <c r="CFQ882" s="40"/>
      <c r="CFR882" s="40"/>
      <c r="CFS882" s="40"/>
      <c r="CFT882" s="40"/>
      <c r="CFU882" s="40"/>
      <c r="CFV882" s="40"/>
      <c r="CFW882" s="40"/>
      <c r="CFX882" s="40"/>
      <c r="CFY882" s="40"/>
      <c r="CFZ882" s="40"/>
      <c r="CGA882" s="40"/>
      <c r="CGB882" s="40"/>
      <c r="CGC882" s="40"/>
      <c r="CGD882" s="40"/>
      <c r="CGE882" s="40"/>
      <c r="CGF882" s="40"/>
      <c r="CGG882" s="40"/>
      <c r="CGH882" s="40"/>
      <c r="CGI882" s="40"/>
      <c r="CGJ882" s="40"/>
      <c r="CGK882" s="40"/>
      <c r="CGL882" s="40"/>
      <c r="CGM882" s="40"/>
      <c r="CGN882" s="40"/>
      <c r="CGO882" s="40"/>
      <c r="CGP882" s="40"/>
      <c r="CGQ882" s="40"/>
      <c r="CGR882" s="40"/>
      <c r="CGS882" s="40"/>
      <c r="CGT882" s="40"/>
      <c r="CGU882" s="40"/>
      <c r="CGV882" s="40"/>
      <c r="CGW882" s="40"/>
      <c r="CGX882" s="40"/>
      <c r="CGY882" s="40"/>
      <c r="CGZ882" s="40"/>
      <c r="CHA882" s="40"/>
      <c r="CHB882" s="40"/>
      <c r="CHC882" s="40"/>
      <c r="CHD882" s="40"/>
      <c r="CHE882" s="40"/>
      <c r="CHF882" s="40"/>
      <c r="CHG882" s="40"/>
      <c r="CHH882" s="40"/>
      <c r="CHI882" s="40"/>
      <c r="CHJ882" s="40"/>
      <c r="CHK882" s="40"/>
      <c r="CHL882" s="40"/>
      <c r="CHM882" s="40"/>
      <c r="CHN882" s="40"/>
      <c r="CHO882" s="40"/>
      <c r="CHP882" s="40"/>
      <c r="CHQ882" s="40"/>
      <c r="CHR882" s="40"/>
      <c r="CHS882" s="40"/>
      <c r="CHT882" s="40"/>
      <c r="CHU882" s="40"/>
      <c r="CHV882" s="40"/>
      <c r="CHW882" s="40"/>
      <c r="CHX882" s="40"/>
      <c r="CHY882" s="40"/>
      <c r="CHZ882" s="40"/>
      <c r="CIA882" s="40"/>
      <c r="CIB882" s="40"/>
      <c r="CIC882" s="40"/>
      <c r="CID882" s="40"/>
      <c r="CIE882" s="40"/>
      <c r="CIF882" s="40"/>
      <c r="CIG882" s="40"/>
      <c r="CIH882" s="40"/>
      <c r="CII882" s="40"/>
      <c r="CIJ882" s="40"/>
      <c r="CIK882" s="40"/>
      <c r="CIL882" s="40"/>
      <c r="CIM882" s="40"/>
      <c r="CIN882" s="40"/>
      <c r="CIO882" s="40"/>
      <c r="CIP882" s="40"/>
      <c r="CIQ882" s="40"/>
      <c r="CIR882" s="40"/>
      <c r="CIS882" s="40"/>
      <c r="CIT882" s="40"/>
      <c r="CIU882" s="40"/>
      <c r="CIV882" s="40"/>
      <c r="CIW882" s="40"/>
      <c r="CIX882" s="40"/>
      <c r="CIY882" s="40"/>
      <c r="CIZ882" s="40"/>
      <c r="CJA882" s="40"/>
      <c r="CJB882" s="40"/>
      <c r="CJC882" s="40"/>
      <c r="CJD882" s="40"/>
      <c r="CJE882" s="40"/>
      <c r="CJF882" s="40"/>
      <c r="CJG882" s="40"/>
      <c r="CJH882" s="40"/>
      <c r="CJI882" s="40"/>
      <c r="CJJ882" s="40"/>
      <c r="CJK882" s="40"/>
      <c r="CJL882" s="40"/>
      <c r="CJM882" s="40"/>
      <c r="CJN882" s="40"/>
      <c r="CJO882" s="40"/>
      <c r="CJP882" s="40"/>
      <c r="CJQ882" s="40"/>
      <c r="CJR882" s="40"/>
      <c r="CJS882" s="40"/>
      <c r="CJT882" s="40"/>
      <c r="CJU882" s="40"/>
      <c r="CJV882" s="40"/>
      <c r="CJW882" s="40"/>
      <c r="CJX882" s="40"/>
      <c r="CJY882" s="40"/>
      <c r="CJZ882" s="40"/>
      <c r="CKA882" s="40"/>
      <c r="CKB882" s="40"/>
      <c r="CKC882" s="40"/>
      <c r="CKD882" s="40"/>
      <c r="CKE882" s="40"/>
      <c r="CKF882" s="40"/>
      <c r="CKG882" s="40"/>
      <c r="CKH882" s="40"/>
      <c r="CKI882" s="40"/>
      <c r="CKJ882" s="40"/>
      <c r="CKK882" s="40"/>
      <c r="CKL882" s="40"/>
      <c r="CKM882" s="40"/>
      <c r="CKN882" s="40"/>
      <c r="CKO882" s="40"/>
      <c r="CKP882" s="40"/>
      <c r="CKQ882" s="40"/>
      <c r="CKR882" s="40"/>
      <c r="CKS882" s="40"/>
      <c r="CKT882" s="40"/>
      <c r="CKU882" s="40"/>
      <c r="CKV882" s="40"/>
      <c r="CKW882" s="40"/>
      <c r="CKX882" s="40"/>
      <c r="CKY882" s="40"/>
      <c r="CKZ882" s="40"/>
      <c r="CLA882" s="40"/>
      <c r="CLB882" s="40"/>
      <c r="CLC882" s="40"/>
      <c r="CLD882" s="40"/>
      <c r="CLE882" s="40"/>
      <c r="CLF882" s="40"/>
      <c r="CLG882" s="40"/>
      <c r="CLH882" s="40"/>
      <c r="CLI882" s="40"/>
      <c r="CLJ882" s="40"/>
      <c r="CLK882" s="40"/>
      <c r="CLL882" s="40"/>
      <c r="CLM882" s="40"/>
      <c r="CLN882" s="40"/>
      <c r="CLO882" s="40"/>
      <c r="CLP882" s="40"/>
      <c r="CLQ882" s="40"/>
      <c r="CLR882" s="40"/>
      <c r="CLS882" s="40"/>
      <c r="CLT882" s="40"/>
      <c r="CLU882" s="40"/>
      <c r="CLV882" s="40"/>
      <c r="CLW882" s="40"/>
      <c r="CLX882" s="40"/>
      <c r="CLY882" s="40"/>
      <c r="CLZ882" s="40"/>
      <c r="CMA882" s="40"/>
      <c r="CMB882" s="40"/>
      <c r="CMC882" s="40"/>
      <c r="CMD882" s="40"/>
      <c r="CME882" s="40"/>
      <c r="CMF882" s="40"/>
      <c r="CMG882" s="40"/>
      <c r="CMH882" s="40"/>
      <c r="CMI882" s="40"/>
      <c r="CMJ882" s="40"/>
      <c r="CMK882" s="40"/>
      <c r="CML882" s="40"/>
      <c r="CMM882" s="40"/>
      <c r="CMN882" s="40"/>
      <c r="CMO882" s="40"/>
      <c r="CMP882" s="40"/>
      <c r="CMQ882" s="40"/>
      <c r="CMR882" s="40"/>
      <c r="CMS882" s="40"/>
      <c r="CMT882" s="40"/>
      <c r="CMU882" s="40"/>
      <c r="CMV882" s="40"/>
      <c r="CMW882" s="40"/>
      <c r="CMX882" s="40"/>
      <c r="CMY882" s="40"/>
      <c r="CMZ882" s="40"/>
      <c r="CNA882" s="40"/>
      <c r="CNB882" s="40"/>
      <c r="CNC882" s="40"/>
      <c r="CND882" s="40"/>
      <c r="CNE882" s="40"/>
      <c r="CNF882" s="40"/>
      <c r="CNG882" s="40"/>
      <c r="CNH882" s="40"/>
      <c r="CNI882" s="40"/>
      <c r="CNJ882" s="40"/>
      <c r="CNK882" s="40"/>
      <c r="CNL882" s="40"/>
      <c r="CNM882" s="40"/>
      <c r="CNN882" s="40"/>
      <c r="CNO882" s="40"/>
      <c r="CNP882" s="40"/>
      <c r="CNQ882" s="40"/>
      <c r="CNR882" s="40"/>
      <c r="CNS882" s="40"/>
      <c r="CNT882" s="40"/>
      <c r="CNU882" s="40"/>
      <c r="CNV882" s="40"/>
      <c r="CNW882" s="40"/>
      <c r="CNX882" s="40"/>
      <c r="CNY882" s="40"/>
      <c r="CNZ882" s="40"/>
      <c r="COA882" s="40"/>
      <c r="COB882" s="40"/>
      <c r="COC882" s="40"/>
      <c r="COD882" s="40"/>
      <c r="COE882" s="40"/>
      <c r="COF882" s="40"/>
      <c r="COG882" s="40"/>
      <c r="COH882" s="40"/>
      <c r="COI882" s="40"/>
      <c r="COJ882" s="40"/>
      <c r="COK882" s="40"/>
      <c r="COL882" s="40"/>
      <c r="COM882" s="40"/>
      <c r="CON882" s="40"/>
      <c r="COO882" s="40"/>
      <c r="COP882" s="40"/>
      <c r="COQ882" s="40"/>
      <c r="COR882" s="40"/>
      <c r="COS882" s="40"/>
      <c r="COT882" s="40"/>
      <c r="COU882" s="40"/>
      <c r="COV882" s="40"/>
      <c r="COW882" s="40"/>
      <c r="COX882" s="40"/>
      <c r="COY882" s="40"/>
      <c r="COZ882" s="40"/>
      <c r="CPA882" s="40"/>
      <c r="CPB882" s="40"/>
      <c r="CPC882" s="40"/>
      <c r="CPD882" s="40"/>
      <c r="CPE882" s="40"/>
      <c r="CPF882" s="40"/>
      <c r="CPG882" s="40"/>
      <c r="CPH882" s="40"/>
      <c r="CPI882" s="40"/>
      <c r="CPJ882" s="40"/>
      <c r="CPK882" s="40"/>
      <c r="CPL882" s="40"/>
      <c r="CPM882" s="40"/>
      <c r="CPN882" s="40"/>
      <c r="CPO882" s="40"/>
      <c r="CPP882" s="40"/>
      <c r="CPQ882" s="40"/>
      <c r="CPR882" s="40"/>
      <c r="CPS882" s="40"/>
      <c r="CPT882" s="40"/>
      <c r="CPU882" s="40"/>
      <c r="CPV882" s="40"/>
      <c r="CPW882" s="40"/>
      <c r="CPX882" s="40"/>
      <c r="CPY882" s="40"/>
      <c r="CPZ882" s="40"/>
      <c r="CQA882" s="40"/>
      <c r="CQB882" s="40"/>
      <c r="CQC882" s="40"/>
      <c r="CQD882" s="40"/>
      <c r="CQE882" s="40"/>
      <c r="CQF882" s="40"/>
      <c r="CQG882" s="40"/>
      <c r="CQH882" s="40"/>
      <c r="CQI882" s="40"/>
      <c r="CQJ882" s="40"/>
      <c r="CQK882" s="40"/>
      <c r="CQL882" s="40"/>
      <c r="CQM882" s="40"/>
      <c r="CQN882" s="40"/>
      <c r="CQO882" s="40"/>
      <c r="CQP882" s="40"/>
      <c r="CQQ882" s="40"/>
      <c r="CQR882" s="40"/>
      <c r="CQS882" s="40"/>
      <c r="CQT882" s="40"/>
      <c r="CQU882" s="40"/>
      <c r="CQV882" s="40"/>
      <c r="CQW882" s="40"/>
      <c r="CQX882" s="40"/>
      <c r="CQY882" s="40"/>
      <c r="CQZ882" s="40"/>
      <c r="CRA882" s="40"/>
      <c r="CRB882" s="40"/>
      <c r="CRC882" s="40"/>
      <c r="CRD882" s="40"/>
      <c r="CRE882" s="40"/>
      <c r="CRF882" s="40"/>
      <c r="CRG882" s="40"/>
      <c r="CRH882" s="40"/>
      <c r="CRI882" s="40"/>
      <c r="CRJ882" s="40"/>
      <c r="CRK882" s="40"/>
      <c r="CRL882" s="40"/>
      <c r="CRM882" s="40"/>
      <c r="CRN882" s="40"/>
      <c r="CRO882" s="40"/>
      <c r="CRP882" s="40"/>
      <c r="CRQ882" s="40"/>
      <c r="CRR882" s="40"/>
      <c r="CRS882" s="40"/>
      <c r="CRT882" s="40"/>
      <c r="CRU882" s="40"/>
      <c r="CRV882" s="40"/>
      <c r="CRW882" s="40"/>
      <c r="CRX882" s="40"/>
      <c r="CRY882" s="40"/>
      <c r="CRZ882" s="40"/>
      <c r="CSA882" s="40"/>
      <c r="CSB882" s="40"/>
      <c r="CSC882" s="40"/>
      <c r="CSD882" s="40"/>
      <c r="CSE882" s="40"/>
      <c r="CSF882" s="40"/>
      <c r="CSG882" s="40"/>
      <c r="CSH882" s="40"/>
      <c r="CSI882" s="40"/>
      <c r="CSJ882" s="40"/>
      <c r="CSK882" s="40"/>
      <c r="CSL882" s="40"/>
      <c r="CSM882" s="40"/>
      <c r="CSN882" s="40"/>
      <c r="CSO882" s="40"/>
      <c r="CSP882" s="40"/>
      <c r="CSQ882" s="40"/>
      <c r="CSR882" s="40"/>
      <c r="CSS882" s="40"/>
      <c r="CST882" s="40"/>
      <c r="CSU882" s="40"/>
      <c r="CSV882" s="40"/>
      <c r="CSW882" s="40"/>
      <c r="CSX882" s="40"/>
      <c r="CSY882" s="40"/>
      <c r="CSZ882" s="40"/>
      <c r="CTA882" s="40"/>
      <c r="CTB882" s="40"/>
      <c r="CTC882" s="40"/>
      <c r="CTD882" s="40"/>
      <c r="CTE882" s="40"/>
      <c r="CTF882" s="40"/>
      <c r="CTG882" s="40"/>
      <c r="CTH882" s="40"/>
      <c r="CTI882" s="40"/>
      <c r="CTJ882" s="40"/>
      <c r="CTK882" s="40"/>
      <c r="CTL882" s="40"/>
      <c r="CTM882" s="40"/>
      <c r="CTN882" s="40"/>
      <c r="CTO882" s="40"/>
      <c r="CTP882" s="40"/>
      <c r="CTQ882" s="40"/>
      <c r="CTR882" s="40"/>
      <c r="CTS882" s="40"/>
      <c r="CTT882" s="40"/>
      <c r="CTU882" s="40"/>
      <c r="CTV882" s="40"/>
      <c r="CTW882" s="40"/>
      <c r="CTX882" s="40"/>
      <c r="CTY882" s="40"/>
      <c r="CTZ882" s="40"/>
      <c r="CUA882" s="40"/>
      <c r="CUB882" s="40"/>
      <c r="CUC882" s="40"/>
      <c r="CUD882" s="40"/>
      <c r="CUE882" s="40"/>
      <c r="CUF882" s="40"/>
      <c r="CUG882" s="40"/>
      <c r="CUH882" s="40"/>
      <c r="CUI882" s="40"/>
      <c r="CUJ882" s="40"/>
      <c r="CUK882" s="40"/>
      <c r="CUL882" s="40"/>
      <c r="CUM882" s="40"/>
      <c r="CUN882" s="40"/>
      <c r="CUO882" s="40"/>
      <c r="CUP882" s="40"/>
      <c r="CUQ882" s="40"/>
      <c r="CUR882" s="40"/>
      <c r="CUS882" s="40"/>
      <c r="CUT882" s="40"/>
      <c r="CUU882" s="40"/>
      <c r="CUV882" s="40"/>
      <c r="CUW882" s="40"/>
      <c r="CUX882" s="40"/>
      <c r="CUY882" s="40"/>
      <c r="CUZ882" s="40"/>
      <c r="CVA882" s="40"/>
      <c r="CVB882" s="40"/>
      <c r="CVC882" s="40"/>
      <c r="CVD882" s="40"/>
      <c r="CVE882" s="40"/>
      <c r="CVF882" s="40"/>
      <c r="CVG882" s="40"/>
      <c r="CVH882" s="40"/>
      <c r="CVI882" s="40"/>
      <c r="CVJ882" s="40"/>
      <c r="CVK882" s="40"/>
      <c r="CVL882" s="40"/>
      <c r="CVM882" s="40"/>
      <c r="CVN882" s="40"/>
      <c r="CVO882" s="40"/>
      <c r="CVP882" s="40"/>
      <c r="CVQ882" s="40"/>
      <c r="CVR882" s="40"/>
      <c r="CVS882" s="40"/>
      <c r="CVT882" s="40"/>
      <c r="CVU882" s="40"/>
      <c r="CVV882" s="40"/>
      <c r="CVW882" s="40"/>
      <c r="CVX882" s="40"/>
      <c r="CVY882" s="40"/>
      <c r="CVZ882" s="40"/>
      <c r="CWA882" s="40"/>
      <c r="CWB882" s="40"/>
      <c r="CWC882" s="40"/>
      <c r="CWD882" s="40"/>
      <c r="CWE882" s="40"/>
      <c r="CWF882" s="40"/>
      <c r="CWG882" s="40"/>
      <c r="CWH882" s="40"/>
      <c r="CWI882" s="40"/>
      <c r="CWJ882" s="40"/>
      <c r="CWK882" s="40"/>
      <c r="CWL882" s="40"/>
      <c r="CWM882" s="40"/>
      <c r="CWN882" s="40"/>
      <c r="CWO882" s="40"/>
      <c r="CWP882" s="40"/>
      <c r="CWQ882" s="40"/>
      <c r="CWR882" s="40"/>
      <c r="CWS882" s="40"/>
      <c r="CWT882" s="40"/>
      <c r="CWU882" s="40"/>
      <c r="CWV882" s="40"/>
      <c r="CWW882" s="40"/>
      <c r="CWX882" s="40"/>
      <c r="CWY882" s="40"/>
      <c r="CWZ882" s="40"/>
      <c r="CXA882" s="40"/>
      <c r="CXB882" s="40"/>
      <c r="CXC882" s="40"/>
      <c r="CXD882" s="40"/>
      <c r="CXE882" s="40"/>
      <c r="CXF882" s="40"/>
      <c r="CXG882" s="40"/>
      <c r="CXH882" s="40"/>
      <c r="CXI882" s="40"/>
      <c r="CXJ882" s="40"/>
      <c r="CXK882" s="40"/>
      <c r="CXL882" s="40"/>
      <c r="CXM882" s="40"/>
      <c r="CXN882" s="40"/>
      <c r="CXO882" s="40"/>
      <c r="CXP882" s="40"/>
      <c r="CXQ882" s="40"/>
      <c r="CXR882" s="40"/>
      <c r="CXS882" s="40"/>
      <c r="CXT882" s="40"/>
      <c r="CXU882" s="40"/>
      <c r="CXV882" s="40"/>
      <c r="CXW882" s="40"/>
      <c r="CXX882" s="40"/>
      <c r="CXY882" s="40"/>
      <c r="CXZ882" s="40"/>
      <c r="CYA882" s="40"/>
      <c r="CYB882" s="40"/>
      <c r="CYC882" s="40"/>
      <c r="CYD882" s="40"/>
      <c r="CYE882" s="40"/>
      <c r="CYF882" s="40"/>
      <c r="CYG882" s="40"/>
      <c r="CYH882" s="40"/>
      <c r="CYI882" s="40"/>
      <c r="CYJ882" s="40"/>
      <c r="CYK882" s="40"/>
      <c r="CYL882" s="40"/>
      <c r="CYM882" s="40"/>
      <c r="CYN882" s="40"/>
      <c r="CYO882" s="40"/>
      <c r="CYP882" s="40"/>
      <c r="CYQ882" s="40"/>
      <c r="CYR882" s="40"/>
      <c r="CYS882" s="40"/>
      <c r="CYT882" s="40"/>
      <c r="CYU882" s="40"/>
      <c r="CYV882" s="40"/>
      <c r="CYW882" s="40"/>
      <c r="CYX882" s="40"/>
      <c r="CYY882" s="40"/>
      <c r="CYZ882" s="40"/>
      <c r="CZA882" s="40"/>
      <c r="CZB882" s="40"/>
      <c r="CZC882" s="40"/>
      <c r="CZD882" s="40"/>
      <c r="CZE882" s="40"/>
      <c r="CZF882" s="40"/>
      <c r="CZG882" s="40"/>
      <c r="CZH882" s="40"/>
      <c r="CZI882" s="40"/>
      <c r="CZJ882" s="40"/>
      <c r="CZK882" s="40"/>
      <c r="CZL882" s="40"/>
      <c r="CZM882" s="40"/>
      <c r="CZN882" s="40"/>
      <c r="CZO882" s="40"/>
      <c r="CZP882" s="40"/>
      <c r="CZQ882" s="40"/>
      <c r="CZR882" s="40"/>
      <c r="CZS882" s="40"/>
      <c r="CZT882" s="40"/>
      <c r="CZU882" s="40"/>
      <c r="CZV882" s="40"/>
      <c r="CZW882" s="40"/>
      <c r="CZX882" s="40"/>
      <c r="CZY882" s="40"/>
      <c r="CZZ882" s="40"/>
      <c r="DAA882" s="40"/>
      <c r="DAB882" s="40"/>
      <c r="DAC882" s="40"/>
      <c r="DAD882" s="40"/>
      <c r="DAE882" s="40"/>
      <c r="DAF882" s="40"/>
      <c r="DAG882" s="40"/>
      <c r="DAH882" s="40"/>
      <c r="DAI882" s="40"/>
      <c r="DAJ882" s="40"/>
      <c r="DAK882" s="40"/>
      <c r="DAL882" s="40"/>
      <c r="DAM882" s="40"/>
      <c r="DAN882" s="40"/>
      <c r="DAO882" s="40"/>
      <c r="DAP882" s="40"/>
      <c r="DAQ882" s="40"/>
      <c r="DAR882" s="40"/>
      <c r="DAS882" s="40"/>
      <c r="DAT882" s="40"/>
      <c r="DAU882" s="40"/>
      <c r="DAV882" s="40"/>
      <c r="DAW882" s="40"/>
      <c r="DAX882" s="40"/>
      <c r="DAY882" s="40"/>
      <c r="DAZ882" s="40"/>
      <c r="DBA882" s="40"/>
      <c r="DBB882" s="40"/>
      <c r="DBC882" s="40"/>
      <c r="DBD882" s="40"/>
      <c r="DBE882" s="40"/>
      <c r="DBF882" s="40"/>
      <c r="DBG882" s="40"/>
      <c r="DBH882" s="40"/>
      <c r="DBI882" s="40"/>
      <c r="DBJ882" s="40"/>
      <c r="DBK882" s="40"/>
      <c r="DBL882" s="40"/>
      <c r="DBM882" s="40"/>
      <c r="DBN882" s="40"/>
      <c r="DBO882" s="40"/>
      <c r="DBP882" s="40"/>
      <c r="DBQ882" s="40"/>
      <c r="DBR882" s="40"/>
      <c r="DBS882" s="40"/>
      <c r="DBT882" s="40"/>
      <c r="DBU882" s="40"/>
      <c r="DBV882" s="40"/>
      <c r="DBW882" s="40"/>
      <c r="DBX882" s="40"/>
      <c r="DBY882" s="40"/>
      <c r="DBZ882" s="40"/>
      <c r="DCA882" s="40"/>
      <c r="DCB882" s="40"/>
      <c r="DCC882" s="40"/>
      <c r="DCD882" s="40"/>
      <c r="DCE882" s="40"/>
      <c r="DCF882" s="40"/>
      <c r="DCG882" s="40"/>
      <c r="DCH882" s="40"/>
      <c r="DCI882" s="40"/>
      <c r="DCJ882" s="40"/>
      <c r="DCK882" s="40"/>
      <c r="DCL882" s="40"/>
      <c r="DCM882" s="40"/>
      <c r="DCN882" s="40"/>
      <c r="DCO882" s="40"/>
      <c r="DCP882" s="40"/>
      <c r="DCQ882" s="40"/>
      <c r="DCR882" s="40"/>
      <c r="DCS882" s="40"/>
      <c r="DCT882" s="40"/>
      <c r="DCU882" s="40"/>
      <c r="DCV882" s="40"/>
      <c r="DCW882" s="40"/>
      <c r="DCX882" s="40"/>
      <c r="DCY882" s="40"/>
      <c r="DCZ882" s="40"/>
      <c r="DDA882" s="40"/>
      <c r="DDB882" s="40"/>
      <c r="DDC882" s="40"/>
      <c r="DDD882" s="40"/>
      <c r="DDE882" s="40"/>
      <c r="DDF882" s="40"/>
      <c r="DDG882" s="40"/>
      <c r="DDH882" s="40"/>
      <c r="DDI882" s="40"/>
      <c r="DDJ882" s="40"/>
      <c r="DDK882" s="40"/>
      <c r="DDL882" s="40"/>
      <c r="DDM882" s="40"/>
      <c r="DDN882" s="40"/>
      <c r="DDO882" s="40"/>
      <c r="DDP882" s="40"/>
      <c r="DDQ882" s="40"/>
      <c r="DDR882" s="40"/>
      <c r="DDS882" s="40"/>
      <c r="DDT882" s="40"/>
      <c r="DDU882" s="40"/>
      <c r="DDV882" s="40"/>
      <c r="DDW882" s="40"/>
      <c r="DDX882" s="40"/>
      <c r="DDY882" s="40"/>
      <c r="DDZ882" s="40"/>
      <c r="DEA882" s="40"/>
      <c r="DEB882" s="40"/>
      <c r="DEC882" s="40"/>
      <c r="DED882" s="40"/>
      <c r="DEE882" s="40"/>
      <c r="DEF882" s="40"/>
      <c r="DEG882" s="40"/>
      <c r="DEH882" s="40"/>
      <c r="DEI882" s="40"/>
      <c r="DEJ882" s="40"/>
      <c r="DEK882" s="40"/>
      <c r="DEL882" s="40"/>
      <c r="DEM882" s="40"/>
      <c r="DEN882" s="40"/>
      <c r="DEO882" s="40"/>
      <c r="DEP882" s="40"/>
      <c r="DEQ882" s="40"/>
      <c r="DER882" s="40"/>
      <c r="DES882" s="40"/>
      <c r="DET882" s="40"/>
      <c r="DEU882" s="40"/>
      <c r="DEV882" s="40"/>
      <c r="DEW882" s="40"/>
      <c r="DEX882" s="40"/>
      <c r="DEY882" s="40"/>
      <c r="DEZ882" s="40"/>
      <c r="DFA882" s="40"/>
      <c r="DFB882" s="40"/>
      <c r="DFC882" s="40"/>
      <c r="DFD882" s="40"/>
      <c r="DFE882" s="40"/>
      <c r="DFF882" s="40"/>
      <c r="DFG882" s="40"/>
      <c r="DFH882" s="40"/>
      <c r="DFI882" s="40"/>
      <c r="DFJ882" s="40"/>
      <c r="DFK882" s="40"/>
      <c r="DFL882" s="40"/>
      <c r="DFM882" s="40"/>
      <c r="DFN882" s="40"/>
      <c r="DFO882" s="40"/>
      <c r="DFP882" s="40"/>
      <c r="DFQ882" s="40"/>
      <c r="DFR882" s="40"/>
      <c r="DFS882" s="40"/>
      <c r="DFT882" s="40"/>
      <c r="DFU882" s="40"/>
      <c r="DFV882" s="40"/>
      <c r="DFW882" s="40"/>
      <c r="DFX882" s="40"/>
      <c r="DFY882" s="40"/>
      <c r="DFZ882" s="40"/>
      <c r="DGA882" s="40"/>
      <c r="DGB882" s="40"/>
      <c r="DGC882" s="40"/>
      <c r="DGD882" s="40"/>
      <c r="DGE882" s="40"/>
      <c r="DGF882" s="40"/>
      <c r="DGG882" s="40"/>
      <c r="DGH882" s="40"/>
      <c r="DGI882" s="40"/>
      <c r="DGJ882" s="40"/>
      <c r="DGK882" s="40"/>
      <c r="DGL882" s="40"/>
      <c r="DGM882" s="40"/>
      <c r="DGN882" s="40"/>
      <c r="DGO882" s="40"/>
      <c r="DGP882" s="40"/>
      <c r="DGQ882" s="40"/>
      <c r="DGR882" s="40"/>
      <c r="DGS882" s="40"/>
      <c r="DGT882" s="40"/>
      <c r="DGU882" s="40"/>
      <c r="DGV882" s="40"/>
      <c r="DGW882" s="40"/>
      <c r="DGX882" s="40"/>
      <c r="DGY882" s="40"/>
      <c r="DGZ882" s="40"/>
      <c r="DHA882" s="40"/>
      <c r="DHB882" s="40"/>
      <c r="DHC882" s="40"/>
      <c r="DHD882" s="40"/>
      <c r="DHE882" s="40"/>
      <c r="DHF882" s="40"/>
      <c r="DHG882" s="40"/>
      <c r="DHH882" s="40"/>
      <c r="DHI882" s="40"/>
      <c r="DHJ882" s="40"/>
      <c r="DHK882" s="40"/>
      <c r="DHL882" s="40"/>
      <c r="DHM882" s="40"/>
      <c r="DHN882" s="40"/>
      <c r="DHO882" s="40"/>
      <c r="DHP882" s="40"/>
      <c r="DHQ882" s="40"/>
      <c r="DHR882" s="40"/>
      <c r="DHS882" s="40"/>
      <c r="DHT882" s="40"/>
      <c r="DHU882" s="40"/>
      <c r="DHV882" s="40"/>
      <c r="DHW882" s="40"/>
      <c r="DHX882" s="40"/>
      <c r="DHY882" s="40"/>
      <c r="DHZ882" s="40"/>
      <c r="DIA882" s="40"/>
      <c r="DIB882" s="40"/>
      <c r="DIC882" s="40"/>
      <c r="DID882" s="40"/>
      <c r="DIE882" s="40"/>
      <c r="DIF882" s="40"/>
      <c r="DIG882" s="40"/>
      <c r="DIH882" s="40"/>
      <c r="DII882" s="40"/>
      <c r="DIJ882" s="40"/>
      <c r="DIK882" s="40"/>
      <c r="DIL882" s="40"/>
      <c r="DIM882" s="40"/>
      <c r="DIN882" s="40"/>
      <c r="DIO882" s="40"/>
      <c r="DIP882" s="40"/>
      <c r="DIQ882" s="40"/>
      <c r="DIR882" s="40"/>
      <c r="DIS882" s="40"/>
      <c r="DIT882" s="40"/>
      <c r="DIU882" s="40"/>
      <c r="DIV882" s="40"/>
      <c r="DIW882" s="40"/>
      <c r="DIX882" s="40"/>
      <c r="DIY882" s="40"/>
      <c r="DIZ882" s="40"/>
      <c r="DJA882" s="40"/>
      <c r="DJB882" s="40"/>
      <c r="DJC882" s="40"/>
      <c r="DJD882" s="40"/>
      <c r="DJE882" s="40"/>
      <c r="DJF882" s="40"/>
      <c r="DJG882" s="40"/>
      <c r="DJH882" s="40"/>
      <c r="DJI882" s="40"/>
      <c r="DJJ882" s="40"/>
      <c r="DJK882" s="40"/>
      <c r="DJL882" s="40"/>
      <c r="DJM882" s="40"/>
      <c r="DJN882" s="40"/>
      <c r="DJO882" s="40"/>
      <c r="DJP882" s="40"/>
      <c r="DJQ882" s="40"/>
      <c r="DJR882" s="40"/>
      <c r="DJS882" s="40"/>
      <c r="DJT882" s="40"/>
      <c r="DJU882" s="40"/>
      <c r="DJV882" s="40"/>
      <c r="DJW882" s="40"/>
      <c r="DJX882" s="40"/>
      <c r="DJY882" s="40"/>
      <c r="DJZ882" s="40"/>
      <c r="DKA882" s="40"/>
      <c r="DKB882" s="40"/>
      <c r="DKC882" s="40"/>
      <c r="DKD882" s="40"/>
      <c r="DKE882" s="40"/>
      <c r="DKF882" s="40"/>
      <c r="DKG882" s="40"/>
      <c r="DKH882" s="40"/>
      <c r="DKI882" s="40"/>
      <c r="DKJ882" s="40"/>
      <c r="DKK882" s="40"/>
      <c r="DKL882" s="40"/>
      <c r="DKM882" s="40"/>
      <c r="DKN882" s="40"/>
      <c r="DKO882" s="40"/>
      <c r="DKP882" s="40"/>
      <c r="DKQ882" s="40"/>
      <c r="DKR882" s="40"/>
      <c r="DKS882" s="40"/>
      <c r="DKT882" s="40"/>
      <c r="DKU882" s="40"/>
      <c r="DKV882" s="40"/>
      <c r="DKW882" s="40"/>
      <c r="DKX882" s="40"/>
      <c r="DKY882" s="40"/>
      <c r="DKZ882" s="40"/>
      <c r="DLA882" s="40"/>
      <c r="DLB882" s="40"/>
      <c r="DLC882" s="40"/>
      <c r="DLD882" s="40"/>
      <c r="DLE882" s="40"/>
      <c r="DLF882" s="40"/>
      <c r="DLG882" s="40"/>
      <c r="DLH882" s="40"/>
      <c r="DLI882" s="40"/>
      <c r="DLJ882" s="40"/>
      <c r="DLK882" s="40"/>
      <c r="DLL882" s="40"/>
      <c r="DLM882" s="40"/>
      <c r="DLN882" s="40"/>
      <c r="DLO882" s="40"/>
      <c r="DLP882" s="40"/>
      <c r="DLQ882" s="40"/>
      <c r="DLR882" s="40"/>
      <c r="DLS882" s="40"/>
      <c r="DLT882" s="40"/>
      <c r="DLU882" s="40"/>
      <c r="DLV882" s="40"/>
      <c r="DLW882" s="40"/>
      <c r="DLX882" s="40"/>
      <c r="DLY882" s="40"/>
      <c r="DLZ882" s="40"/>
      <c r="DMA882" s="40"/>
      <c r="DMB882" s="40"/>
      <c r="DMC882" s="40"/>
      <c r="DMD882" s="40"/>
      <c r="DME882" s="40"/>
      <c r="DMF882" s="40"/>
      <c r="DMG882" s="40"/>
      <c r="DMH882" s="40"/>
      <c r="DMI882" s="40"/>
      <c r="DMJ882" s="40"/>
      <c r="DMK882" s="40"/>
      <c r="DML882" s="40"/>
      <c r="DMM882" s="40"/>
      <c r="DMN882" s="40"/>
      <c r="DMO882" s="40"/>
      <c r="DMP882" s="40"/>
      <c r="DMQ882" s="40"/>
      <c r="DMR882" s="40"/>
      <c r="DMS882" s="40"/>
      <c r="DMT882" s="40"/>
      <c r="DMU882" s="40"/>
      <c r="DMV882" s="40"/>
      <c r="DMW882" s="40"/>
      <c r="DMX882" s="40"/>
      <c r="DMY882" s="40"/>
      <c r="DMZ882" s="40"/>
      <c r="DNA882" s="40"/>
      <c r="DNB882" s="40"/>
      <c r="DNC882" s="40"/>
      <c r="DND882" s="40"/>
      <c r="DNE882" s="40"/>
      <c r="DNF882" s="40"/>
      <c r="DNG882" s="40"/>
      <c r="DNH882" s="40"/>
      <c r="DNI882" s="40"/>
      <c r="DNJ882" s="40"/>
      <c r="DNK882" s="40"/>
      <c r="DNL882" s="40"/>
      <c r="DNM882" s="40"/>
      <c r="DNN882" s="40"/>
      <c r="DNO882" s="40"/>
      <c r="DNP882" s="40"/>
      <c r="DNQ882" s="40"/>
      <c r="DNR882" s="40"/>
      <c r="DNS882" s="40"/>
      <c r="DNT882" s="40"/>
      <c r="DNU882" s="40"/>
      <c r="DNV882" s="40"/>
      <c r="DNW882" s="40"/>
      <c r="DNX882" s="40"/>
      <c r="DNY882" s="40"/>
      <c r="DNZ882" s="40"/>
      <c r="DOA882" s="40"/>
      <c r="DOB882" s="40"/>
      <c r="DOC882" s="40"/>
      <c r="DOD882" s="40"/>
      <c r="DOE882" s="40"/>
      <c r="DOF882" s="40"/>
      <c r="DOG882" s="40"/>
      <c r="DOH882" s="40"/>
      <c r="DOI882" s="40"/>
      <c r="DOJ882" s="40"/>
      <c r="DOK882" s="40"/>
      <c r="DOL882" s="40"/>
      <c r="DOM882" s="40"/>
      <c r="DON882" s="40"/>
      <c r="DOO882" s="40"/>
      <c r="DOP882" s="40"/>
      <c r="DOQ882" s="40"/>
      <c r="DOR882" s="40"/>
      <c r="DOS882" s="40"/>
      <c r="DOT882" s="40"/>
      <c r="DOU882" s="40"/>
      <c r="DOV882" s="40"/>
      <c r="DOW882" s="40"/>
      <c r="DOX882" s="40"/>
      <c r="DOY882" s="40"/>
      <c r="DOZ882" s="40"/>
      <c r="DPA882" s="40"/>
      <c r="DPB882" s="40"/>
      <c r="DPC882" s="40"/>
      <c r="DPD882" s="40"/>
      <c r="DPE882" s="40"/>
      <c r="DPF882" s="40"/>
      <c r="DPG882" s="40"/>
      <c r="DPH882" s="40"/>
      <c r="DPI882" s="40"/>
      <c r="DPJ882" s="40"/>
      <c r="DPK882" s="40"/>
      <c r="DPL882" s="40"/>
      <c r="DPM882" s="40"/>
      <c r="DPN882" s="40"/>
      <c r="DPO882" s="40"/>
      <c r="DPP882" s="40"/>
      <c r="DPQ882" s="40"/>
      <c r="DPR882" s="40"/>
      <c r="DPS882" s="40"/>
      <c r="DPT882" s="40"/>
      <c r="DPU882" s="40"/>
      <c r="DPV882" s="40"/>
      <c r="DPW882" s="40"/>
      <c r="DPX882" s="40"/>
      <c r="DPY882" s="40"/>
      <c r="DPZ882" s="40"/>
      <c r="DQA882" s="40"/>
      <c r="DQB882" s="40"/>
      <c r="DQC882" s="40"/>
      <c r="DQD882" s="40"/>
      <c r="DQE882" s="40"/>
      <c r="DQF882" s="40"/>
      <c r="DQG882" s="40"/>
      <c r="DQH882" s="40"/>
      <c r="DQI882" s="40"/>
      <c r="DQJ882" s="40"/>
      <c r="DQK882" s="40"/>
      <c r="DQL882" s="40"/>
      <c r="DQM882" s="40"/>
      <c r="DQN882" s="40"/>
      <c r="DQO882" s="40"/>
      <c r="DQP882" s="40"/>
      <c r="DQQ882" s="40"/>
      <c r="DQR882" s="40"/>
      <c r="DQS882" s="40"/>
      <c r="DQT882" s="40"/>
      <c r="DQU882" s="40"/>
      <c r="DQV882" s="40"/>
      <c r="DQW882" s="40"/>
      <c r="DQX882" s="40"/>
      <c r="DQY882" s="40"/>
      <c r="DQZ882" s="40"/>
      <c r="DRA882" s="40"/>
      <c r="DRB882" s="40"/>
      <c r="DRC882" s="40"/>
      <c r="DRD882" s="40"/>
      <c r="DRE882" s="40"/>
      <c r="DRF882" s="40"/>
      <c r="DRG882" s="40"/>
      <c r="DRH882" s="40"/>
      <c r="DRI882" s="40"/>
      <c r="DRJ882" s="40"/>
      <c r="DRK882" s="40"/>
      <c r="DRL882" s="40"/>
      <c r="DRM882" s="40"/>
      <c r="DRN882" s="40"/>
      <c r="DRO882" s="40"/>
      <c r="DRP882" s="40"/>
      <c r="DRQ882" s="40"/>
      <c r="DRR882" s="40"/>
      <c r="DRS882" s="40"/>
      <c r="DRT882" s="40"/>
      <c r="DRU882" s="40"/>
      <c r="DRV882" s="40"/>
      <c r="DRW882" s="40"/>
      <c r="DRX882" s="40"/>
      <c r="DRY882" s="40"/>
      <c r="DRZ882" s="40"/>
      <c r="DSA882" s="40"/>
      <c r="DSB882" s="40"/>
      <c r="DSC882" s="40"/>
      <c r="DSD882" s="40"/>
      <c r="DSE882" s="40"/>
      <c r="DSF882" s="40"/>
      <c r="DSG882" s="40"/>
      <c r="DSH882" s="40"/>
      <c r="DSI882" s="40"/>
      <c r="DSJ882" s="40"/>
      <c r="DSK882" s="40"/>
      <c r="DSL882" s="40"/>
      <c r="DSM882" s="40"/>
      <c r="DSN882" s="40"/>
      <c r="DSO882" s="40"/>
      <c r="DSP882" s="40"/>
      <c r="DSQ882" s="40"/>
      <c r="DSR882" s="40"/>
      <c r="DSS882" s="40"/>
      <c r="DST882" s="40"/>
      <c r="DSU882" s="40"/>
      <c r="DSV882" s="40"/>
      <c r="DSW882" s="40"/>
      <c r="DSX882" s="40"/>
      <c r="DSY882" s="40"/>
      <c r="DSZ882" s="40"/>
      <c r="DTA882" s="40"/>
      <c r="DTB882" s="40"/>
      <c r="DTC882" s="40"/>
      <c r="DTD882" s="40"/>
      <c r="DTE882" s="40"/>
      <c r="DTF882" s="40"/>
      <c r="DTG882" s="40"/>
      <c r="DTH882" s="40"/>
      <c r="DTI882" s="40"/>
      <c r="DTJ882" s="40"/>
      <c r="DTK882" s="40"/>
      <c r="DTL882" s="40"/>
      <c r="DTM882" s="40"/>
      <c r="DTN882" s="40"/>
      <c r="DTO882" s="40"/>
      <c r="DTP882" s="40"/>
      <c r="DTQ882" s="40"/>
      <c r="DTR882" s="40"/>
      <c r="DTS882" s="40"/>
      <c r="DTT882" s="40"/>
      <c r="DTU882" s="40"/>
      <c r="DTV882" s="40"/>
      <c r="DTW882" s="40"/>
      <c r="DTX882" s="40"/>
      <c r="DTY882" s="40"/>
      <c r="DTZ882" s="40"/>
      <c r="DUA882" s="40"/>
      <c r="DUB882" s="40"/>
      <c r="DUC882" s="40"/>
      <c r="DUD882" s="40"/>
      <c r="DUE882" s="40"/>
      <c r="DUF882" s="40"/>
      <c r="DUG882" s="40"/>
      <c r="DUH882" s="40"/>
      <c r="DUI882" s="40"/>
      <c r="DUJ882" s="40"/>
      <c r="DUK882" s="40"/>
      <c r="DUL882" s="40"/>
      <c r="DUM882" s="40"/>
      <c r="DUN882" s="40"/>
      <c r="DUO882" s="40"/>
      <c r="DUP882" s="40"/>
      <c r="DUQ882" s="40"/>
      <c r="DUR882" s="40"/>
      <c r="DUS882" s="40"/>
      <c r="DUT882" s="40"/>
      <c r="DUU882" s="40"/>
      <c r="DUV882" s="40"/>
      <c r="DUW882" s="40"/>
      <c r="DUX882" s="40"/>
      <c r="DUY882" s="40"/>
      <c r="DUZ882" s="40"/>
      <c r="DVA882" s="40"/>
      <c r="DVB882" s="40"/>
      <c r="DVC882" s="40"/>
      <c r="DVD882" s="40"/>
      <c r="DVE882" s="40"/>
      <c r="DVF882" s="40"/>
      <c r="DVG882" s="40"/>
      <c r="DVH882" s="40"/>
      <c r="DVI882" s="40"/>
      <c r="DVJ882" s="40"/>
      <c r="DVK882" s="40"/>
      <c r="DVL882" s="40"/>
      <c r="DVM882" s="40"/>
      <c r="DVN882" s="40"/>
      <c r="DVO882" s="40"/>
      <c r="DVP882" s="40"/>
      <c r="DVQ882" s="40"/>
      <c r="DVR882" s="40"/>
      <c r="DVS882" s="40"/>
      <c r="DVT882" s="40"/>
      <c r="DVU882" s="40"/>
      <c r="DVV882" s="40"/>
      <c r="DVW882" s="40"/>
      <c r="DVX882" s="40"/>
      <c r="DVY882" s="40"/>
      <c r="DVZ882" s="40"/>
      <c r="DWA882" s="40"/>
      <c r="DWB882" s="40"/>
      <c r="DWC882" s="40"/>
      <c r="DWD882" s="40"/>
      <c r="DWE882" s="40"/>
      <c r="DWF882" s="40"/>
      <c r="DWG882" s="40"/>
      <c r="DWH882" s="40"/>
      <c r="DWI882" s="40"/>
      <c r="DWJ882" s="40"/>
      <c r="DWK882" s="40"/>
      <c r="DWL882" s="40"/>
      <c r="DWM882" s="40"/>
      <c r="DWN882" s="40"/>
      <c r="DWO882" s="40"/>
      <c r="DWP882" s="40"/>
      <c r="DWQ882" s="40"/>
      <c r="DWR882" s="40"/>
      <c r="DWS882" s="40"/>
      <c r="DWT882" s="40"/>
      <c r="DWU882" s="40"/>
      <c r="DWV882" s="40"/>
      <c r="DWW882" s="40"/>
      <c r="DWX882" s="40"/>
      <c r="DWY882" s="40"/>
      <c r="DWZ882" s="40"/>
      <c r="DXA882" s="40"/>
      <c r="DXB882" s="40"/>
      <c r="DXC882" s="40"/>
      <c r="DXD882" s="40"/>
      <c r="DXE882" s="40"/>
      <c r="DXF882" s="40"/>
      <c r="DXG882" s="40"/>
      <c r="DXH882" s="40"/>
      <c r="DXI882" s="40"/>
      <c r="DXJ882" s="40"/>
      <c r="DXK882" s="40"/>
      <c r="DXL882" s="40"/>
      <c r="DXM882" s="40"/>
      <c r="DXN882" s="40"/>
      <c r="DXO882" s="40"/>
      <c r="DXP882" s="40"/>
      <c r="DXQ882" s="40"/>
      <c r="DXR882" s="40"/>
      <c r="DXS882" s="40"/>
      <c r="DXT882" s="40"/>
      <c r="DXU882" s="40"/>
      <c r="DXV882" s="40"/>
      <c r="DXW882" s="40"/>
      <c r="DXX882" s="40"/>
      <c r="DXY882" s="40"/>
      <c r="DXZ882" s="40"/>
      <c r="DYA882" s="40"/>
      <c r="DYB882" s="40"/>
      <c r="DYC882" s="40"/>
      <c r="DYD882" s="40"/>
      <c r="DYE882" s="40"/>
      <c r="DYF882" s="40"/>
      <c r="DYG882" s="40"/>
      <c r="DYH882" s="40"/>
      <c r="DYI882" s="40"/>
      <c r="DYJ882" s="40"/>
      <c r="DYK882" s="40"/>
      <c r="DYL882" s="40"/>
      <c r="DYM882" s="40"/>
      <c r="DYN882" s="40"/>
      <c r="DYO882" s="40"/>
      <c r="DYP882" s="40"/>
      <c r="DYQ882" s="40"/>
      <c r="DYR882" s="40"/>
      <c r="DYS882" s="40"/>
      <c r="DYT882" s="40"/>
      <c r="DYU882" s="40"/>
      <c r="DYV882" s="40"/>
      <c r="DYW882" s="40"/>
      <c r="DYX882" s="40"/>
      <c r="DYY882" s="40"/>
      <c r="DYZ882" s="40"/>
      <c r="DZA882" s="40"/>
      <c r="DZB882" s="40"/>
      <c r="DZC882" s="40"/>
      <c r="DZD882" s="40"/>
      <c r="DZE882" s="40"/>
      <c r="DZF882" s="40"/>
      <c r="DZG882" s="40"/>
      <c r="DZH882" s="40"/>
      <c r="DZI882" s="40"/>
      <c r="DZJ882" s="40"/>
      <c r="DZK882" s="40"/>
      <c r="DZL882" s="40"/>
      <c r="DZM882" s="40"/>
      <c r="DZN882" s="40"/>
      <c r="DZO882" s="40"/>
      <c r="DZP882" s="40"/>
      <c r="DZQ882" s="40"/>
      <c r="DZR882" s="40"/>
      <c r="DZS882" s="40"/>
      <c r="DZT882" s="40"/>
      <c r="DZU882" s="40"/>
      <c r="DZV882" s="40"/>
      <c r="DZW882" s="40"/>
      <c r="DZX882" s="40"/>
      <c r="DZY882" s="40"/>
      <c r="DZZ882" s="40"/>
      <c r="EAA882" s="40"/>
      <c r="EAB882" s="40"/>
      <c r="EAC882" s="40"/>
      <c r="EAD882" s="40"/>
      <c r="EAE882" s="40"/>
      <c r="EAF882" s="40"/>
      <c r="EAG882" s="40"/>
      <c r="EAH882" s="40"/>
      <c r="EAI882" s="40"/>
      <c r="EAJ882" s="40"/>
      <c r="EAK882" s="40"/>
      <c r="EAL882" s="40"/>
      <c r="EAM882" s="40"/>
      <c r="EAN882" s="40"/>
      <c r="EAO882" s="40"/>
      <c r="EAP882" s="40"/>
      <c r="EAQ882" s="40"/>
      <c r="EAR882" s="40"/>
      <c r="EAS882" s="40"/>
      <c r="EAT882" s="40"/>
      <c r="EAU882" s="40"/>
      <c r="EAV882" s="40"/>
      <c r="EAW882" s="40"/>
      <c r="EAX882" s="40"/>
      <c r="EAY882" s="40"/>
      <c r="EAZ882" s="40"/>
      <c r="EBA882" s="40"/>
      <c r="EBB882" s="40"/>
      <c r="EBC882" s="40"/>
      <c r="EBD882" s="40"/>
      <c r="EBE882" s="40"/>
      <c r="EBF882" s="40"/>
      <c r="EBG882" s="40"/>
      <c r="EBH882" s="40"/>
      <c r="EBI882" s="40"/>
      <c r="EBJ882" s="40"/>
      <c r="EBK882" s="40"/>
      <c r="EBL882" s="40"/>
      <c r="EBM882" s="40"/>
      <c r="EBN882" s="40"/>
      <c r="EBO882" s="40"/>
      <c r="EBP882" s="40"/>
      <c r="EBQ882" s="40"/>
      <c r="EBR882" s="40"/>
      <c r="EBS882" s="40"/>
      <c r="EBT882" s="40"/>
      <c r="EBU882" s="40"/>
      <c r="EBV882" s="40"/>
      <c r="EBW882" s="40"/>
      <c r="EBX882" s="40"/>
      <c r="EBY882" s="40"/>
      <c r="EBZ882" s="40"/>
      <c r="ECA882" s="40"/>
      <c r="ECB882" s="40"/>
      <c r="ECC882" s="40"/>
      <c r="ECD882" s="40"/>
      <c r="ECE882" s="40"/>
      <c r="ECF882" s="40"/>
      <c r="ECG882" s="40"/>
      <c r="ECH882" s="40"/>
      <c r="ECI882" s="40"/>
      <c r="ECJ882" s="40"/>
      <c r="ECK882" s="40"/>
      <c r="ECL882" s="40"/>
      <c r="ECM882" s="40"/>
      <c r="ECN882" s="40"/>
      <c r="ECO882" s="40"/>
      <c r="ECP882" s="40"/>
      <c r="ECQ882" s="40"/>
      <c r="ECR882" s="40"/>
      <c r="ECS882" s="40"/>
      <c r="ECT882" s="40"/>
      <c r="ECU882" s="40"/>
      <c r="ECV882" s="40"/>
      <c r="ECW882" s="40"/>
      <c r="ECX882" s="40"/>
      <c r="ECY882" s="40"/>
      <c r="ECZ882" s="40"/>
      <c r="EDA882" s="40"/>
      <c r="EDB882" s="40"/>
      <c r="EDC882" s="40"/>
      <c r="EDD882" s="40"/>
      <c r="EDE882" s="40"/>
      <c r="EDF882" s="40"/>
      <c r="EDG882" s="40"/>
      <c r="EDH882" s="40"/>
      <c r="EDI882" s="40"/>
      <c r="EDJ882" s="40"/>
      <c r="EDK882" s="40"/>
      <c r="EDL882" s="40"/>
      <c r="EDM882" s="40"/>
      <c r="EDN882" s="40"/>
      <c r="EDO882" s="40"/>
      <c r="EDP882" s="40"/>
      <c r="EDQ882" s="40"/>
      <c r="EDR882" s="40"/>
      <c r="EDS882" s="40"/>
      <c r="EDT882" s="40"/>
      <c r="EDU882" s="40"/>
      <c r="EDV882" s="40"/>
      <c r="EDW882" s="40"/>
      <c r="EDX882" s="40"/>
      <c r="EDY882" s="40"/>
      <c r="EDZ882" s="40"/>
      <c r="EEA882" s="40"/>
      <c r="EEB882" s="40"/>
      <c r="EEC882" s="40"/>
      <c r="EED882" s="40"/>
      <c r="EEE882" s="40"/>
      <c r="EEF882" s="40"/>
      <c r="EEG882" s="40"/>
      <c r="EEH882" s="40"/>
      <c r="EEI882" s="40"/>
      <c r="EEJ882" s="40"/>
      <c r="EEK882" s="40"/>
      <c r="EEL882" s="40"/>
      <c r="EEM882" s="40"/>
      <c r="EEN882" s="40"/>
      <c r="EEO882" s="40"/>
      <c r="EEP882" s="40"/>
      <c r="EEQ882" s="40"/>
      <c r="EER882" s="40"/>
      <c r="EES882" s="40"/>
      <c r="EET882" s="40"/>
      <c r="EEU882" s="40"/>
      <c r="EEV882" s="40"/>
      <c r="EEW882" s="40"/>
      <c r="EEX882" s="40"/>
      <c r="EEY882" s="40"/>
      <c r="EEZ882" s="40"/>
      <c r="EFA882" s="40"/>
      <c r="EFB882" s="40"/>
      <c r="EFC882" s="40"/>
      <c r="EFD882" s="40"/>
      <c r="EFE882" s="40"/>
      <c r="EFF882" s="40"/>
      <c r="EFG882" s="40"/>
      <c r="EFH882" s="40"/>
      <c r="EFI882" s="40"/>
      <c r="EFJ882" s="40"/>
      <c r="EFK882" s="40"/>
      <c r="EFL882" s="40"/>
      <c r="EFM882" s="40"/>
      <c r="EFN882" s="40"/>
      <c r="EFO882" s="40"/>
      <c r="EFP882" s="40"/>
      <c r="EFQ882" s="40"/>
      <c r="EFR882" s="40"/>
      <c r="EFS882" s="40"/>
      <c r="EFT882" s="40"/>
      <c r="EFU882" s="40"/>
      <c r="EFV882" s="40"/>
      <c r="EFW882" s="40"/>
      <c r="EFX882" s="40"/>
      <c r="EFY882" s="40"/>
      <c r="EFZ882" s="40"/>
      <c r="EGA882" s="40"/>
      <c r="EGB882" s="40"/>
      <c r="EGC882" s="40"/>
      <c r="EGD882" s="40"/>
      <c r="EGE882" s="40"/>
      <c r="EGF882" s="40"/>
      <c r="EGG882" s="40"/>
      <c r="EGH882" s="40"/>
      <c r="EGI882" s="40"/>
      <c r="EGJ882" s="40"/>
      <c r="EGK882" s="40"/>
      <c r="EGL882" s="40"/>
      <c r="EGM882" s="40"/>
      <c r="EGN882" s="40"/>
      <c r="EGO882" s="40"/>
      <c r="EGP882" s="40"/>
      <c r="EGQ882" s="40"/>
      <c r="EGR882" s="40"/>
      <c r="EGS882" s="40"/>
      <c r="EGT882" s="40"/>
      <c r="EGU882" s="40"/>
      <c r="EGV882" s="40"/>
      <c r="EGW882" s="40"/>
      <c r="EGX882" s="40"/>
      <c r="EGY882" s="40"/>
      <c r="EGZ882" s="40"/>
      <c r="EHA882" s="40"/>
      <c r="EHB882" s="40"/>
      <c r="EHC882" s="40"/>
      <c r="EHD882" s="40"/>
      <c r="EHE882" s="40"/>
      <c r="EHF882" s="40"/>
      <c r="EHG882" s="40"/>
      <c r="EHH882" s="40"/>
      <c r="EHI882" s="40"/>
      <c r="EHJ882" s="40"/>
      <c r="EHK882" s="40"/>
      <c r="EHL882" s="40"/>
      <c r="EHM882" s="40"/>
      <c r="EHN882" s="40"/>
      <c r="EHO882" s="40"/>
      <c r="EHP882" s="40"/>
      <c r="EHQ882" s="40"/>
      <c r="EHR882" s="40"/>
      <c r="EHS882" s="40"/>
      <c r="EHT882" s="40"/>
      <c r="EHU882" s="40"/>
      <c r="EHV882" s="40"/>
      <c r="EHW882" s="40"/>
      <c r="EHX882" s="40"/>
      <c r="EHY882" s="40"/>
      <c r="EHZ882" s="40"/>
      <c r="EIA882" s="40"/>
      <c r="EIB882" s="40"/>
      <c r="EIC882" s="40"/>
      <c r="EID882" s="40"/>
      <c r="EIE882" s="40"/>
      <c r="EIF882" s="40"/>
      <c r="EIG882" s="40"/>
      <c r="EIH882" s="40"/>
      <c r="EII882" s="40"/>
      <c r="EIJ882" s="40"/>
      <c r="EIK882" s="40"/>
      <c r="EIL882" s="40"/>
      <c r="EIM882" s="40"/>
      <c r="EIN882" s="40"/>
      <c r="EIO882" s="40"/>
      <c r="EIP882" s="40"/>
      <c r="EIQ882" s="40"/>
      <c r="EIR882" s="40"/>
      <c r="EIS882" s="40"/>
      <c r="EIT882" s="40"/>
      <c r="EIU882" s="40"/>
      <c r="EIV882" s="40"/>
      <c r="EIW882" s="40"/>
      <c r="EIX882" s="40"/>
      <c r="EIY882" s="40"/>
      <c r="EIZ882" s="40"/>
      <c r="EJA882" s="40"/>
      <c r="EJB882" s="40"/>
      <c r="EJC882" s="40"/>
      <c r="EJD882" s="40"/>
      <c r="EJE882" s="40"/>
      <c r="EJF882" s="40"/>
      <c r="EJG882" s="40"/>
      <c r="EJH882" s="40"/>
      <c r="EJI882" s="40"/>
      <c r="EJJ882" s="40"/>
      <c r="EJK882" s="40"/>
      <c r="EJL882" s="40"/>
      <c r="EJM882" s="40"/>
      <c r="EJN882" s="40"/>
      <c r="EJO882" s="40"/>
      <c r="EJP882" s="40"/>
      <c r="EJQ882" s="40"/>
      <c r="EJR882" s="40"/>
      <c r="EJS882" s="40"/>
      <c r="EJT882" s="40"/>
      <c r="EJU882" s="40"/>
      <c r="EJV882" s="40"/>
      <c r="EJW882" s="40"/>
      <c r="EJX882" s="40"/>
      <c r="EJY882" s="40"/>
      <c r="EJZ882" s="40"/>
      <c r="EKA882" s="40"/>
      <c r="EKB882" s="40"/>
      <c r="EKC882" s="40"/>
      <c r="EKD882" s="40"/>
      <c r="EKE882" s="40"/>
      <c r="EKF882" s="40"/>
      <c r="EKG882" s="40"/>
      <c r="EKH882" s="40"/>
      <c r="EKI882" s="40"/>
      <c r="EKJ882" s="40"/>
      <c r="EKK882" s="40"/>
      <c r="EKL882" s="40"/>
      <c r="EKM882" s="40"/>
      <c r="EKN882" s="40"/>
      <c r="EKO882" s="40"/>
      <c r="EKP882" s="40"/>
      <c r="EKQ882" s="40"/>
      <c r="EKR882" s="40"/>
      <c r="EKS882" s="40"/>
      <c r="EKT882" s="40"/>
      <c r="EKU882" s="40"/>
      <c r="EKV882" s="40"/>
      <c r="EKW882" s="40"/>
      <c r="EKX882" s="40"/>
      <c r="EKY882" s="40"/>
      <c r="EKZ882" s="40"/>
      <c r="ELA882" s="40"/>
      <c r="ELB882" s="40"/>
      <c r="ELC882" s="40"/>
      <c r="ELD882" s="40"/>
      <c r="ELE882" s="40"/>
      <c r="ELF882" s="40"/>
      <c r="ELG882" s="40"/>
      <c r="ELH882" s="40"/>
      <c r="ELI882" s="40"/>
      <c r="ELJ882" s="40"/>
      <c r="ELK882" s="40"/>
      <c r="ELL882" s="40"/>
      <c r="ELM882" s="40"/>
      <c r="ELN882" s="40"/>
      <c r="ELO882" s="40"/>
      <c r="ELP882" s="40"/>
      <c r="ELQ882" s="40"/>
      <c r="ELR882" s="40"/>
      <c r="ELS882" s="40"/>
      <c r="ELT882" s="40"/>
      <c r="ELU882" s="40"/>
      <c r="ELV882" s="40"/>
      <c r="ELW882" s="40"/>
      <c r="ELX882" s="40"/>
      <c r="ELY882" s="40"/>
      <c r="ELZ882" s="40"/>
      <c r="EMA882" s="40"/>
      <c r="EMB882" s="40"/>
      <c r="EMC882" s="40"/>
      <c r="EMD882" s="40"/>
      <c r="EME882" s="40"/>
      <c r="EMF882" s="40"/>
      <c r="EMG882" s="40"/>
      <c r="EMH882" s="40"/>
      <c r="EMI882" s="40"/>
      <c r="EMJ882" s="40"/>
      <c r="EMK882" s="40"/>
      <c r="EML882" s="40"/>
      <c r="EMM882" s="40"/>
      <c r="EMN882" s="40"/>
      <c r="EMO882" s="40"/>
      <c r="EMP882" s="40"/>
      <c r="EMQ882" s="40"/>
      <c r="EMR882" s="40"/>
      <c r="EMS882" s="40"/>
      <c r="EMT882" s="40"/>
      <c r="EMU882" s="40"/>
      <c r="EMV882" s="40"/>
      <c r="EMW882" s="40"/>
      <c r="EMX882" s="40"/>
      <c r="EMY882" s="40"/>
      <c r="EMZ882" s="40"/>
      <c r="ENA882" s="40"/>
      <c r="ENB882" s="40"/>
      <c r="ENC882" s="40"/>
      <c r="END882" s="40"/>
      <c r="ENE882" s="40"/>
      <c r="ENF882" s="40"/>
      <c r="ENG882" s="40"/>
      <c r="ENH882" s="40"/>
      <c r="ENI882" s="40"/>
      <c r="ENJ882" s="40"/>
      <c r="ENK882" s="40"/>
      <c r="ENL882" s="40"/>
      <c r="ENM882" s="40"/>
      <c r="ENN882" s="40"/>
      <c r="ENO882" s="40"/>
      <c r="ENP882" s="40"/>
      <c r="ENQ882" s="40"/>
      <c r="ENR882" s="40"/>
      <c r="ENS882" s="40"/>
      <c r="ENT882" s="40"/>
      <c r="ENU882" s="40"/>
      <c r="ENV882" s="40"/>
      <c r="ENW882" s="40"/>
      <c r="ENX882" s="40"/>
      <c r="ENY882" s="40"/>
      <c r="ENZ882" s="40"/>
      <c r="EOA882" s="40"/>
      <c r="EOB882" s="40"/>
      <c r="EOC882" s="40"/>
      <c r="EOD882" s="40"/>
      <c r="EOE882" s="40"/>
      <c r="EOF882" s="40"/>
      <c r="EOG882" s="40"/>
      <c r="EOH882" s="40"/>
      <c r="EOI882" s="40"/>
      <c r="EOJ882" s="40"/>
      <c r="EOK882" s="40"/>
      <c r="EOL882" s="40"/>
      <c r="EOM882" s="40"/>
      <c r="EON882" s="40"/>
      <c r="EOO882" s="40"/>
      <c r="EOP882" s="40"/>
      <c r="EOQ882" s="40"/>
      <c r="EOR882" s="40"/>
      <c r="EOS882" s="40"/>
      <c r="EOT882" s="40"/>
      <c r="EOU882" s="40"/>
      <c r="EOV882" s="40"/>
      <c r="EOW882" s="40"/>
      <c r="EOX882" s="40"/>
      <c r="EOY882" s="40"/>
      <c r="EOZ882" s="40"/>
      <c r="EPA882" s="40"/>
      <c r="EPB882" s="40"/>
      <c r="EPC882" s="40"/>
      <c r="EPD882" s="40"/>
      <c r="EPE882" s="40"/>
      <c r="EPF882" s="40"/>
      <c r="EPG882" s="40"/>
      <c r="EPH882" s="40"/>
      <c r="EPI882" s="40"/>
      <c r="EPJ882" s="40"/>
      <c r="EPK882" s="40"/>
      <c r="EPL882" s="40"/>
      <c r="EPM882" s="40"/>
      <c r="EPN882" s="40"/>
      <c r="EPO882" s="40"/>
      <c r="EPP882" s="40"/>
      <c r="EPQ882" s="40"/>
      <c r="EPR882" s="40"/>
      <c r="EPS882" s="40"/>
      <c r="EPT882" s="40"/>
      <c r="EPU882" s="40"/>
      <c r="EPV882" s="40"/>
      <c r="EPW882" s="40"/>
      <c r="EPX882" s="40"/>
      <c r="EPY882" s="40"/>
      <c r="EPZ882" s="40"/>
      <c r="EQA882" s="40"/>
      <c r="EQB882" s="40"/>
      <c r="EQC882" s="40"/>
      <c r="EQD882" s="40"/>
      <c r="EQE882" s="40"/>
      <c r="EQF882" s="40"/>
      <c r="EQG882" s="40"/>
      <c r="EQH882" s="40"/>
      <c r="EQI882" s="40"/>
      <c r="EQJ882" s="40"/>
      <c r="EQK882" s="40"/>
      <c r="EQL882" s="40"/>
      <c r="EQM882" s="40"/>
      <c r="EQN882" s="40"/>
      <c r="EQO882" s="40"/>
      <c r="EQP882" s="40"/>
      <c r="EQQ882" s="40"/>
      <c r="EQR882" s="40"/>
      <c r="EQS882" s="40"/>
      <c r="EQT882" s="40"/>
      <c r="EQU882" s="40"/>
      <c r="EQV882" s="40"/>
      <c r="EQW882" s="40"/>
      <c r="EQX882" s="40"/>
      <c r="EQY882" s="40"/>
      <c r="EQZ882" s="40"/>
      <c r="ERA882" s="40"/>
      <c r="ERB882" s="40"/>
      <c r="ERC882" s="40"/>
      <c r="ERD882" s="40"/>
      <c r="ERE882" s="40"/>
      <c r="ERF882" s="40"/>
      <c r="ERG882" s="40"/>
      <c r="ERH882" s="40"/>
      <c r="ERI882" s="40"/>
      <c r="ERJ882" s="40"/>
      <c r="ERK882" s="40"/>
      <c r="ERL882" s="40"/>
      <c r="ERM882" s="40"/>
      <c r="ERN882" s="40"/>
      <c r="ERO882" s="40"/>
      <c r="ERP882" s="40"/>
      <c r="ERQ882" s="40"/>
      <c r="ERR882" s="40"/>
      <c r="ERS882" s="40"/>
      <c r="ERT882" s="40"/>
      <c r="ERU882" s="40"/>
      <c r="ERV882" s="40"/>
      <c r="ERW882" s="40"/>
      <c r="ERX882" s="40"/>
      <c r="ERY882" s="40"/>
      <c r="ERZ882" s="40"/>
      <c r="ESA882" s="40"/>
      <c r="ESB882" s="40"/>
      <c r="ESC882" s="40"/>
      <c r="ESD882" s="40"/>
      <c r="ESE882" s="40"/>
      <c r="ESF882" s="40"/>
      <c r="ESG882" s="40"/>
      <c r="ESH882" s="40"/>
      <c r="ESI882" s="40"/>
      <c r="ESJ882" s="40"/>
      <c r="ESK882" s="40"/>
      <c r="ESL882" s="40"/>
      <c r="ESM882" s="40"/>
      <c r="ESN882" s="40"/>
      <c r="ESO882" s="40"/>
      <c r="ESP882" s="40"/>
      <c r="ESQ882" s="40"/>
      <c r="ESR882" s="40"/>
      <c r="ESS882" s="40"/>
      <c r="EST882" s="40"/>
      <c r="ESU882" s="40"/>
      <c r="ESV882" s="40"/>
      <c r="ESW882" s="40"/>
      <c r="ESX882" s="40"/>
      <c r="ESY882" s="40"/>
      <c r="ESZ882" s="40"/>
      <c r="ETA882" s="40"/>
      <c r="ETB882" s="40"/>
      <c r="ETC882" s="40"/>
      <c r="ETD882" s="40"/>
      <c r="ETE882" s="40"/>
      <c r="ETF882" s="40"/>
      <c r="ETG882" s="40"/>
      <c r="ETH882" s="40"/>
      <c r="ETI882" s="40"/>
      <c r="ETJ882" s="40"/>
      <c r="ETK882" s="40"/>
      <c r="ETL882" s="40"/>
      <c r="ETM882" s="40"/>
      <c r="ETN882" s="40"/>
      <c r="ETO882" s="40"/>
      <c r="ETP882" s="40"/>
      <c r="ETQ882" s="40"/>
      <c r="ETR882" s="40"/>
      <c r="ETS882" s="40"/>
      <c r="ETT882" s="40"/>
      <c r="ETU882" s="40"/>
      <c r="ETV882" s="40"/>
      <c r="ETW882" s="40"/>
      <c r="ETX882" s="40"/>
      <c r="ETY882" s="40"/>
      <c r="ETZ882" s="40"/>
      <c r="EUA882" s="40"/>
      <c r="EUB882" s="40"/>
      <c r="EUC882" s="40"/>
      <c r="EUD882" s="40"/>
      <c r="EUE882" s="40"/>
      <c r="EUF882" s="40"/>
      <c r="EUG882" s="40"/>
      <c r="EUH882" s="40"/>
      <c r="EUI882" s="40"/>
      <c r="EUJ882" s="40"/>
      <c r="EUK882" s="40"/>
      <c r="EUL882" s="40"/>
      <c r="EUM882" s="40"/>
      <c r="EUN882" s="40"/>
      <c r="EUO882" s="40"/>
      <c r="EUP882" s="40"/>
      <c r="EUQ882" s="40"/>
      <c r="EUR882" s="40"/>
      <c r="EUS882" s="40"/>
      <c r="EUT882" s="40"/>
      <c r="EUU882" s="40"/>
      <c r="EUV882" s="40"/>
      <c r="EUW882" s="40"/>
      <c r="EUX882" s="40"/>
      <c r="EUY882" s="40"/>
      <c r="EUZ882" s="40"/>
      <c r="EVA882" s="40"/>
      <c r="EVB882" s="40"/>
      <c r="EVC882" s="40"/>
      <c r="EVD882" s="40"/>
      <c r="EVE882" s="40"/>
      <c r="EVF882" s="40"/>
      <c r="EVG882" s="40"/>
      <c r="EVH882" s="40"/>
      <c r="EVI882" s="40"/>
      <c r="EVJ882" s="40"/>
      <c r="EVK882" s="40"/>
      <c r="EVL882" s="40"/>
      <c r="EVM882" s="40"/>
      <c r="EVN882" s="40"/>
      <c r="EVO882" s="40"/>
      <c r="EVP882" s="40"/>
      <c r="EVQ882" s="40"/>
      <c r="EVR882" s="40"/>
      <c r="EVS882" s="40"/>
      <c r="EVT882" s="40"/>
      <c r="EVU882" s="40"/>
      <c r="EVV882" s="40"/>
      <c r="EVW882" s="40"/>
      <c r="EVX882" s="40"/>
      <c r="EVY882" s="40"/>
      <c r="EVZ882" s="40"/>
      <c r="EWA882" s="40"/>
      <c r="EWB882" s="40"/>
      <c r="EWC882" s="40"/>
      <c r="EWD882" s="40"/>
      <c r="EWE882" s="40"/>
      <c r="EWF882" s="40"/>
      <c r="EWG882" s="40"/>
      <c r="EWH882" s="40"/>
      <c r="EWI882" s="40"/>
      <c r="EWJ882" s="40"/>
      <c r="EWK882" s="40"/>
      <c r="EWL882" s="40"/>
      <c r="EWM882" s="40"/>
      <c r="EWN882" s="40"/>
      <c r="EWO882" s="40"/>
      <c r="EWP882" s="40"/>
      <c r="EWQ882" s="40"/>
      <c r="EWR882" s="40"/>
      <c r="EWS882" s="40"/>
      <c r="EWT882" s="40"/>
      <c r="EWU882" s="40"/>
      <c r="EWV882" s="40"/>
      <c r="EWW882" s="40"/>
      <c r="EWX882" s="40"/>
      <c r="EWY882" s="40"/>
      <c r="EWZ882" s="40"/>
      <c r="EXA882" s="40"/>
      <c r="EXB882" s="40"/>
      <c r="EXC882" s="40"/>
      <c r="EXD882" s="40"/>
      <c r="EXE882" s="40"/>
      <c r="EXF882" s="40"/>
      <c r="EXG882" s="40"/>
      <c r="EXH882" s="40"/>
      <c r="EXI882" s="40"/>
      <c r="EXJ882" s="40"/>
      <c r="EXK882" s="40"/>
      <c r="EXL882" s="40"/>
      <c r="EXM882" s="40"/>
      <c r="EXN882" s="40"/>
      <c r="EXO882" s="40"/>
      <c r="EXP882" s="40"/>
      <c r="EXQ882" s="40"/>
      <c r="EXR882" s="40"/>
      <c r="EXS882" s="40"/>
      <c r="EXT882" s="40"/>
      <c r="EXU882" s="40"/>
      <c r="EXV882" s="40"/>
      <c r="EXW882" s="40"/>
      <c r="EXX882" s="40"/>
      <c r="EXY882" s="40"/>
      <c r="EXZ882" s="40"/>
      <c r="EYA882" s="40"/>
      <c r="EYB882" s="40"/>
      <c r="EYC882" s="40"/>
      <c r="EYD882" s="40"/>
      <c r="EYE882" s="40"/>
      <c r="EYF882" s="40"/>
      <c r="EYG882" s="40"/>
      <c r="EYH882" s="40"/>
      <c r="EYI882" s="40"/>
      <c r="EYJ882" s="40"/>
      <c r="EYK882" s="40"/>
      <c r="EYL882" s="40"/>
      <c r="EYM882" s="40"/>
      <c r="EYN882" s="40"/>
      <c r="EYO882" s="40"/>
      <c r="EYP882" s="40"/>
      <c r="EYQ882" s="40"/>
      <c r="EYR882" s="40"/>
      <c r="EYS882" s="40"/>
      <c r="EYT882" s="40"/>
      <c r="EYU882" s="40"/>
      <c r="EYV882" s="40"/>
      <c r="EYW882" s="40"/>
      <c r="EYX882" s="40"/>
      <c r="EYY882" s="40"/>
      <c r="EYZ882" s="40"/>
      <c r="EZA882" s="40"/>
      <c r="EZB882" s="40"/>
      <c r="EZC882" s="40"/>
      <c r="EZD882" s="40"/>
      <c r="EZE882" s="40"/>
      <c r="EZF882" s="40"/>
      <c r="EZG882" s="40"/>
      <c r="EZH882" s="40"/>
      <c r="EZI882" s="40"/>
      <c r="EZJ882" s="40"/>
      <c r="EZK882" s="40"/>
      <c r="EZL882" s="40"/>
      <c r="EZM882" s="40"/>
      <c r="EZN882" s="40"/>
      <c r="EZO882" s="40"/>
      <c r="EZP882" s="40"/>
      <c r="EZQ882" s="40"/>
      <c r="EZR882" s="40"/>
      <c r="EZS882" s="40"/>
      <c r="EZT882" s="40"/>
      <c r="EZU882" s="40"/>
      <c r="EZV882" s="40"/>
      <c r="EZW882" s="40"/>
      <c r="EZX882" s="40"/>
      <c r="EZY882" s="40"/>
      <c r="EZZ882" s="40"/>
      <c r="FAA882" s="40"/>
      <c r="FAB882" s="40"/>
      <c r="FAC882" s="40"/>
      <c r="FAD882" s="40"/>
      <c r="FAE882" s="40"/>
      <c r="FAF882" s="40"/>
      <c r="FAG882" s="40"/>
      <c r="FAH882" s="40"/>
      <c r="FAI882" s="40"/>
      <c r="FAJ882" s="40"/>
      <c r="FAK882" s="40"/>
      <c r="FAL882" s="40"/>
      <c r="FAM882" s="40"/>
      <c r="FAN882" s="40"/>
      <c r="FAO882" s="40"/>
      <c r="FAP882" s="40"/>
      <c r="FAQ882" s="40"/>
      <c r="FAR882" s="40"/>
      <c r="FAS882" s="40"/>
      <c r="FAT882" s="40"/>
      <c r="FAU882" s="40"/>
      <c r="FAV882" s="40"/>
      <c r="FAW882" s="40"/>
      <c r="FAX882" s="40"/>
      <c r="FAY882" s="40"/>
      <c r="FAZ882" s="40"/>
      <c r="FBA882" s="40"/>
      <c r="FBB882" s="40"/>
      <c r="FBC882" s="40"/>
      <c r="FBD882" s="40"/>
      <c r="FBE882" s="40"/>
      <c r="FBF882" s="40"/>
      <c r="FBG882" s="40"/>
      <c r="FBH882" s="40"/>
      <c r="FBI882" s="40"/>
      <c r="FBJ882" s="40"/>
      <c r="FBK882" s="40"/>
      <c r="FBL882" s="40"/>
      <c r="FBM882" s="40"/>
      <c r="FBN882" s="40"/>
      <c r="FBO882" s="40"/>
      <c r="FBP882" s="40"/>
      <c r="FBQ882" s="40"/>
      <c r="FBR882" s="40"/>
      <c r="FBS882" s="40"/>
      <c r="FBT882" s="40"/>
      <c r="FBU882" s="40"/>
      <c r="FBV882" s="40"/>
      <c r="FBW882" s="40"/>
      <c r="FBX882" s="40"/>
      <c r="FBY882" s="40"/>
      <c r="FBZ882" s="40"/>
      <c r="FCA882" s="40"/>
      <c r="FCB882" s="40"/>
      <c r="FCC882" s="40"/>
      <c r="FCD882" s="40"/>
      <c r="FCE882" s="40"/>
      <c r="FCF882" s="40"/>
      <c r="FCG882" s="40"/>
      <c r="FCH882" s="40"/>
      <c r="FCI882" s="40"/>
      <c r="FCJ882" s="40"/>
      <c r="FCK882" s="40"/>
      <c r="FCL882" s="40"/>
      <c r="FCM882" s="40"/>
      <c r="FCN882" s="40"/>
      <c r="FCO882" s="40"/>
      <c r="FCP882" s="40"/>
      <c r="FCQ882" s="40"/>
      <c r="FCR882" s="40"/>
      <c r="FCS882" s="40"/>
      <c r="FCT882" s="40"/>
      <c r="FCU882" s="40"/>
      <c r="FCV882" s="40"/>
      <c r="FCW882" s="40"/>
      <c r="FCX882" s="40"/>
      <c r="FCY882" s="40"/>
      <c r="FCZ882" s="40"/>
      <c r="FDA882" s="40"/>
      <c r="FDB882" s="40"/>
      <c r="FDC882" s="40"/>
      <c r="FDD882" s="40"/>
      <c r="FDE882" s="40"/>
      <c r="FDF882" s="40"/>
      <c r="FDG882" s="40"/>
      <c r="FDH882" s="40"/>
      <c r="FDI882" s="40"/>
      <c r="FDJ882" s="40"/>
      <c r="FDK882" s="40"/>
      <c r="FDL882" s="40"/>
      <c r="FDM882" s="40"/>
      <c r="FDN882" s="40"/>
      <c r="FDO882" s="40"/>
      <c r="FDP882" s="40"/>
      <c r="FDQ882" s="40"/>
      <c r="FDR882" s="40"/>
      <c r="FDS882" s="40"/>
      <c r="FDT882" s="40"/>
      <c r="FDU882" s="40"/>
      <c r="FDV882" s="40"/>
      <c r="FDW882" s="40"/>
      <c r="FDX882" s="40"/>
      <c r="FDY882" s="40"/>
      <c r="FDZ882" s="40"/>
      <c r="FEA882" s="40"/>
      <c r="FEB882" s="40"/>
      <c r="FEC882" s="40"/>
      <c r="FED882" s="40"/>
      <c r="FEE882" s="40"/>
      <c r="FEF882" s="40"/>
      <c r="FEG882" s="40"/>
      <c r="FEH882" s="40"/>
      <c r="FEI882" s="40"/>
      <c r="FEJ882" s="40"/>
      <c r="FEK882" s="40"/>
      <c r="FEL882" s="40"/>
      <c r="FEM882" s="40"/>
      <c r="FEN882" s="40"/>
      <c r="FEO882" s="40"/>
      <c r="FEP882" s="40"/>
      <c r="FEQ882" s="40"/>
      <c r="FER882" s="40"/>
      <c r="FES882" s="40"/>
      <c r="FET882" s="40"/>
      <c r="FEU882" s="40"/>
      <c r="FEV882" s="40"/>
      <c r="FEW882" s="40"/>
      <c r="FEX882" s="40"/>
      <c r="FEY882" s="40"/>
      <c r="FEZ882" s="40"/>
      <c r="FFA882" s="40"/>
      <c r="FFB882" s="40"/>
      <c r="FFC882" s="40"/>
      <c r="FFD882" s="40"/>
      <c r="FFE882" s="40"/>
      <c r="FFF882" s="40"/>
      <c r="FFG882" s="40"/>
      <c r="FFH882" s="40"/>
      <c r="FFI882" s="40"/>
      <c r="FFJ882" s="40"/>
      <c r="FFK882" s="40"/>
      <c r="FFL882" s="40"/>
      <c r="FFM882" s="40"/>
      <c r="FFN882" s="40"/>
      <c r="FFO882" s="40"/>
      <c r="FFP882" s="40"/>
      <c r="FFQ882" s="40"/>
      <c r="FFR882" s="40"/>
      <c r="FFS882" s="40"/>
      <c r="FFT882" s="40"/>
      <c r="FFU882" s="40"/>
      <c r="FFV882" s="40"/>
      <c r="FFW882" s="40"/>
      <c r="FFX882" s="40"/>
      <c r="FFY882" s="40"/>
      <c r="FFZ882" s="40"/>
      <c r="FGA882" s="40"/>
      <c r="FGB882" s="40"/>
      <c r="FGC882" s="40"/>
      <c r="FGD882" s="40"/>
      <c r="FGE882" s="40"/>
      <c r="FGF882" s="40"/>
      <c r="FGG882" s="40"/>
      <c r="FGH882" s="40"/>
      <c r="FGI882" s="40"/>
      <c r="FGJ882" s="40"/>
      <c r="FGK882" s="40"/>
      <c r="FGL882" s="40"/>
      <c r="FGM882" s="40"/>
      <c r="FGN882" s="40"/>
      <c r="FGO882" s="40"/>
      <c r="FGP882" s="40"/>
      <c r="FGQ882" s="40"/>
      <c r="FGR882" s="40"/>
      <c r="FGS882" s="40"/>
      <c r="FGT882" s="40"/>
      <c r="FGU882" s="40"/>
      <c r="FGV882" s="40"/>
      <c r="FGW882" s="40"/>
      <c r="FGX882" s="40"/>
      <c r="FGY882" s="40"/>
      <c r="FGZ882" s="40"/>
      <c r="FHA882" s="40"/>
      <c r="FHB882" s="40"/>
      <c r="FHC882" s="40"/>
      <c r="FHD882" s="40"/>
      <c r="FHE882" s="40"/>
      <c r="FHF882" s="40"/>
      <c r="FHG882" s="40"/>
      <c r="FHH882" s="40"/>
      <c r="FHI882" s="40"/>
      <c r="FHJ882" s="40"/>
      <c r="FHK882" s="40"/>
      <c r="FHL882" s="40"/>
      <c r="FHM882" s="40"/>
      <c r="FHN882" s="40"/>
      <c r="FHO882" s="40"/>
      <c r="FHP882" s="40"/>
      <c r="FHQ882" s="40"/>
      <c r="FHR882" s="40"/>
      <c r="FHS882" s="40"/>
      <c r="FHT882" s="40"/>
      <c r="FHU882" s="40"/>
      <c r="FHV882" s="40"/>
      <c r="FHW882" s="40"/>
      <c r="FHX882" s="40"/>
      <c r="FHY882" s="40"/>
      <c r="FHZ882" s="40"/>
      <c r="FIA882" s="40"/>
      <c r="FIB882" s="40"/>
      <c r="FIC882" s="40"/>
      <c r="FID882" s="40"/>
      <c r="FIE882" s="40"/>
      <c r="FIF882" s="40"/>
      <c r="FIG882" s="40"/>
      <c r="FIH882" s="40"/>
      <c r="FII882" s="40"/>
      <c r="FIJ882" s="40"/>
      <c r="FIK882" s="40"/>
      <c r="FIL882" s="40"/>
      <c r="FIM882" s="40"/>
      <c r="FIN882" s="40"/>
      <c r="FIO882" s="40"/>
      <c r="FIP882" s="40"/>
      <c r="FIQ882" s="40"/>
      <c r="FIR882" s="40"/>
      <c r="FIS882" s="40"/>
      <c r="FIT882" s="40"/>
      <c r="FIU882" s="40"/>
      <c r="FIV882" s="40"/>
      <c r="FIW882" s="40"/>
      <c r="FIX882" s="40"/>
      <c r="FIY882" s="40"/>
      <c r="FIZ882" s="40"/>
      <c r="FJA882" s="40"/>
      <c r="FJB882" s="40"/>
      <c r="FJC882" s="40"/>
      <c r="FJD882" s="40"/>
      <c r="FJE882" s="40"/>
      <c r="FJF882" s="40"/>
      <c r="FJG882" s="40"/>
      <c r="FJH882" s="40"/>
      <c r="FJI882" s="40"/>
      <c r="FJJ882" s="40"/>
      <c r="FJK882" s="40"/>
      <c r="FJL882" s="40"/>
      <c r="FJM882" s="40"/>
      <c r="FJN882" s="40"/>
      <c r="FJO882" s="40"/>
      <c r="FJP882" s="40"/>
      <c r="FJQ882" s="40"/>
      <c r="FJR882" s="40"/>
      <c r="FJS882" s="40"/>
      <c r="FJT882" s="40"/>
      <c r="FJU882" s="40"/>
      <c r="FJV882" s="40"/>
      <c r="FJW882" s="40"/>
      <c r="FJX882" s="40"/>
      <c r="FJY882" s="40"/>
      <c r="FJZ882" s="40"/>
      <c r="FKA882" s="40"/>
      <c r="FKB882" s="40"/>
      <c r="FKC882" s="40"/>
      <c r="FKD882" s="40"/>
      <c r="FKE882" s="40"/>
      <c r="FKF882" s="40"/>
      <c r="FKG882" s="40"/>
      <c r="FKH882" s="40"/>
      <c r="FKI882" s="40"/>
      <c r="FKJ882" s="40"/>
      <c r="FKK882" s="40"/>
      <c r="FKL882" s="40"/>
      <c r="FKM882" s="40"/>
      <c r="FKN882" s="40"/>
      <c r="FKO882" s="40"/>
      <c r="FKP882" s="40"/>
      <c r="FKQ882" s="40"/>
      <c r="FKR882" s="40"/>
      <c r="FKS882" s="40"/>
      <c r="FKT882" s="40"/>
      <c r="FKU882" s="40"/>
      <c r="FKV882" s="40"/>
      <c r="FKW882" s="40"/>
      <c r="FKX882" s="40"/>
      <c r="FKY882" s="40"/>
      <c r="FKZ882" s="40"/>
      <c r="FLA882" s="40"/>
      <c r="FLB882" s="40"/>
      <c r="FLC882" s="40"/>
      <c r="FLD882" s="40"/>
      <c r="FLE882" s="40"/>
      <c r="FLF882" s="40"/>
      <c r="FLG882" s="40"/>
      <c r="FLH882" s="40"/>
      <c r="FLI882" s="40"/>
      <c r="FLJ882" s="40"/>
      <c r="FLK882" s="40"/>
      <c r="FLL882" s="40"/>
      <c r="FLM882" s="40"/>
      <c r="FLN882" s="40"/>
      <c r="FLO882" s="40"/>
      <c r="FLP882" s="40"/>
      <c r="FLQ882" s="40"/>
      <c r="FLR882" s="40"/>
      <c r="FLS882" s="40"/>
      <c r="FLT882" s="40"/>
      <c r="FLU882" s="40"/>
      <c r="FLV882" s="40"/>
      <c r="FLW882" s="40"/>
      <c r="FLX882" s="40"/>
      <c r="FLY882" s="40"/>
      <c r="FLZ882" s="40"/>
      <c r="FMA882" s="40"/>
      <c r="FMB882" s="40"/>
      <c r="FMC882" s="40"/>
      <c r="FMD882" s="40"/>
      <c r="FME882" s="40"/>
      <c r="FMF882" s="40"/>
      <c r="FMG882" s="40"/>
      <c r="FMH882" s="40"/>
      <c r="FMI882" s="40"/>
      <c r="FMJ882" s="40"/>
      <c r="FMK882" s="40"/>
      <c r="FML882" s="40"/>
      <c r="FMM882" s="40"/>
      <c r="FMN882" s="40"/>
      <c r="FMO882" s="40"/>
      <c r="FMP882" s="40"/>
      <c r="FMQ882" s="40"/>
      <c r="FMR882" s="40"/>
      <c r="FMS882" s="40"/>
      <c r="FMT882" s="40"/>
      <c r="FMU882" s="40"/>
      <c r="FMV882" s="40"/>
      <c r="FMW882" s="40"/>
      <c r="FMX882" s="40"/>
      <c r="FMY882" s="40"/>
      <c r="FMZ882" s="40"/>
      <c r="FNA882" s="40"/>
      <c r="FNB882" s="40"/>
      <c r="FNC882" s="40"/>
      <c r="FND882" s="40"/>
      <c r="FNE882" s="40"/>
      <c r="FNF882" s="40"/>
      <c r="FNG882" s="40"/>
      <c r="FNH882" s="40"/>
      <c r="FNI882" s="40"/>
      <c r="FNJ882" s="40"/>
      <c r="FNK882" s="40"/>
      <c r="FNL882" s="40"/>
      <c r="FNM882" s="40"/>
      <c r="FNN882" s="40"/>
      <c r="FNO882" s="40"/>
      <c r="FNP882" s="40"/>
      <c r="FNQ882" s="40"/>
      <c r="FNR882" s="40"/>
      <c r="FNS882" s="40"/>
      <c r="FNT882" s="40"/>
      <c r="FNU882" s="40"/>
      <c r="FNV882" s="40"/>
      <c r="FNW882" s="40"/>
      <c r="FNX882" s="40"/>
      <c r="FNY882" s="40"/>
      <c r="FNZ882" s="40"/>
      <c r="FOA882" s="40"/>
      <c r="FOB882" s="40"/>
      <c r="FOC882" s="40"/>
      <c r="FOD882" s="40"/>
      <c r="FOE882" s="40"/>
      <c r="FOF882" s="40"/>
      <c r="FOG882" s="40"/>
      <c r="FOH882" s="40"/>
      <c r="FOI882" s="40"/>
      <c r="FOJ882" s="40"/>
      <c r="FOK882" s="40"/>
      <c r="FOL882" s="40"/>
      <c r="FOM882" s="40"/>
      <c r="FON882" s="40"/>
      <c r="FOO882" s="40"/>
      <c r="FOP882" s="40"/>
      <c r="FOQ882" s="40"/>
      <c r="FOR882" s="40"/>
      <c r="FOS882" s="40"/>
      <c r="FOT882" s="40"/>
      <c r="FOU882" s="40"/>
      <c r="FOV882" s="40"/>
      <c r="FOW882" s="40"/>
      <c r="FOX882" s="40"/>
      <c r="FOY882" s="40"/>
      <c r="FOZ882" s="40"/>
      <c r="FPA882" s="40"/>
      <c r="FPB882" s="40"/>
      <c r="FPC882" s="40"/>
      <c r="FPD882" s="40"/>
      <c r="FPE882" s="40"/>
      <c r="FPF882" s="40"/>
      <c r="FPG882" s="40"/>
      <c r="FPH882" s="40"/>
      <c r="FPI882" s="40"/>
      <c r="FPJ882" s="40"/>
      <c r="FPK882" s="40"/>
      <c r="FPL882" s="40"/>
      <c r="FPM882" s="40"/>
      <c r="FPN882" s="40"/>
      <c r="FPO882" s="40"/>
      <c r="FPP882" s="40"/>
      <c r="FPQ882" s="40"/>
      <c r="FPR882" s="40"/>
      <c r="FPS882" s="40"/>
      <c r="FPT882" s="40"/>
      <c r="FPU882" s="40"/>
      <c r="FPV882" s="40"/>
      <c r="FPW882" s="40"/>
      <c r="FPX882" s="40"/>
      <c r="FPY882" s="40"/>
      <c r="FPZ882" s="40"/>
      <c r="FQA882" s="40"/>
      <c r="FQB882" s="40"/>
      <c r="FQC882" s="40"/>
      <c r="FQD882" s="40"/>
      <c r="FQE882" s="40"/>
      <c r="FQF882" s="40"/>
      <c r="FQG882" s="40"/>
      <c r="FQH882" s="40"/>
      <c r="FQI882" s="40"/>
      <c r="FQJ882" s="40"/>
      <c r="FQK882" s="40"/>
      <c r="FQL882" s="40"/>
      <c r="FQM882" s="40"/>
      <c r="FQN882" s="40"/>
      <c r="FQO882" s="40"/>
      <c r="FQP882" s="40"/>
      <c r="FQQ882" s="40"/>
      <c r="FQR882" s="40"/>
      <c r="FQS882" s="40"/>
      <c r="FQT882" s="40"/>
      <c r="FQU882" s="40"/>
      <c r="FQV882" s="40"/>
      <c r="FQW882" s="40"/>
      <c r="FQX882" s="40"/>
      <c r="FQY882" s="40"/>
      <c r="FQZ882" s="40"/>
      <c r="FRA882" s="40"/>
      <c r="FRB882" s="40"/>
      <c r="FRC882" s="40"/>
      <c r="FRD882" s="40"/>
      <c r="FRE882" s="40"/>
      <c r="FRF882" s="40"/>
      <c r="FRG882" s="40"/>
      <c r="FRH882" s="40"/>
      <c r="FRI882" s="40"/>
      <c r="FRJ882" s="40"/>
      <c r="FRK882" s="40"/>
      <c r="FRL882" s="40"/>
      <c r="FRM882" s="40"/>
      <c r="FRN882" s="40"/>
      <c r="FRO882" s="40"/>
      <c r="FRP882" s="40"/>
      <c r="FRQ882" s="40"/>
      <c r="FRR882" s="40"/>
      <c r="FRS882" s="40"/>
      <c r="FRT882" s="40"/>
      <c r="FRU882" s="40"/>
      <c r="FRV882" s="40"/>
      <c r="FRW882" s="40"/>
      <c r="FRX882" s="40"/>
      <c r="FRY882" s="40"/>
      <c r="FRZ882" s="40"/>
      <c r="FSA882" s="40"/>
      <c r="FSB882" s="40"/>
      <c r="FSC882" s="40"/>
      <c r="FSD882" s="40"/>
      <c r="FSE882" s="40"/>
      <c r="FSF882" s="40"/>
      <c r="FSG882" s="40"/>
      <c r="FSH882" s="40"/>
      <c r="FSI882" s="40"/>
      <c r="FSJ882" s="40"/>
      <c r="FSK882" s="40"/>
      <c r="FSL882" s="40"/>
      <c r="FSM882" s="40"/>
      <c r="FSN882" s="40"/>
      <c r="FSO882" s="40"/>
      <c r="FSP882" s="40"/>
      <c r="FSQ882" s="40"/>
      <c r="FSR882" s="40"/>
      <c r="FSS882" s="40"/>
      <c r="FST882" s="40"/>
      <c r="FSU882" s="40"/>
      <c r="FSV882" s="40"/>
      <c r="FSW882" s="40"/>
      <c r="FSX882" s="40"/>
      <c r="FSY882" s="40"/>
      <c r="FSZ882" s="40"/>
      <c r="FTA882" s="40"/>
      <c r="FTB882" s="40"/>
      <c r="FTC882" s="40"/>
      <c r="FTD882" s="40"/>
      <c r="FTE882" s="40"/>
      <c r="FTF882" s="40"/>
      <c r="FTG882" s="40"/>
      <c r="FTH882" s="40"/>
      <c r="FTI882" s="40"/>
      <c r="FTJ882" s="40"/>
      <c r="FTK882" s="40"/>
      <c r="FTL882" s="40"/>
      <c r="FTM882" s="40"/>
      <c r="FTN882" s="40"/>
      <c r="FTO882" s="40"/>
      <c r="FTP882" s="40"/>
      <c r="FTQ882" s="40"/>
      <c r="FTR882" s="40"/>
      <c r="FTS882" s="40"/>
      <c r="FTT882" s="40"/>
      <c r="FTU882" s="40"/>
      <c r="FTV882" s="40"/>
      <c r="FTW882" s="40"/>
      <c r="FTX882" s="40"/>
      <c r="FTY882" s="40"/>
      <c r="FTZ882" s="40"/>
      <c r="FUA882" s="40"/>
      <c r="FUB882" s="40"/>
      <c r="FUC882" s="40"/>
      <c r="FUD882" s="40"/>
      <c r="FUE882" s="40"/>
      <c r="FUF882" s="40"/>
      <c r="FUG882" s="40"/>
      <c r="FUH882" s="40"/>
      <c r="FUI882" s="40"/>
      <c r="FUJ882" s="40"/>
      <c r="FUK882" s="40"/>
      <c r="FUL882" s="40"/>
      <c r="FUM882" s="40"/>
      <c r="FUN882" s="40"/>
      <c r="FUO882" s="40"/>
      <c r="FUP882" s="40"/>
      <c r="FUQ882" s="40"/>
      <c r="FUR882" s="40"/>
      <c r="FUS882" s="40"/>
      <c r="FUT882" s="40"/>
      <c r="FUU882" s="40"/>
      <c r="FUV882" s="40"/>
      <c r="FUW882" s="40"/>
      <c r="FUX882" s="40"/>
      <c r="FUY882" s="40"/>
      <c r="FUZ882" s="40"/>
      <c r="FVA882" s="40"/>
      <c r="FVB882" s="40"/>
      <c r="FVC882" s="40"/>
      <c r="FVD882" s="40"/>
      <c r="FVE882" s="40"/>
      <c r="FVF882" s="40"/>
      <c r="FVG882" s="40"/>
      <c r="FVH882" s="40"/>
      <c r="FVI882" s="40"/>
      <c r="FVJ882" s="40"/>
      <c r="FVK882" s="40"/>
      <c r="FVL882" s="40"/>
      <c r="FVM882" s="40"/>
      <c r="FVN882" s="40"/>
      <c r="FVO882" s="40"/>
      <c r="FVP882" s="40"/>
      <c r="FVQ882" s="40"/>
      <c r="FVR882" s="40"/>
      <c r="FVS882" s="40"/>
      <c r="FVT882" s="40"/>
      <c r="FVU882" s="40"/>
      <c r="FVV882" s="40"/>
      <c r="FVW882" s="40"/>
      <c r="FVX882" s="40"/>
      <c r="FVY882" s="40"/>
      <c r="FVZ882" s="40"/>
      <c r="FWA882" s="40"/>
      <c r="FWB882" s="40"/>
      <c r="FWC882" s="40"/>
      <c r="FWD882" s="40"/>
      <c r="FWE882" s="40"/>
      <c r="FWF882" s="40"/>
      <c r="FWG882" s="40"/>
      <c r="FWH882" s="40"/>
      <c r="FWI882" s="40"/>
      <c r="FWJ882" s="40"/>
      <c r="FWK882" s="40"/>
      <c r="FWL882" s="40"/>
      <c r="FWM882" s="40"/>
      <c r="FWN882" s="40"/>
      <c r="FWO882" s="40"/>
      <c r="FWP882" s="40"/>
      <c r="FWQ882" s="40"/>
      <c r="FWR882" s="40"/>
      <c r="FWS882" s="40"/>
      <c r="FWT882" s="40"/>
      <c r="FWU882" s="40"/>
      <c r="FWV882" s="40"/>
      <c r="FWW882" s="40"/>
      <c r="FWX882" s="40"/>
      <c r="FWY882" s="40"/>
      <c r="FWZ882" s="40"/>
      <c r="FXA882" s="40"/>
      <c r="FXB882" s="40"/>
      <c r="FXC882" s="40"/>
      <c r="FXD882" s="40"/>
      <c r="FXE882" s="40"/>
      <c r="FXF882" s="40"/>
      <c r="FXG882" s="40"/>
      <c r="FXH882" s="40"/>
      <c r="FXI882" s="40"/>
      <c r="FXJ882" s="40"/>
      <c r="FXK882" s="40"/>
      <c r="FXL882" s="40"/>
      <c r="FXM882" s="40"/>
      <c r="FXN882" s="40"/>
      <c r="FXO882" s="40"/>
      <c r="FXP882" s="40"/>
      <c r="FXQ882" s="40"/>
      <c r="FXR882" s="40"/>
      <c r="FXS882" s="40"/>
      <c r="FXT882" s="40"/>
      <c r="FXU882" s="40"/>
      <c r="FXV882" s="40"/>
      <c r="FXW882" s="40"/>
      <c r="FXX882" s="40"/>
      <c r="FXY882" s="40"/>
      <c r="FXZ882" s="40"/>
      <c r="FYA882" s="40"/>
      <c r="FYB882" s="40"/>
      <c r="FYC882" s="40"/>
      <c r="FYD882" s="40"/>
      <c r="FYE882" s="40"/>
      <c r="FYF882" s="40"/>
      <c r="FYG882" s="40"/>
      <c r="FYH882" s="40"/>
      <c r="FYI882" s="40"/>
      <c r="FYJ882" s="40"/>
      <c r="FYK882" s="40"/>
      <c r="FYL882" s="40"/>
      <c r="FYM882" s="40"/>
      <c r="FYN882" s="40"/>
      <c r="FYO882" s="40"/>
      <c r="FYP882" s="40"/>
      <c r="FYQ882" s="40"/>
      <c r="FYR882" s="40"/>
      <c r="FYS882" s="40"/>
      <c r="FYT882" s="40"/>
      <c r="FYU882" s="40"/>
      <c r="FYV882" s="40"/>
      <c r="FYW882" s="40"/>
      <c r="FYX882" s="40"/>
      <c r="FYY882" s="40"/>
      <c r="FYZ882" s="40"/>
      <c r="FZA882" s="40"/>
      <c r="FZB882" s="40"/>
      <c r="FZC882" s="40"/>
      <c r="FZD882" s="40"/>
      <c r="FZE882" s="40"/>
      <c r="FZF882" s="40"/>
      <c r="FZG882" s="40"/>
      <c r="FZH882" s="40"/>
      <c r="FZI882" s="40"/>
      <c r="FZJ882" s="40"/>
      <c r="FZK882" s="40"/>
      <c r="FZL882" s="40"/>
      <c r="FZM882" s="40"/>
      <c r="FZN882" s="40"/>
      <c r="FZO882" s="40"/>
      <c r="FZP882" s="40"/>
      <c r="FZQ882" s="40"/>
      <c r="FZR882" s="40"/>
      <c r="FZS882" s="40"/>
      <c r="FZT882" s="40"/>
      <c r="FZU882" s="40"/>
      <c r="FZV882" s="40"/>
      <c r="FZW882" s="40"/>
      <c r="FZX882" s="40"/>
      <c r="FZY882" s="40"/>
      <c r="FZZ882" s="40"/>
      <c r="GAA882" s="40"/>
      <c r="GAB882" s="40"/>
      <c r="GAC882" s="40"/>
      <c r="GAD882" s="40"/>
      <c r="GAE882" s="40"/>
      <c r="GAF882" s="40"/>
      <c r="GAG882" s="40"/>
      <c r="GAH882" s="40"/>
      <c r="GAI882" s="40"/>
      <c r="GAJ882" s="40"/>
      <c r="GAK882" s="40"/>
      <c r="GAL882" s="40"/>
      <c r="GAM882" s="40"/>
      <c r="GAN882" s="40"/>
      <c r="GAO882" s="40"/>
      <c r="GAP882" s="40"/>
      <c r="GAQ882" s="40"/>
      <c r="GAR882" s="40"/>
      <c r="GAS882" s="40"/>
      <c r="GAT882" s="40"/>
      <c r="GAU882" s="40"/>
      <c r="GAV882" s="40"/>
      <c r="GAW882" s="40"/>
      <c r="GAX882" s="40"/>
      <c r="GAY882" s="40"/>
      <c r="GAZ882" s="40"/>
      <c r="GBA882" s="40"/>
      <c r="GBB882" s="40"/>
      <c r="GBC882" s="40"/>
      <c r="GBD882" s="40"/>
      <c r="GBE882" s="40"/>
      <c r="GBF882" s="40"/>
      <c r="GBG882" s="40"/>
      <c r="GBH882" s="40"/>
      <c r="GBI882" s="40"/>
      <c r="GBJ882" s="40"/>
      <c r="GBK882" s="40"/>
      <c r="GBL882" s="40"/>
      <c r="GBM882" s="40"/>
      <c r="GBN882" s="40"/>
      <c r="GBO882" s="40"/>
      <c r="GBP882" s="40"/>
      <c r="GBQ882" s="40"/>
      <c r="GBR882" s="40"/>
      <c r="GBS882" s="40"/>
      <c r="GBT882" s="40"/>
      <c r="GBU882" s="40"/>
      <c r="GBV882" s="40"/>
      <c r="GBW882" s="40"/>
      <c r="GBX882" s="40"/>
      <c r="GBY882" s="40"/>
      <c r="GBZ882" s="40"/>
      <c r="GCA882" s="40"/>
      <c r="GCB882" s="40"/>
      <c r="GCC882" s="40"/>
      <c r="GCD882" s="40"/>
      <c r="GCE882" s="40"/>
      <c r="GCF882" s="40"/>
      <c r="GCG882" s="40"/>
      <c r="GCH882" s="40"/>
      <c r="GCI882" s="40"/>
      <c r="GCJ882" s="40"/>
      <c r="GCK882" s="40"/>
      <c r="GCL882" s="40"/>
      <c r="GCM882" s="40"/>
      <c r="GCN882" s="40"/>
      <c r="GCO882" s="40"/>
      <c r="GCP882" s="40"/>
      <c r="GCQ882" s="40"/>
      <c r="GCR882" s="40"/>
      <c r="GCS882" s="40"/>
      <c r="GCT882" s="40"/>
      <c r="GCU882" s="40"/>
      <c r="GCV882" s="40"/>
      <c r="GCW882" s="40"/>
      <c r="GCX882" s="40"/>
      <c r="GCY882" s="40"/>
      <c r="GCZ882" s="40"/>
      <c r="GDA882" s="40"/>
      <c r="GDB882" s="40"/>
      <c r="GDC882" s="40"/>
      <c r="GDD882" s="40"/>
      <c r="GDE882" s="40"/>
      <c r="GDF882" s="40"/>
      <c r="GDG882" s="40"/>
      <c r="GDH882" s="40"/>
      <c r="GDI882" s="40"/>
      <c r="GDJ882" s="40"/>
      <c r="GDK882" s="40"/>
      <c r="GDL882" s="40"/>
      <c r="GDM882" s="40"/>
      <c r="GDN882" s="40"/>
      <c r="GDO882" s="40"/>
      <c r="GDP882" s="40"/>
      <c r="GDQ882" s="40"/>
      <c r="GDR882" s="40"/>
      <c r="GDS882" s="40"/>
      <c r="GDT882" s="40"/>
      <c r="GDU882" s="40"/>
      <c r="GDV882" s="40"/>
      <c r="GDW882" s="40"/>
      <c r="GDX882" s="40"/>
      <c r="GDY882" s="40"/>
      <c r="GDZ882" s="40"/>
      <c r="GEA882" s="40"/>
      <c r="GEB882" s="40"/>
      <c r="GEC882" s="40"/>
      <c r="GED882" s="40"/>
      <c r="GEE882" s="40"/>
      <c r="GEF882" s="40"/>
      <c r="GEG882" s="40"/>
      <c r="GEH882" s="40"/>
      <c r="GEI882" s="40"/>
      <c r="GEJ882" s="40"/>
      <c r="GEK882" s="40"/>
      <c r="GEL882" s="40"/>
      <c r="GEM882" s="40"/>
      <c r="GEN882" s="40"/>
      <c r="GEO882" s="40"/>
      <c r="GEP882" s="40"/>
      <c r="GEQ882" s="40"/>
      <c r="GER882" s="40"/>
      <c r="GES882" s="40"/>
      <c r="GET882" s="40"/>
      <c r="GEU882" s="40"/>
      <c r="GEV882" s="40"/>
      <c r="GEW882" s="40"/>
      <c r="GEX882" s="40"/>
      <c r="GEY882" s="40"/>
      <c r="GEZ882" s="40"/>
      <c r="GFA882" s="40"/>
      <c r="GFB882" s="40"/>
      <c r="GFC882" s="40"/>
      <c r="GFD882" s="40"/>
      <c r="GFE882" s="40"/>
      <c r="GFF882" s="40"/>
      <c r="GFG882" s="40"/>
      <c r="GFH882" s="40"/>
      <c r="GFI882" s="40"/>
      <c r="GFJ882" s="40"/>
      <c r="GFK882" s="40"/>
      <c r="GFL882" s="40"/>
      <c r="GFM882" s="40"/>
      <c r="GFN882" s="40"/>
      <c r="GFO882" s="40"/>
      <c r="GFP882" s="40"/>
      <c r="GFQ882" s="40"/>
      <c r="GFR882" s="40"/>
      <c r="GFS882" s="40"/>
      <c r="GFT882" s="40"/>
      <c r="GFU882" s="40"/>
      <c r="GFV882" s="40"/>
      <c r="GFW882" s="40"/>
      <c r="GFX882" s="40"/>
      <c r="GFY882" s="40"/>
      <c r="GFZ882" s="40"/>
      <c r="GGA882" s="40"/>
      <c r="GGB882" s="40"/>
      <c r="GGC882" s="40"/>
      <c r="GGD882" s="40"/>
      <c r="GGE882" s="40"/>
      <c r="GGF882" s="40"/>
      <c r="GGG882" s="40"/>
      <c r="GGH882" s="40"/>
      <c r="GGI882" s="40"/>
      <c r="GGJ882" s="40"/>
      <c r="GGK882" s="40"/>
      <c r="GGL882" s="40"/>
      <c r="GGM882" s="40"/>
      <c r="GGN882" s="40"/>
      <c r="GGO882" s="40"/>
      <c r="GGP882" s="40"/>
      <c r="GGQ882" s="40"/>
      <c r="GGR882" s="40"/>
      <c r="GGS882" s="40"/>
      <c r="GGT882" s="40"/>
      <c r="GGU882" s="40"/>
      <c r="GGV882" s="40"/>
      <c r="GGW882" s="40"/>
      <c r="GGX882" s="40"/>
      <c r="GGY882" s="40"/>
      <c r="GGZ882" s="40"/>
      <c r="GHA882" s="40"/>
      <c r="GHB882" s="40"/>
      <c r="GHC882" s="40"/>
      <c r="GHD882" s="40"/>
      <c r="GHE882" s="40"/>
      <c r="GHF882" s="40"/>
      <c r="GHG882" s="40"/>
      <c r="GHH882" s="40"/>
      <c r="GHI882" s="40"/>
      <c r="GHJ882" s="40"/>
      <c r="GHK882" s="40"/>
      <c r="GHL882" s="40"/>
      <c r="GHM882" s="40"/>
      <c r="GHN882" s="40"/>
      <c r="GHO882" s="40"/>
      <c r="GHP882" s="40"/>
      <c r="GHQ882" s="40"/>
      <c r="GHR882" s="40"/>
      <c r="GHS882" s="40"/>
      <c r="GHT882" s="40"/>
      <c r="GHU882" s="40"/>
      <c r="GHV882" s="40"/>
      <c r="GHW882" s="40"/>
      <c r="GHX882" s="40"/>
      <c r="GHY882" s="40"/>
      <c r="GHZ882" s="40"/>
      <c r="GIA882" s="40"/>
      <c r="GIB882" s="40"/>
      <c r="GIC882" s="40"/>
      <c r="GID882" s="40"/>
      <c r="GIE882" s="40"/>
      <c r="GIF882" s="40"/>
      <c r="GIG882" s="40"/>
      <c r="GIH882" s="40"/>
      <c r="GII882" s="40"/>
      <c r="GIJ882" s="40"/>
      <c r="GIK882" s="40"/>
      <c r="GIL882" s="40"/>
      <c r="GIM882" s="40"/>
      <c r="GIN882" s="40"/>
      <c r="GIO882" s="40"/>
      <c r="GIP882" s="40"/>
      <c r="GIQ882" s="40"/>
      <c r="GIR882" s="40"/>
      <c r="GIS882" s="40"/>
      <c r="GIT882" s="40"/>
      <c r="GIU882" s="40"/>
      <c r="GIV882" s="40"/>
      <c r="GIW882" s="40"/>
      <c r="GIX882" s="40"/>
      <c r="GIY882" s="40"/>
      <c r="GIZ882" s="40"/>
      <c r="GJA882" s="40"/>
      <c r="GJB882" s="40"/>
      <c r="GJC882" s="40"/>
      <c r="GJD882" s="40"/>
      <c r="GJE882" s="40"/>
      <c r="GJF882" s="40"/>
      <c r="GJG882" s="40"/>
      <c r="GJH882" s="40"/>
      <c r="GJI882" s="40"/>
      <c r="GJJ882" s="40"/>
      <c r="GJK882" s="40"/>
      <c r="GJL882" s="40"/>
      <c r="GJM882" s="40"/>
      <c r="GJN882" s="40"/>
      <c r="GJO882" s="40"/>
      <c r="GJP882" s="40"/>
      <c r="GJQ882" s="40"/>
      <c r="GJR882" s="40"/>
      <c r="GJS882" s="40"/>
      <c r="GJT882" s="40"/>
      <c r="GJU882" s="40"/>
      <c r="GJV882" s="40"/>
      <c r="GJW882" s="40"/>
      <c r="GJX882" s="40"/>
      <c r="GJY882" s="40"/>
      <c r="GJZ882" s="40"/>
      <c r="GKA882" s="40"/>
      <c r="GKB882" s="40"/>
      <c r="GKC882" s="40"/>
      <c r="GKD882" s="40"/>
      <c r="GKE882" s="40"/>
      <c r="GKF882" s="40"/>
      <c r="GKG882" s="40"/>
      <c r="GKH882" s="40"/>
      <c r="GKI882" s="40"/>
      <c r="GKJ882" s="40"/>
      <c r="GKK882" s="40"/>
      <c r="GKL882" s="40"/>
      <c r="GKM882" s="40"/>
      <c r="GKN882" s="40"/>
      <c r="GKO882" s="40"/>
      <c r="GKP882" s="40"/>
      <c r="GKQ882" s="40"/>
      <c r="GKR882" s="40"/>
      <c r="GKS882" s="40"/>
      <c r="GKT882" s="40"/>
      <c r="GKU882" s="40"/>
      <c r="GKV882" s="40"/>
      <c r="GKW882" s="40"/>
      <c r="GKX882" s="40"/>
      <c r="GKY882" s="40"/>
      <c r="GKZ882" s="40"/>
      <c r="GLA882" s="40"/>
      <c r="GLB882" s="40"/>
      <c r="GLC882" s="40"/>
      <c r="GLD882" s="40"/>
      <c r="GLE882" s="40"/>
      <c r="GLF882" s="40"/>
      <c r="GLG882" s="40"/>
      <c r="GLH882" s="40"/>
      <c r="GLI882" s="40"/>
      <c r="GLJ882" s="40"/>
      <c r="GLK882" s="40"/>
      <c r="GLL882" s="40"/>
      <c r="GLM882" s="40"/>
      <c r="GLN882" s="40"/>
      <c r="GLO882" s="40"/>
      <c r="GLP882" s="40"/>
      <c r="GLQ882" s="40"/>
      <c r="GLR882" s="40"/>
      <c r="GLS882" s="40"/>
      <c r="GLT882" s="40"/>
      <c r="GLU882" s="40"/>
      <c r="GLV882" s="40"/>
      <c r="GLW882" s="40"/>
      <c r="GLX882" s="40"/>
      <c r="GLY882" s="40"/>
      <c r="GLZ882" s="40"/>
      <c r="GMA882" s="40"/>
      <c r="GMB882" s="40"/>
      <c r="GMC882" s="40"/>
      <c r="GMD882" s="40"/>
      <c r="GME882" s="40"/>
      <c r="GMF882" s="40"/>
      <c r="GMG882" s="40"/>
      <c r="GMH882" s="40"/>
      <c r="GMI882" s="40"/>
      <c r="GMJ882" s="40"/>
      <c r="GMK882" s="40"/>
      <c r="GML882" s="40"/>
      <c r="GMM882" s="40"/>
      <c r="GMN882" s="40"/>
      <c r="GMO882" s="40"/>
      <c r="GMP882" s="40"/>
      <c r="GMQ882" s="40"/>
      <c r="GMR882" s="40"/>
      <c r="GMS882" s="40"/>
      <c r="GMT882" s="40"/>
      <c r="GMU882" s="40"/>
      <c r="GMV882" s="40"/>
      <c r="GMW882" s="40"/>
      <c r="GMX882" s="40"/>
      <c r="GMY882" s="40"/>
      <c r="GMZ882" s="40"/>
      <c r="GNA882" s="40"/>
      <c r="GNB882" s="40"/>
      <c r="GNC882" s="40"/>
      <c r="GND882" s="40"/>
      <c r="GNE882" s="40"/>
      <c r="GNF882" s="40"/>
      <c r="GNG882" s="40"/>
      <c r="GNH882" s="40"/>
      <c r="GNI882" s="40"/>
      <c r="GNJ882" s="40"/>
      <c r="GNK882" s="40"/>
      <c r="GNL882" s="40"/>
      <c r="GNM882" s="40"/>
      <c r="GNN882" s="40"/>
      <c r="GNO882" s="40"/>
      <c r="GNP882" s="40"/>
      <c r="GNQ882" s="40"/>
      <c r="GNR882" s="40"/>
      <c r="GNS882" s="40"/>
      <c r="GNT882" s="40"/>
      <c r="GNU882" s="40"/>
      <c r="GNV882" s="40"/>
      <c r="GNW882" s="40"/>
      <c r="GNX882" s="40"/>
      <c r="GNY882" s="40"/>
      <c r="GNZ882" s="40"/>
      <c r="GOA882" s="40"/>
      <c r="GOB882" s="40"/>
      <c r="GOC882" s="40"/>
      <c r="GOD882" s="40"/>
      <c r="GOE882" s="40"/>
      <c r="GOF882" s="40"/>
      <c r="GOG882" s="40"/>
      <c r="GOH882" s="40"/>
      <c r="GOI882" s="40"/>
      <c r="GOJ882" s="40"/>
      <c r="GOK882" s="40"/>
      <c r="GOL882" s="40"/>
      <c r="GOM882" s="40"/>
      <c r="GON882" s="40"/>
      <c r="GOO882" s="40"/>
      <c r="GOP882" s="40"/>
      <c r="GOQ882" s="40"/>
      <c r="GOR882" s="40"/>
      <c r="GOS882" s="40"/>
      <c r="GOT882" s="40"/>
      <c r="GOU882" s="40"/>
      <c r="GOV882" s="40"/>
      <c r="GOW882" s="40"/>
      <c r="GOX882" s="40"/>
      <c r="GOY882" s="40"/>
      <c r="GOZ882" s="40"/>
      <c r="GPA882" s="40"/>
      <c r="GPB882" s="40"/>
      <c r="GPC882" s="40"/>
      <c r="GPD882" s="40"/>
      <c r="GPE882" s="40"/>
      <c r="GPF882" s="40"/>
      <c r="GPG882" s="40"/>
      <c r="GPH882" s="40"/>
      <c r="GPI882" s="40"/>
      <c r="GPJ882" s="40"/>
      <c r="GPK882" s="40"/>
      <c r="GPL882" s="40"/>
      <c r="GPM882" s="40"/>
      <c r="GPN882" s="40"/>
      <c r="GPO882" s="40"/>
      <c r="GPP882" s="40"/>
      <c r="GPQ882" s="40"/>
      <c r="GPR882" s="40"/>
      <c r="GPS882" s="40"/>
      <c r="GPT882" s="40"/>
      <c r="GPU882" s="40"/>
      <c r="GPV882" s="40"/>
      <c r="GPW882" s="40"/>
      <c r="GPX882" s="40"/>
      <c r="GPY882" s="40"/>
      <c r="GPZ882" s="40"/>
      <c r="GQA882" s="40"/>
      <c r="GQB882" s="40"/>
      <c r="GQC882" s="40"/>
      <c r="GQD882" s="40"/>
      <c r="GQE882" s="40"/>
      <c r="GQF882" s="40"/>
      <c r="GQG882" s="40"/>
      <c r="GQH882" s="40"/>
      <c r="GQI882" s="40"/>
      <c r="GQJ882" s="40"/>
      <c r="GQK882" s="40"/>
      <c r="GQL882" s="40"/>
      <c r="GQM882" s="40"/>
      <c r="GQN882" s="40"/>
      <c r="GQO882" s="40"/>
      <c r="GQP882" s="40"/>
      <c r="GQQ882" s="40"/>
      <c r="GQR882" s="40"/>
      <c r="GQS882" s="40"/>
      <c r="GQT882" s="40"/>
      <c r="GQU882" s="40"/>
      <c r="GQV882" s="40"/>
      <c r="GQW882" s="40"/>
      <c r="GQX882" s="40"/>
      <c r="GQY882" s="40"/>
      <c r="GQZ882" s="40"/>
      <c r="GRA882" s="40"/>
      <c r="GRB882" s="40"/>
      <c r="GRC882" s="40"/>
      <c r="GRD882" s="40"/>
      <c r="GRE882" s="40"/>
      <c r="GRF882" s="40"/>
      <c r="GRG882" s="40"/>
      <c r="GRH882" s="40"/>
      <c r="GRI882" s="40"/>
      <c r="GRJ882" s="40"/>
      <c r="GRK882" s="40"/>
      <c r="GRL882" s="40"/>
      <c r="GRM882" s="40"/>
      <c r="GRN882" s="40"/>
      <c r="GRO882" s="40"/>
      <c r="GRP882" s="40"/>
      <c r="GRQ882" s="40"/>
      <c r="GRR882" s="40"/>
      <c r="GRS882" s="40"/>
      <c r="GRT882" s="40"/>
      <c r="GRU882" s="40"/>
      <c r="GRV882" s="40"/>
      <c r="GRW882" s="40"/>
      <c r="GRX882" s="40"/>
      <c r="GRY882" s="40"/>
      <c r="GRZ882" s="40"/>
      <c r="GSA882" s="40"/>
      <c r="GSB882" s="40"/>
      <c r="GSC882" s="40"/>
      <c r="GSD882" s="40"/>
      <c r="GSE882" s="40"/>
      <c r="GSF882" s="40"/>
      <c r="GSG882" s="40"/>
      <c r="GSH882" s="40"/>
      <c r="GSI882" s="40"/>
      <c r="GSJ882" s="40"/>
      <c r="GSK882" s="40"/>
      <c r="GSL882" s="40"/>
      <c r="GSM882" s="40"/>
      <c r="GSN882" s="40"/>
      <c r="GSO882" s="40"/>
      <c r="GSP882" s="40"/>
      <c r="GSQ882" s="40"/>
      <c r="GSR882" s="40"/>
      <c r="GSS882" s="40"/>
      <c r="GST882" s="40"/>
      <c r="GSU882" s="40"/>
      <c r="GSV882" s="40"/>
      <c r="GSW882" s="40"/>
      <c r="GSX882" s="40"/>
      <c r="GSY882" s="40"/>
      <c r="GSZ882" s="40"/>
      <c r="GTA882" s="40"/>
      <c r="GTB882" s="40"/>
      <c r="GTC882" s="40"/>
      <c r="GTD882" s="40"/>
      <c r="GTE882" s="40"/>
      <c r="GTF882" s="40"/>
      <c r="GTG882" s="40"/>
      <c r="GTH882" s="40"/>
      <c r="GTI882" s="40"/>
      <c r="GTJ882" s="40"/>
      <c r="GTK882" s="40"/>
      <c r="GTL882" s="40"/>
      <c r="GTM882" s="40"/>
      <c r="GTN882" s="40"/>
      <c r="GTO882" s="40"/>
      <c r="GTP882" s="40"/>
      <c r="GTQ882" s="40"/>
      <c r="GTR882" s="40"/>
      <c r="GTS882" s="40"/>
      <c r="GTT882" s="40"/>
      <c r="GTU882" s="40"/>
      <c r="GTV882" s="40"/>
      <c r="GTW882" s="40"/>
      <c r="GTX882" s="40"/>
      <c r="GTY882" s="40"/>
      <c r="GTZ882" s="40"/>
      <c r="GUA882" s="40"/>
      <c r="GUB882" s="40"/>
      <c r="GUC882" s="40"/>
      <c r="GUD882" s="40"/>
      <c r="GUE882" s="40"/>
      <c r="GUF882" s="40"/>
      <c r="GUG882" s="40"/>
      <c r="GUH882" s="40"/>
      <c r="GUI882" s="40"/>
      <c r="GUJ882" s="40"/>
      <c r="GUK882" s="40"/>
      <c r="GUL882" s="40"/>
      <c r="GUM882" s="40"/>
      <c r="GUN882" s="40"/>
      <c r="GUO882" s="40"/>
      <c r="GUP882" s="40"/>
      <c r="GUQ882" s="40"/>
      <c r="GUR882" s="40"/>
      <c r="GUS882" s="40"/>
      <c r="GUT882" s="40"/>
      <c r="GUU882" s="40"/>
      <c r="GUV882" s="40"/>
      <c r="GUW882" s="40"/>
      <c r="GUX882" s="40"/>
      <c r="GUY882" s="40"/>
      <c r="GUZ882" s="40"/>
      <c r="GVA882" s="40"/>
      <c r="GVB882" s="40"/>
      <c r="GVC882" s="40"/>
      <c r="GVD882" s="40"/>
      <c r="GVE882" s="40"/>
      <c r="GVF882" s="40"/>
      <c r="GVG882" s="40"/>
      <c r="GVH882" s="40"/>
      <c r="GVI882" s="40"/>
      <c r="GVJ882" s="40"/>
      <c r="GVK882" s="40"/>
      <c r="GVL882" s="40"/>
      <c r="GVM882" s="40"/>
      <c r="GVN882" s="40"/>
      <c r="GVO882" s="40"/>
      <c r="GVP882" s="40"/>
      <c r="GVQ882" s="40"/>
      <c r="GVR882" s="40"/>
      <c r="GVS882" s="40"/>
      <c r="GVT882" s="40"/>
      <c r="GVU882" s="40"/>
      <c r="GVV882" s="40"/>
      <c r="GVW882" s="40"/>
      <c r="GVX882" s="40"/>
      <c r="GVY882" s="40"/>
      <c r="GVZ882" s="40"/>
      <c r="GWA882" s="40"/>
      <c r="GWB882" s="40"/>
      <c r="GWC882" s="40"/>
      <c r="GWD882" s="40"/>
      <c r="GWE882" s="40"/>
      <c r="GWF882" s="40"/>
      <c r="GWG882" s="40"/>
      <c r="GWH882" s="40"/>
      <c r="GWI882" s="40"/>
      <c r="GWJ882" s="40"/>
      <c r="GWK882" s="40"/>
      <c r="GWL882" s="40"/>
      <c r="GWM882" s="40"/>
      <c r="GWN882" s="40"/>
      <c r="GWO882" s="40"/>
      <c r="GWP882" s="40"/>
      <c r="GWQ882" s="40"/>
      <c r="GWR882" s="40"/>
      <c r="GWS882" s="40"/>
      <c r="GWT882" s="40"/>
      <c r="GWU882" s="40"/>
      <c r="GWV882" s="40"/>
      <c r="GWW882" s="40"/>
      <c r="GWX882" s="40"/>
      <c r="GWY882" s="40"/>
      <c r="GWZ882" s="40"/>
      <c r="GXA882" s="40"/>
      <c r="GXB882" s="40"/>
      <c r="GXC882" s="40"/>
      <c r="GXD882" s="40"/>
      <c r="GXE882" s="40"/>
      <c r="GXF882" s="40"/>
      <c r="GXG882" s="40"/>
      <c r="GXH882" s="40"/>
      <c r="GXI882" s="40"/>
      <c r="GXJ882" s="40"/>
      <c r="GXK882" s="40"/>
      <c r="GXL882" s="40"/>
      <c r="GXM882" s="40"/>
      <c r="GXN882" s="40"/>
      <c r="GXO882" s="40"/>
      <c r="GXP882" s="40"/>
      <c r="GXQ882" s="40"/>
      <c r="GXR882" s="40"/>
      <c r="GXS882" s="40"/>
      <c r="GXT882" s="40"/>
      <c r="GXU882" s="40"/>
      <c r="GXV882" s="40"/>
      <c r="GXW882" s="40"/>
      <c r="GXX882" s="40"/>
      <c r="GXY882" s="40"/>
      <c r="GXZ882" s="40"/>
      <c r="GYA882" s="40"/>
      <c r="GYB882" s="40"/>
      <c r="GYC882" s="40"/>
      <c r="GYD882" s="40"/>
      <c r="GYE882" s="40"/>
      <c r="GYF882" s="40"/>
      <c r="GYG882" s="40"/>
      <c r="GYH882" s="40"/>
      <c r="GYI882" s="40"/>
      <c r="GYJ882" s="40"/>
      <c r="GYK882" s="40"/>
      <c r="GYL882" s="40"/>
      <c r="GYM882" s="40"/>
      <c r="GYN882" s="40"/>
      <c r="GYO882" s="40"/>
      <c r="GYP882" s="40"/>
      <c r="GYQ882" s="40"/>
      <c r="GYR882" s="40"/>
      <c r="GYS882" s="40"/>
      <c r="GYT882" s="40"/>
      <c r="GYU882" s="40"/>
      <c r="GYV882" s="40"/>
      <c r="GYW882" s="40"/>
      <c r="GYX882" s="40"/>
      <c r="GYY882" s="40"/>
      <c r="GYZ882" s="40"/>
      <c r="GZA882" s="40"/>
      <c r="GZB882" s="40"/>
      <c r="GZC882" s="40"/>
      <c r="GZD882" s="40"/>
      <c r="GZE882" s="40"/>
      <c r="GZF882" s="40"/>
      <c r="GZG882" s="40"/>
      <c r="GZH882" s="40"/>
      <c r="GZI882" s="40"/>
      <c r="GZJ882" s="40"/>
      <c r="GZK882" s="40"/>
      <c r="GZL882" s="40"/>
      <c r="GZM882" s="40"/>
      <c r="GZN882" s="40"/>
      <c r="GZO882" s="40"/>
      <c r="GZP882" s="40"/>
      <c r="GZQ882" s="40"/>
      <c r="GZR882" s="40"/>
      <c r="GZS882" s="40"/>
      <c r="GZT882" s="40"/>
      <c r="GZU882" s="40"/>
      <c r="GZV882" s="40"/>
      <c r="GZW882" s="40"/>
      <c r="GZX882" s="40"/>
      <c r="GZY882" s="40"/>
      <c r="GZZ882" s="40"/>
      <c r="HAA882" s="40"/>
      <c r="HAB882" s="40"/>
      <c r="HAC882" s="40"/>
      <c r="HAD882" s="40"/>
      <c r="HAE882" s="40"/>
      <c r="HAF882" s="40"/>
      <c r="HAG882" s="40"/>
      <c r="HAH882" s="40"/>
      <c r="HAI882" s="40"/>
      <c r="HAJ882" s="40"/>
      <c r="HAK882" s="40"/>
      <c r="HAL882" s="40"/>
      <c r="HAM882" s="40"/>
      <c r="HAN882" s="40"/>
      <c r="HAO882" s="40"/>
      <c r="HAP882" s="40"/>
      <c r="HAQ882" s="40"/>
      <c r="HAR882" s="40"/>
      <c r="HAS882" s="40"/>
      <c r="HAT882" s="40"/>
      <c r="HAU882" s="40"/>
      <c r="HAV882" s="40"/>
      <c r="HAW882" s="40"/>
      <c r="HAX882" s="40"/>
      <c r="HAY882" s="40"/>
      <c r="HAZ882" s="40"/>
      <c r="HBA882" s="40"/>
      <c r="HBB882" s="40"/>
      <c r="HBC882" s="40"/>
      <c r="HBD882" s="40"/>
      <c r="HBE882" s="40"/>
      <c r="HBF882" s="40"/>
      <c r="HBG882" s="40"/>
      <c r="HBH882" s="40"/>
      <c r="HBI882" s="40"/>
      <c r="HBJ882" s="40"/>
      <c r="HBK882" s="40"/>
      <c r="HBL882" s="40"/>
      <c r="HBM882" s="40"/>
      <c r="HBN882" s="40"/>
      <c r="HBO882" s="40"/>
      <c r="HBP882" s="40"/>
      <c r="HBQ882" s="40"/>
      <c r="HBR882" s="40"/>
      <c r="HBS882" s="40"/>
      <c r="HBT882" s="40"/>
      <c r="HBU882" s="40"/>
      <c r="HBV882" s="40"/>
      <c r="HBW882" s="40"/>
      <c r="HBX882" s="40"/>
      <c r="HBY882" s="40"/>
      <c r="HBZ882" s="40"/>
      <c r="HCA882" s="40"/>
      <c r="HCB882" s="40"/>
      <c r="HCC882" s="40"/>
      <c r="HCD882" s="40"/>
      <c r="HCE882" s="40"/>
      <c r="HCF882" s="40"/>
      <c r="HCG882" s="40"/>
      <c r="HCH882" s="40"/>
      <c r="HCI882" s="40"/>
      <c r="HCJ882" s="40"/>
      <c r="HCK882" s="40"/>
      <c r="HCL882" s="40"/>
      <c r="HCM882" s="40"/>
      <c r="HCN882" s="40"/>
      <c r="HCO882" s="40"/>
      <c r="HCP882" s="40"/>
      <c r="HCQ882" s="40"/>
      <c r="HCR882" s="40"/>
      <c r="HCS882" s="40"/>
      <c r="HCT882" s="40"/>
      <c r="HCU882" s="40"/>
      <c r="HCV882" s="40"/>
      <c r="HCW882" s="40"/>
      <c r="HCX882" s="40"/>
      <c r="HCY882" s="40"/>
      <c r="HCZ882" s="40"/>
      <c r="HDA882" s="40"/>
      <c r="HDB882" s="40"/>
      <c r="HDC882" s="40"/>
      <c r="HDD882" s="40"/>
      <c r="HDE882" s="40"/>
      <c r="HDF882" s="40"/>
      <c r="HDG882" s="40"/>
      <c r="HDH882" s="40"/>
      <c r="HDI882" s="40"/>
      <c r="HDJ882" s="40"/>
      <c r="HDK882" s="40"/>
      <c r="HDL882" s="40"/>
      <c r="HDM882" s="40"/>
      <c r="HDN882" s="40"/>
      <c r="HDO882" s="40"/>
      <c r="HDP882" s="40"/>
      <c r="HDQ882" s="40"/>
      <c r="HDR882" s="40"/>
      <c r="HDS882" s="40"/>
      <c r="HDT882" s="40"/>
      <c r="HDU882" s="40"/>
      <c r="HDV882" s="40"/>
      <c r="HDW882" s="40"/>
      <c r="HDX882" s="40"/>
      <c r="HDY882" s="40"/>
      <c r="HDZ882" s="40"/>
      <c r="HEA882" s="40"/>
      <c r="HEB882" s="40"/>
      <c r="HEC882" s="40"/>
      <c r="HED882" s="40"/>
      <c r="HEE882" s="40"/>
      <c r="HEF882" s="40"/>
      <c r="HEG882" s="40"/>
      <c r="HEH882" s="40"/>
      <c r="HEI882" s="40"/>
      <c r="HEJ882" s="40"/>
      <c r="HEK882" s="40"/>
      <c r="HEL882" s="40"/>
      <c r="HEM882" s="40"/>
      <c r="HEN882" s="40"/>
      <c r="HEO882" s="40"/>
      <c r="HEP882" s="40"/>
      <c r="HEQ882" s="40"/>
      <c r="HER882" s="40"/>
      <c r="HES882" s="40"/>
      <c r="HET882" s="40"/>
      <c r="HEU882" s="40"/>
      <c r="HEV882" s="40"/>
      <c r="HEW882" s="40"/>
      <c r="HEX882" s="40"/>
      <c r="HEY882" s="40"/>
      <c r="HEZ882" s="40"/>
      <c r="HFA882" s="40"/>
      <c r="HFB882" s="40"/>
      <c r="HFC882" s="40"/>
      <c r="HFD882" s="40"/>
      <c r="HFE882" s="40"/>
      <c r="HFF882" s="40"/>
      <c r="HFG882" s="40"/>
      <c r="HFH882" s="40"/>
      <c r="HFI882" s="40"/>
      <c r="HFJ882" s="40"/>
      <c r="HFK882" s="40"/>
      <c r="HFL882" s="40"/>
      <c r="HFM882" s="40"/>
      <c r="HFN882" s="40"/>
      <c r="HFO882" s="40"/>
      <c r="HFP882" s="40"/>
      <c r="HFQ882" s="40"/>
      <c r="HFR882" s="40"/>
      <c r="HFS882" s="40"/>
      <c r="HFT882" s="40"/>
      <c r="HFU882" s="40"/>
      <c r="HFV882" s="40"/>
      <c r="HFW882" s="40"/>
      <c r="HFX882" s="40"/>
      <c r="HFY882" s="40"/>
      <c r="HFZ882" s="40"/>
      <c r="HGA882" s="40"/>
      <c r="HGB882" s="40"/>
      <c r="HGC882" s="40"/>
      <c r="HGD882" s="40"/>
      <c r="HGE882" s="40"/>
      <c r="HGF882" s="40"/>
      <c r="HGG882" s="40"/>
      <c r="HGH882" s="40"/>
      <c r="HGI882" s="40"/>
      <c r="HGJ882" s="40"/>
      <c r="HGK882" s="40"/>
      <c r="HGL882" s="40"/>
      <c r="HGM882" s="40"/>
      <c r="HGN882" s="40"/>
      <c r="HGO882" s="40"/>
      <c r="HGP882" s="40"/>
      <c r="HGQ882" s="40"/>
      <c r="HGR882" s="40"/>
      <c r="HGS882" s="40"/>
      <c r="HGT882" s="40"/>
      <c r="HGU882" s="40"/>
      <c r="HGV882" s="40"/>
      <c r="HGW882" s="40"/>
      <c r="HGX882" s="40"/>
      <c r="HGY882" s="40"/>
      <c r="HGZ882" s="40"/>
      <c r="HHA882" s="40"/>
      <c r="HHB882" s="40"/>
      <c r="HHC882" s="40"/>
      <c r="HHD882" s="40"/>
      <c r="HHE882" s="40"/>
      <c r="HHF882" s="40"/>
      <c r="HHG882" s="40"/>
      <c r="HHH882" s="40"/>
      <c r="HHI882" s="40"/>
      <c r="HHJ882" s="40"/>
      <c r="HHK882" s="40"/>
      <c r="HHL882" s="40"/>
      <c r="HHM882" s="40"/>
      <c r="HHN882" s="40"/>
      <c r="HHO882" s="40"/>
      <c r="HHP882" s="40"/>
      <c r="HHQ882" s="40"/>
      <c r="HHR882" s="40"/>
      <c r="HHS882" s="40"/>
      <c r="HHT882" s="40"/>
      <c r="HHU882" s="40"/>
      <c r="HHV882" s="40"/>
      <c r="HHW882" s="40"/>
      <c r="HHX882" s="40"/>
      <c r="HHY882" s="40"/>
      <c r="HHZ882" s="40"/>
      <c r="HIA882" s="40"/>
      <c r="HIB882" s="40"/>
      <c r="HIC882" s="40"/>
      <c r="HID882" s="40"/>
      <c r="HIE882" s="40"/>
      <c r="HIF882" s="40"/>
      <c r="HIG882" s="40"/>
      <c r="HIH882" s="40"/>
      <c r="HII882" s="40"/>
      <c r="HIJ882" s="40"/>
      <c r="HIK882" s="40"/>
      <c r="HIL882" s="40"/>
      <c r="HIM882" s="40"/>
      <c r="HIN882" s="40"/>
      <c r="HIO882" s="40"/>
      <c r="HIP882" s="40"/>
      <c r="HIQ882" s="40"/>
      <c r="HIR882" s="40"/>
      <c r="HIS882" s="40"/>
      <c r="HIT882" s="40"/>
      <c r="HIU882" s="40"/>
      <c r="HIV882" s="40"/>
      <c r="HIW882" s="40"/>
      <c r="HIX882" s="40"/>
      <c r="HIY882" s="40"/>
      <c r="HIZ882" s="40"/>
      <c r="HJA882" s="40"/>
      <c r="HJB882" s="40"/>
      <c r="HJC882" s="40"/>
      <c r="HJD882" s="40"/>
      <c r="HJE882" s="40"/>
      <c r="HJF882" s="40"/>
      <c r="HJG882" s="40"/>
      <c r="HJH882" s="40"/>
      <c r="HJI882" s="40"/>
      <c r="HJJ882" s="40"/>
      <c r="HJK882" s="40"/>
      <c r="HJL882" s="40"/>
      <c r="HJM882" s="40"/>
      <c r="HJN882" s="40"/>
      <c r="HJO882" s="40"/>
      <c r="HJP882" s="40"/>
      <c r="HJQ882" s="40"/>
      <c r="HJR882" s="40"/>
      <c r="HJS882" s="40"/>
      <c r="HJT882" s="40"/>
      <c r="HJU882" s="40"/>
      <c r="HJV882" s="40"/>
      <c r="HJW882" s="40"/>
      <c r="HJX882" s="40"/>
      <c r="HJY882" s="40"/>
      <c r="HJZ882" s="40"/>
      <c r="HKA882" s="40"/>
      <c r="HKB882" s="40"/>
      <c r="HKC882" s="40"/>
      <c r="HKD882" s="40"/>
      <c r="HKE882" s="40"/>
      <c r="HKF882" s="40"/>
      <c r="HKG882" s="40"/>
      <c r="HKH882" s="40"/>
      <c r="HKI882" s="40"/>
      <c r="HKJ882" s="40"/>
      <c r="HKK882" s="40"/>
      <c r="HKL882" s="40"/>
      <c r="HKM882" s="40"/>
      <c r="HKN882" s="40"/>
      <c r="HKO882" s="40"/>
      <c r="HKP882" s="40"/>
      <c r="HKQ882" s="40"/>
      <c r="HKR882" s="40"/>
      <c r="HKS882" s="40"/>
      <c r="HKT882" s="40"/>
      <c r="HKU882" s="40"/>
      <c r="HKV882" s="40"/>
      <c r="HKW882" s="40"/>
      <c r="HKX882" s="40"/>
      <c r="HKY882" s="40"/>
      <c r="HKZ882" s="40"/>
      <c r="HLA882" s="40"/>
      <c r="HLB882" s="40"/>
      <c r="HLC882" s="40"/>
      <c r="HLD882" s="40"/>
      <c r="HLE882" s="40"/>
      <c r="HLF882" s="40"/>
      <c r="HLG882" s="40"/>
      <c r="HLH882" s="40"/>
      <c r="HLI882" s="40"/>
      <c r="HLJ882" s="40"/>
      <c r="HLK882" s="40"/>
      <c r="HLL882" s="40"/>
      <c r="HLM882" s="40"/>
      <c r="HLN882" s="40"/>
      <c r="HLO882" s="40"/>
      <c r="HLP882" s="40"/>
      <c r="HLQ882" s="40"/>
      <c r="HLR882" s="40"/>
      <c r="HLS882" s="40"/>
      <c r="HLT882" s="40"/>
      <c r="HLU882" s="40"/>
      <c r="HLV882" s="40"/>
      <c r="HLW882" s="40"/>
      <c r="HLX882" s="40"/>
      <c r="HLY882" s="40"/>
      <c r="HLZ882" s="40"/>
      <c r="HMA882" s="40"/>
      <c r="HMB882" s="40"/>
      <c r="HMC882" s="40"/>
      <c r="HMD882" s="40"/>
      <c r="HME882" s="40"/>
      <c r="HMF882" s="40"/>
      <c r="HMG882" s="40"/>
      <c r="HMH882" s="40"/>
      <c r="HMI882" s="40"/>
      <c r="HMJ882" s="40"/>
      <c r="HMK882" s="40"/>
      <c r="HML882" s="40"/>
      <c r="HMM882" s="40"/>
      <c r="HMN882" s="40"/>
      <c r="HMO882" s="40"/>
      <c r="HMP882" s="40"/>
      <c r="HMQ882" s="40"/>
      <c r="HMR882" s="40"/>
      <c r="HMS882" s="40"/>
      <c r="HMT882" s="40"/>
      <c r="HMU882" s="40"/>
      <c r="HMV882" s="40"/>
      <c r="HMW882" s="40"/>
      <c r="HMX882" s="40"/>
      <c r="HMY882" s="40"/>
      <c r="HMZ882" s="40"/>
      <c r="HNA882" s="40"/>
      <c r="HNB882" s="40"/>
      <c r="HNC882" s="40"/>
      <c r="HND882" s="40"/>
      <c r="HNE882" s="40"/>
      <c r="HNF882" s="40"/>
      <c r="HNG882" s="40"/>
      <c r="HNH882" s="40"/>
      <c r="HNI882" s="40"/>
      <c r="HNJ882" s="40"/>
      <c r="HNK882" s="40"/>
      <c r="HNL882" s="40"/>
      <c r="HNM882" s="40"/>
      <c r="HNN882" s="40"/>
      <c r="HNO882" s="40"/>
      <c r="HNP882" s="40"/>
      <c r="HNQ882" s="40"/>
      <c r="HNR882" s="40"/>
      <c r="HNS882" s="40"/>
      <c r="HNT882" s="40"/>
      <c r="HNU882" s="40"/>
      <c r="HNV882" s="40"/>
      <c r="HNW882" s="40"/>
      <c r="HNX882" s="40"/>
      <c r="HNY882" s="40"/>
      <c r="HNZ882" s="40"/>
      <c r="HOA882" s="40"/>
      <c r="HOB882" s="40"/>
      <c r="HOC882" s="40"/>
      <c r="HOD882" s="40"/>
      <c r="HOE882" s="40"/>
      <c r="HOF882" s="40"/>
      <c r="HOG882" s="40"/>
      <c r="HOH882" s="40"/>
      <c r="HOI882" s="40"/>
      <c r="HOJ882" s="40"/>
      <c r="HOK882" s="40"/>
      <c r="HOL882" s="40"/>
      <c r="HOM882" s="40"/>
      <c r="HON882" s="40"/>
      <c r="HOO882" s="40"/>
      <c r="HOP882" s="40"/>
      <c r="HOQ882" s="40"/>
      <c r="HOR882" s="40"/>
      <c r="HOS882" s="40"/>
      <c r="HOT882" s="40"/>
      <c r="HOU882" s="40"/>
      <c r="HOV882" s="40"/>
      <c r="HOW882" s="40"/>
      <c r="HOX882" s="40"/>
      <c r="HOY882" s="40"/>
      <c r="HOZ882" s="40"/>
      <c r="HPA882" s="40"/>
      <c r="HPB882" s="40"/>
      <c r="HPC882" s="40"/>
      <c r="HPD882" s="40"/>
      <c r="HPE882" s="40"/>
      <c r="HPF882" s="40"/>
      <c r="HPG882" s="40"/>
      <c r="HPH882" s="40"/>
      <c r="HPI882" s="40"/>
      <c r="HPJ882" s="40"/>
      <c r="HPK882" s="40"/>
      <c r="HPL882" s="40"/>
      <c r="HPM882" s="40"/>
      <c r="HPN882" s="40"/>
      <c r="HPO882" s="40"/>
      <c r="HPP882" s="40"/>
      <c r="HPQ882" s="40"/>
      <c r="HPR882" s="40"/>
      <c r="HPS882" s="40"/>
      <c r="HPT882" s="40"/>
      <c r="HPU882" s="40"/>
      <c r="HPV882" s="40"/>
      <c r="HPW882" s="40"/>
      <c r="HPX882" s="40"/>
      <c r="HPY882" s="40"/>
      <c r="HPZ882" s="40"/>
      <c r="HQA882" s="40"/>
      <c r="HQB882" s="40"/>
      <c r="HQC882" s="40"/>
      <c r="HQD882" s="40"/>
      <c r="HQE882" s="40"/>
      <c r="HQF882" s="40"/>
      <c r="HQG882" s="40"/>
      <c r="HQH882" s="40"/>
      <c r="HQI882" s="40"/>
      <c r="HQJ882" s="40"/>
      <c r="HQK882" s="40"/>
      <c r="HQL882" s="40"/>
      <c r="HQM882" s="40"/>
      <c r="HQN882" s="40"/>
      <c r="HQO882" s="40"/>
      <c r="HQP882" s="40"/>
      <c r="HQQ882" s="40"/>
      <c r="HQR882" s="40"/>
      <c r="HQS882" s="40"/>
      <c r="HQT882" s="40"/>
      <c r="HQU882" s="40"/>
      <c r="HQV882" s="40"/>
      <c r="HQW882" s="40"/>
      <c r="HQX882" s="40"/>
      <c r="HQY882" s="40"/>
      <c r="HQZ882" s="40"/>
      <c r="HRA882" s="40"/>
      <c r="HRB882" s="40"/>
      <c r="HRC882" s="40"/>
      <c r="HRD882" s="40"/>
      <c r="HRE882" s="40"/>
      <c r="HRF882" s="40"/>
      <c r="HRG882" s="40"/>
      <c r="HRH882" s="40"/>
      <c r="HRI882" s="40"/>
      <c r="HRJ882" s="40"/>
      <c r="HRK882" s="40"/>
      <c r="HRL882" s="40"/>
      <c r="HRM882" s="40"/>
      <c r="HRN882" s="40"/>
      <c r="HRO882" s="40"/>
      <c r="HRP882" s="40"/>
      <c r="HRQ882" s="40"/>
      <c r="HRR882" s="40"/>
      <c r="HRS882" s="40"/>
      <c r="HRT882" s="40"/>
      <c r="HRU882" s="40"/>
      <c r="HRV882" s="40"/>
      <c r="HRW882" s="40"/>
      <c r="HRX882" s="40"/>
      <c r="HRY882" s="40"/>
      <c r="HRZ882" s="40"/>
      <c r="HSA882" s="40"/>
      <c r="HSB882" s="40"/>
      <c r="HSC882" s="40"/>
      <c r="HSD882" s="40"/>
      <c r="HSE882" s="40"/>
      <c r="HSF882" s="40"/>
      <c r="HSG882" s="40"/>
      <c r="HSH882" s="40"/>
      <c r="HSI882" s="40"/>
      <c r="HSJ882" s="40"/>
      <c r="HSK882" s="40"/>
      <c r="HSL882" s="40"/>
      <c r="HSM882" s="40"/>
      <c r="HSN882" s="40"/>
      <c r="HSO882" s="40"/>
      <c r="HSP882" s="40"/>
      <c r="HSQ882" s="40"/>
      <c r="HSR882" s="40"/>
      <c r="HSS882" s="40"/>
      <c r="HST882" s="40"/>
      <c r="HSU882" s="40"/>
      <c r="HSV882" s="40"/>
      <c r="HSW882" s="40"/>
      <c r="HSX882" s="40"/>
      <c r="HSY882" s="40"/>
      <c r="HSZ882" s="40"/>
      <c r="HTA882" s="40"/>
      <c r="HTB882" s="40"/>
      <c r="HTC882" s="40"/>
      <c r="HTD882" s="40"/>
      <c r="HTE882" s="40"/>
      <c r="HTF882" s="40"/>
      <c r="HTG882" s="40"/>
      <c r="HTH882" s="40"/>
      <c r="HTI882" s="40"/>
      <c r="HTJ882" s="40"/>
      <c r="HTK882" s="40"/>
      <c r="HTL882" s="40"/>
      <c r="HTM882" s="40"/>
      <c r="HTN882" s="40"/>
      <c r="HTO882" s="40"/>
      <c r="HTP882" s="40"/>
      <c r="HTQ882" s="40"/>
      <c r="HTR882" s="40"/>
      <c r="HTS882" s="40"/>
      <c r="HTT882" s="40"/>
      <c r="HTU882" s="40"/>
      <c r="HTV882" s="40"/>
      <c r="HTW882" s="40"/>
      <c r="HTX882" s="40"/>
      <c r="HTY882" s="40"/>
      <c r="HTZ882" s="40"/>
      <c r="HUA882" s="40"/>
      <c r="HUB882" s="40"/>
      <c r="HUC882" s="40"/>
      <c r="HUD882" s="40"/>
      <c r="HUE882" s="40"/>
      <c r="HUF882" s="40"/>
      <c r="HUG882" s="40"/>
      <c r="HUH882" s="40"/>
      <c r="HUI882" s="40"/>
      <c r="HUJ882" s="40"/>
      <c r="HUK882" s="40"/>
      <c r="HUL882" s="40"/>
      <c r="HUM882" s="40"/>
      <c r="HUN882" s="40"/>
      <c r="HUO882" s="40"/>
      <c r="HUP882" s="40"/>
      <c r="HUQ882" s="40"/>
      <c r="HUR882" s="40"/>
      <c r="HUS882" s="40"/>
      <c r="HUT882" s="40"/>
      <c r="HUU882" s="40"/>
      <c r="HUV882" s="40"/>
      <c r="HUW882" s="40"/>
      <c r="HUX882" s="40"/>
      <c r="HUY882" s="40"/>
      <c r="HUZ882" s="40"/>
      <c r="HVA882" s="40"/>
      <c r="HVB882" s="40"/>
      <c r="HVC882" s="40"/>
      <c r="HVD882" s="40"/>
      <c r="HVE882" s="40"/>
      <c r="HVF882" s="40"/>
      <c r="HVG882" s="40"/>
      <c r="HVH882" s="40"/>
      <c r="HVI882" s="40"/>
      <c r="HVJ882" s="40"/>
      <c r="HVK882" s="40"/>
      <c r="HVL882" s="40"/>
      <c r="HVM882" s="40"/>
      <c r="HVN882" s="40"/>
      <c r="HVO882" s="40"/>
      <c r="HVP882" s="40"/>
      <c r="HVQ882" s="40"/>
      <c r="HVR882" s="40"/>
      <c r="HVS882" s="40"/>
      <c r="HVT882" s="40"/>
      <c r="HVU882" s="40"/>
      <c r="HVV882" s="40"/>
      <c r="HVW882" s="40"/>
      <c r="HVX882" s="40"/>
      <c r="HVY882" s="40"/>
      <c r="HVZ882" s="40"/>
      <c r="HWA882" s="40"/>
      <c r="HWB882" s="40"/>
      <c r="HWC882" s="40"/>
      <c r="HWD882" s="40"/>
      <c r="HWE882" s="40"/>
      <c r="HWF882" s="40"/>
      <c r="HWG882" s="40"/>
      <c r="HWH882" s="40"/>
      <c r="HWI882" s="40"/>
      <c r="HWJ882" s="40"/>
      <c r="HWK882" s="40"/>
      <c r="HWL882" s="40"/>
      <c r="HWM882" s="40"/>
      <c r="HWN882" s="40"/>
      <c r="HWO882" s="40"/>
      <c r="HWP882" s="40"/>
      <c r="HWQ882" s="40"/>
      <c r="HWR882" s="40"/>
      <c r="HWS882" s="40"/>
      <c r="HWT882" s="40"/>
      <c r="HWU882" s="40"/>
      <c r="HWV882" s="40"/>
      <c r="HWW882" s="40"/>
      <c r="HWX882" s="40"/>
      <c r="HWY882" s="40"/>
      <c r="HWZ882" s="40"/>
      <c r="HXA882" s="40"/>
      <c r="HXB882" s="40"/>
      <c r="HXC882" s="40"/>
      <c r="HXD882" s="40"/>
      <c r="HXE882" s="40"/>
      <c r="HXF882" s="40"/>
      <c r="HXG882" s="40"/>
      <c r="HXH882" s="40"/>
      <c r="HXI882" s="40"/>
      <c r="HXJ882" s="40"/>
      <c r="HXK882" s="40"/>
      <c r="HXL882" s="40"/>
      <c r="HXM882" s="40"/>
      <c r="HXN882" s="40"/>
      <c r="HXO882" s="40"/>
      <c r="HXP882" s="40"/>
      <c r="HXQ882" s="40"/>
      <c r="HXR882" s="40"/>
      <c r="HXS882" s="40"/>
      <c r="HXT882" s="40"/>
      <c r="HXU882" s="40"/>
      <c r="HXV882" s="40"/>
      <c r="HXW882" s="40"/>
      <c r="HXX882" s="40"/>
      <c r="HXY882" s="40"/>
      <c r="HXZ882" s="40"/>
      <c r="HYA882" s="40"/>
      <c r="HYB882" s="40"/>
      <c r="HYC882" s="40"/>
      <c r="HYD882" s="40"/>
      <c r="HYE882" s="40"/>
      <c r="HYF882" s="40"/>
      <c r="HYG882" s="40"/>
      <c r="HYH882" s="40"/>
      <c r="HYI882" s="40"/>
      <c r="HYJ882" s="40"/>
      <c r="HYK882" s="40"/>
      <c r="HYL882" s="40"/>
      <c r="HYM882" s="40"/>
      <c r="HYN882" s="40"/>
      <c r="HYO882" s="40"/>
      <c r="HYP882" s="40"/>
      <c r="HYQ882" s="40"/>
      <c r="HYR882" s="40"/>
      <c r="HYS882" s="40"/>
      <c r="HYT882" s="40"/>
      <c r="HYU882" s="40"/>
      <c r="HYV882" s="40"/>
      <c r="HYW882" s="40"/>
      <c r="HYX882" s="40"/>
      <c r="HYY882" s="40"/>
      <c r="HYZ882" s="40"/>
      <c r="HZA882" s="40"/>
      <c r="HZB882" s="40"/>
      <c r="HZC882" s="40"/>
      <c r="HZD882" s="40"/>
      <c r="HZE882" s="40"/>
      <c r="HZF882" s="40"/>
      <c r="HZG882" s="40"/>
      <c r="HZH882" s="40"/>
      <c r="HZI882" s="40"/>
      <c r="HZJ882" s="40"/>
      <c r="HZK882" s="40"/>
      <c r="HZL882" s="40"/>
      <c r="HZM882" s="40"/>
      <c r="HZN882" s="40"/>
      <c r="HZO882" s="40"/>
      <c r="HZP882" s="40"/>
      <c r="HZQ882" s="40"/>
      <c r="HZR882" s="40"/>
      <c r="HZS882" s="40"/>
      <c r="HZT882" s="40"/>
      <c r="HZU882" s="40"/>
      <c r="HZV882" s="40"/>
      <c r="HZW882" s="40"/>
      <c r="HZX882" s="40"/>
      <c r="HZY882" s="40"/>
      <c r="HZZ882" s="40"/>
      <c r="IAA882" s="40"/>
      <c r="IAB882" s="40"/>
      <c r="IAC882" s="40"/>
      <c r="IAD882" s="40"/>
      <c r="IAE882" s="40"/>
      <c r="IAF882" s="40"/>
      <c r="IAG882" s="40"/>
      <c r="IAH882" s="40"/>
      <c r="IAI882" s="40"/>
      <c r="IAJ882" s="40"/>
      <c r="IAK882" s="40"/>
      <c r="IAL882" s="40"/>
      <c r="IAM882" s="40"/>
      <c r="IAN882" s="40"/>
      <c r="IAO882" s="40"/>
      <c r="IAP882" s="40"/>
      <c r="IAQ882" s="40"/>
      <c r="IAR882" s="40"/>
      <c r="IAS882" s="40"/>
      <c r="IAT882" s="40"/>
      <c r="IAU882" s="40"/>
      <c r="IAV882" s="40"/>
      <c r="IAW882" s="40"/>
      <c r="IAX882" s="40"/>
      <c r="IAY882" s="40"/>
      <c r="IAZ882" s="40"/>
      <c r="IBA882" s="40"/>
      <c r="IBB882" s="40"/>
      <c r="IBC882" s="40"/>
      <c r="IBD882" s="40"/>
      <c r="IBE882" s="40"/>
      <c r="IBF882" s="40"/>
      <c r="IBG882" s="40"/>
      <c r="IBH882" s="40"/>
      <c r="IBI882" s="40"/>
      <c r="IBJ882" s="40"/>
      <c r="IBK882" s="40"/>
      <c r="IBL882" s="40"/>
      <c r="IBM882" s="40"/>
      <c r="IBN882" s="40"/>
      <c r="IBO882" s="40"/>
      <c r="IBP882" s="40"/>
      <c r="IBQ882" s="40"/>
      <c r="IBR882" s="40"/>
      <c r="IBS882" s="40"/>
      <c r="IBT882" s="40"/>
      <c r="IBU882" s="40"/>
      <c r="IBV882" s="40"/>
      <c r="IBW882" s="40"/>
      <c r="IBX882" s="40"/>
      <c r="IBY882" s="40"/>
      <c r="IBZ882" s="40"/>
      <c r="ICA882" s="40"/>
      <c r="ICB882" s="40"/>
      <c r="ICC882" s="40"/>
      <c r="ICD882" s="40"/>
      <c r="ICE882" s="40"/>
      <c r="ICF882" s="40"/>
      <c r="ICG882" s="40"/>
      <c r="ICH882" s="40"/>
      <c r="ICI882" s="40"/>
      <c r="ICJ882" s="40"/>
      <c r="ICK882" s="40"/>
      <c r="ICL882" s="40"/>
      <c r="ICM882" s="40"/>
      <c r="ICN882" s="40"/>
      <c r="ICO882" s="40"/>
      <c r="ICP882" s="40"/>
      <c r="ICQ882" s="40"/>
      <c r="ICR882" s="40"/>
      <c r="ICS882" s="40"/>
      <c r="ICT882" s="40"/>
      <c r="ICU882" s="40"/>
      <c r="ICV882" s="40"/>
      <c r="ICW882" s="40"/>
      <c r="ICX882" s="40"/>
      <c r="ICY882" s="40"/>
      <c r="ICZ882" s="40"/>
      <c r="IDA882" s="40"/>
      <c r="IDB882" s="40"/>
      <c r="IDC882" s="40"/>
      <c r="IDD882" s="40"/>
      <c r="IDE882" s="40"/>
      <c r="IDF882" s="40"/>
      <c r="IDG882" s="40"/>
      <c r="IDH882" s="40"/>
      <c r="IDI882" s="40"/>
      <c r="IDJ882" s="40"/>
      <c r="IDK882" s="40"/>
      <c r="IDL882" s="40"/>
      <c r="IDM882" s="40"/>
      <c r="IDN882" s="40"/>
      <c r="IDO882" s="40"/>
      <c r="IDP882" s="40"/>
      <c r="IDQ882" s="40"/>
      <c r="IDR882" s="40"/>
      <c r="IDS882" s="40"/>
      <c r="IDT882" s="40"/>
      <c r="IDU882" s="40"/>
      <c r="IDV882" s="40"/>
      <c r="IDW882" s="40"/>
      <c r="IDX882" s="40"/>
      <c r="IDY882" s="40"/>
      <c r="IDZ882" s="40"/>
      <c r="IEA882" s="40"/>
      <c r="IEB882" s="40"/>
      <c r="IEC882" s="40"/>
      <c r="IED882" s="40"/>
      <c r="IEE882" s="40"/>
      <c r="IEF882" s="40"/>
      <c r="IEG882" s="40"/>
      <c r="IEH882" s="40"/>
      <c r="IEI882" s="40"/>
      <c r="IEJ882" s="40"/>
      <c r="IEK882" s="40"/>
      <c r="IEL882" s="40"/>
      <c r="IEM882" s="40"/>
      <c r="IEN882" s="40"/>
      <c r="IEO882" s="40"/>
      <c r="IEP882" s="40"/>
      <c r="IEQ882" s="40"/>
      <c r="IER882" s="40"/>
      <c r="IES882" s="40"/>
      <c r="IET882" s="40"/>
      <c r="IEU882" s="40"/>
      <c r="IEV882" s="40"/>
      <c r="IEW882" s="40"/>
      <c r="IEX882" s="40"/>
      <c r="IEY882" s="40"/>
      <c r="IEZ882" s="40"/>
      <c r="IFA882" s="40"/>
      <c r="IFB882" s="40"/>
      <c r="IFC882" s="40"/>
      <c r="IFD882" s="40"/>
      <c r="IFE882" s="40"/>
      <c r="IFF882" s="40"/>
      <c r="IFG882" s="40"/>
      <c r="IFH882" s="40"/>
      <c r="IFI882" s="40"/>
      <c r="IFJ882" s="40"/>
      <c r="IFK882" s="40"/>
      <c r="IFL882" s="40"/>
      <c r="IFM882" s="40"/>
      <c r="IFN882" s="40"/>
      <c r="IFO882" s="40"/>
      <c r="IFP882" s="40"/>
      <c r="IFQ882" s="40"/>
      <c r="IFR882" s="40"/>
      <c r="IFS882" s="40"/>
      <c r="IFT882" s="40"/>
      <c r="IFU882" s="40"/>
      <c r="IFV882" s="40"/>
      <c r="IFW882" s="40"/>
      <c r="IFX882" s="40"/>
      <c r="IFY882" s="40"/>
      <c r="IFZ882" s="40"/>
      <c r="IGA882" s="40"/>
      <c r="IGB882" s="40"/>
      <c r="IGC882" s="40"/>
      <c r="IGD882" s="40"/>
      <c r="IGE882" s="40"/>
      <c r="IGF882" s="40"/>
      <c r="IGG882" s="40"/>
      <c r="IGH882" s="40"/>
      <c r="IGI882" s="40"/>
      <c r="IGJ882" s="40"/>
      <c r="IGK882" s="40"/>
      <c r="IGL882" s="40"/>
      <c r="IGM882" s="40"/>
      <c r="IGN882" s="40"/>
      <c r="IGO882" s="40"/>
      <c r="IGP882" s="40"/>
      <c r="IGQ882" s="40"/>
      <c r="IGR882" s="40"/>
      <c r="IGS882" s="40"/>
      <c r="IGT882" s="40"/>
      <c r="IGU882" s="40"/>
      <c r="IGV882" s="40"/>
      <c r="IGW882" s="40"/>
      <c r="IGX882" s="40"/>
      <c r="IGY882" s="40"/>
      <c r="IGZ882" s="40"/>
      <c r="IHA882" s="40"/>
      <c r="IHB882" s="40"/>
      <c r="IHC882" s="40"/>
      <c r="IHD882" s="40"/>
      <c r="IHE882" s="40"/>
      <c r="IHF882" s="40"/>
      <c r="IHG882" s="40"/>
      <c r="IHH882" s="40"/>
      <c r="IHI882" s="40"/>
      <c r="IHJ882" s="40"/>
      <c r="IHK882" s="40"/>
      <c r="IHL882" s="40"/>
      <c r="IHM882" s="40"/>
      <c r="IHN882" s="40"/>
      <c r="IHO882" s="40"/>
      <c r="IHP882" s="40"/>
      <c r="IHQ882" s="40"/>
      <c r="IHR882" s="40"/>
      <c r="IHS882" s="40"/>
      <c r="IHT882" s="40"/>
      <c r="IHU882" s="40"/>
      <c r="IHV882" s="40"/>
      <c r="IHW882" s="40"/>
      <c r="IHX882" s="40"/>
      <c r="IHY882" s="40"/>
      <c r="IHZ882" s="40"/>
      <c r="IIA882" s="40"/>
      <c r="IIB882" s="40"/>
      <c r="IIC882" s="40"/>
      <c r="IID882" s="40"/>
      <c r="IIE882" s="40"/>
      <c r="IIF882" s="40"/>
      <c r="IIG882" s="40"/>
      <c r="IIH882" s="40"/>
      <c r="III882" s="40"/>
      <c r="IIJ882" s="40"/>
      <c r="IIK882" s="40"/>
      <c r="IIL882" s="40"/>
      <c r="IIM882" s="40"/>
      <c r="IIN882" s="40"/>
      <c r="IIO882" s="40"/>
      <c r="IIP882" s="40"/>
      <c r="IIQ882" s="40"/>
      <c r="IIR882" s="40"/>
      <c r="IIS882" s="40"/>
      <c r="IIT882" s="40"/>
      <c r="IIU882" s="40"/>
      <c r="IIV882" s="40"/>
      <c r="IIW882" s="40"/>
      <c r="IIX882" s="40"/>
      <c r="IIY882" s="40"/>
      <c r="IIZ882" s="40"/>
      <c r="IJA882" s="40"/>
      <c r="IJB882" s="40"/>
      <c r="IJC882" s="40"/>
      <c r="IJD882" s="40"/>
      <c r="IJE882" s="40"/>
      <c r="IJF882" s="40"/>
      <c r="IJG882" s="40"/>
      <c r="IJH882" s="40"/>
      <c r="IJI882" s="40"/>
      <c r="IJJ882" s="40"/>
      <c r="IJK882" s="40"/>
      <c r="IJL882" s="40"/>
      <c r="IJM882" s="40"/>
      <c r="IJN882" s="40"/>
      <c r="IJO882" s="40"/>
      <c r="IJP882" s="40"/>
      <c r="IJQ882" s="40"/>
      <c r="IJR882" s="40"/>
      <c r="IJS882" s="40"/>
      <c r="IJT882" s="40"/>
      <c r="IJU882" s="40"/>
      <c r="IJV882" s="40"/>
      <c r="IJW882" s="40"/>
      <c r="IJX882" s="40"/>
      <c r="IJY882" s="40"/>
      <c r="IJZ882" s="40"/>
      <c r="IKA882" s="40"/>
      <c r="IKB882" s="40"/>
      <c r="IKC882" s="40"/>
      <c r="IKD882" s="40"/>
      <c r="IKE882" s="40"/>
      <c r="IKF882" s="40"/>
      <c r="IKG882" s="40"/>
      <c r="IKH882" s="40"/>
      <c r="IKI882" s="40"/>
      <c r="IKJ882" s="40"/>
      <c r="IKK882" s="40"/>
      <c r="IKL882" s="40"/>
      <c r="IKM882" s="40"/>
      <c r="IKN882" s="40"/>
      <c r="IKO882" s="40"/>
      <c r="IKP882" s="40"/>
      <c r="IKQ882" s="40"/>
      <c r="IKR882" s="40"/>
      <c r="IKS882" s="40"/>
      <c r="IKT882" s="40"/>
      <c r="IKU882" s="40"/>
      <c r="IKV882" s="40"/>
      <c r="IKW882" s="40"/>
      <c r="IKX882" s="40"/>
      <c r="IKY882" s="40"/>
      <c r="IKZ882" s="40"/>
      <c r="ILA882" s="40"/>
      <c r="ILB882" s="40"/>
      <c r="ILC882" s="40"/>
      <c r="ILD882" s="40"/>
      <c r="ILE882" s="40"/>
      <c r="ILF882" s="40"/>
      <c r="ILG882" s="40"/>
      <c r="ILH882" s="40"/>
      <c r="ILI882" s="40"/>
      <c r="ILJ882" s="40"/>
      <c r="ILK882" s="40"/>
      <c r="ILL882" s="40"/>
      <c r="ILM882" s="40"/>
      <c r="ILN882" s="40"/>
      <c r="ILO882" s="40"/>
      <c r="ILP882" s="40"/>
      <c r="ILQ882" s="40"/>
      <c r="ILR882" s="40"/>
      <c r="ILS882" s="40"/>
      <c r="ILT882" s="40"/>
      <c r="ILU882" s="40"/>
      <c r="ILV882" s="40"/>
      <c r="ILW882" s="40"/>
      <c r="ILX882" s="40"/>
      <c r="ILY882" s="40"/>
      <c r="ILZ882" s="40"/>
      <c r="IMA882" s="40"/>
      <c r="IMB882" s="40"/>
      <c r="IMC882" s="40"/>
      <c r="IMD882" s="40"/>
      <c r="IME882" s="40"/>
      <c r="IMF882" s="40"/>
      <c r="IMG882" s="40"/>
      <c r="IMH882" s="40"/>
      <c r="IMI882" s="40"/>
      <c r="IMJ882" s="40"/>
      <c r="IMK882" s="40"/>
      <c r="IML882" s="40"/>
      <c r="IMM882" s="40"/>
      <c r="IMN882" s="40"/>
      <c r="IMO882" s="40"/>
      <c r="IMP882" s="40"/>
      <c r="IMQ882" s="40"/>
      <c r="IMR882" s="40"/>
      <c r="IMS882" s="40"/>
      <c r="IMT882" s="40"/>
      <c r="IMU882" s="40"/>
      <c r="IMV882" s="40"/>
      <c r="IMW882" s="40"/>
      <c r="IMX882" s="40"/>
      <c r="IMY882" s="40"/>
      <c r="IMZ882" s="40"/>
      <c r="INA882" s="40"/>
      <c r="INB882" s="40"/>
      <c r="INC882" s="40"/>
      <c r="IND882" s="40"/>
      <c r="INE882" s="40"/>
      <c r="INF882" s="40"/>
      <c r="ING882" s="40"/>
      <c r="INH882" s="40"/>
      <c r="INI882" s="40"/>
      <c r="INJ882" s="40"/>
      <c r="INK882" s="40"/>
      <c r="INL882" s="40"/>
      <c r="INM882" s="40"/>
      <c r="INN882" s="40"/>
      <c r="INO882" s="40"/>
      <c r="INP882" s="40"/>
      <c r="INQ882" s="40"/>
      <c r="INR882" s="40"/>
      <c r="INS882" s="40"/>
      <c r="INT882" s="40"/>
      <c r="INU882" s="40"/>
      <c r="INV882" s="40"/>
      <c r="INW882" s="40"/>
      <c r="INX882" s="40"/>
      <c r="INY882" s="40"/>
      <c r="INZ882" s="40"/>
      <c r="IOA882" s="40"/>
      <c r="IOB882" s="40"/>
      <c r="IOC882" s="40"/>
      <c r="IOD882" s="40"/>
      <c r="IOE882" s="40"/>
      <c r="IOF882" s="40"/>
      <c r="IOG882" s="40"/>
      <c r="IOH882" s="40"/>
      <c r="IOI882" s="40"/>
      <c r="IOJ882" s="40"/>
      <c r="IOK882" s="40"/>
      <c r="IOL882" s="40"/>
      <c r="IOM882" s="40"/>
      <c r="ION882" s="40"/>
      <c r="IOO882" s="40"/>
      <c r="IOP882" s="40"/>
      <c r="IOQ882" s="40"/>
      <c r="IOR882" s="40"/>
      <c r="IOS882" s="40"/>
      <c r="IOT882" s="40"/>
      <c r="IOU882" s="40"/>
      <c r="IOV882" s="40"/>
      <c r="IOW882" s="40"/>
      <c r="IOX882" s="40"/>
      <c r="IOY882" s="40"/>
      <c r="IOZ882" s="40"/>
      <c r="IPA882" s="40"/>
      <c r="IPB882" s="40"/>
      <c r="IPC882" s="40"/>
      <c r="IPD882" s="40"/>
      <c r="IPE882" s="40"/>
      <c r="IPF882" s="40"/>
      <c r="IPG882" s="40"/>
      <c r="IPH882" s="40"/>
      <c r="IPI882" s="40"/>
      <c r="IPJ882" s="40"/>
      <c r="IPK882" s="40"/>
      <c r="IPL882" s="40"/>
      <c r="IPM882" s="40"/>
      <c r="IPN882" s="40"/>
      <c r="IPO882" s="40"/>
      <c r="IPP882" s="40"/>
      <c r="IPQ882" s="40"/>
      <c r="IPR882" s="40"/>
      <c r="IPS882" s="40"/>
      <c r="IPT882" s="40"/>
      <c r="IPU882" s="40"/>
      <c r="IPV882" s="40"/>
      <c r="IPW882" s="40"/>
      <c r="IPX882" s="40"/>
      <c r="IPY882" s="40"/>
      <c r="IPZ882" s="40"/>
      <c r="IQA882" s="40"/>
      <c r="IQB882" s="40"/>
      <c r="IQC882" s="40"/>
      <c r="IQD882" s="40"/>
      <c r="IQE882" s="40"/>
      <c r="IQF882" s="40"/>
      <c r="IQG882" s="40"/>
      <c r="IQH882" s="40"/>
      <c r="IQI882" s="40"/>
      <c r="IQJ882" s="40"/>
      <c r="IQK882" s="40"/>
      <c r="IQL882" s="40"/>
      <c r="IQM882" s="40"/>
      <c r="IQN882" s="40"/>
      <c r="IQO882" s="40"/>
      <c r="IQP882" s="40"/>
      <c r="IQQ882" s="40"/>
      <c r="IQR882" s="40"/>
      <c r="IQS882" s="40"/>
      <c r="IQT882" s="40"/>
      <c r="IQU882" s="40"/>
      <c r="IQV882" s="40"/>
      <c r="IQW882" s="40"/>
      <c r="IQX882" s="40"/>
      <c r="IQY882" s="40"/>
      <c r="IQZ882" s="40"/>
      <c r="IRA882" s="40"/>
      <c r="IRB882" s="40"/>
      <c r="IRC882" s="40"/>
      <c r="IRD882" s="40"/>
      <c r="IRE882" s="40"/>
      <c r="IRF882" s="40"/>
      <c r="IRG882" s="40"/>
      <c r="IRH882" s="40"/>
      <c r="IRI882" s="40"/>
      <c r="IRJ882" s="40"/>
      <c r="IRK882" s="40"/>
      <c r="IRL882" s="40"/>
      <c r="IRM882" s="40"/>
      <c r="IRN882" s="40"/>
      <c r="IRO882" s="40"/>
      <c r="IRP882" s="40"/>
      <c r="IRQ882" s="40"/>
      <c r="IRR882" s="40"/>
      <c r="IRS882" s="40"/>
      <c r="IRT882" s="40"/>
      <c r="IRU882" s="40"/>
      <c r="IRV882" s="40"/>
      <c r="IRW882" s="40"/>
      <c r="IRX882" s="40"/>
      <c r="IRY882" s="40"/>
      <c r="IRZ882" s="40"/>
      <c r="ISA882" s="40"/>
      <c r="ISB882" s="40"/>
      <c r="ISC882" s="40"/>
      <c r="ISD882" s="40"/>
      <c r="ISE882" s="40"/>
      <c r="ISF882" s="40"/>
      <c r="ISG882" s="40"/>
      <c r="ISH882" s="40"/>
      <c r="ISI882" s="40"/>
      <c r="ISJ882" s="40"/>
      <c r="ISK882" s="40"/>
      <c r="ISL882" s="40"/>
      <c r="ISM882" s="40"/>
      <c r="ISN882" s="40"/>
      <c r="ISO882" s="40"/>
      <c r="ISP882" s="40"/>
      <c r="ISQ882" s="40"/>
      <c r="ISR882" s="40"/>
      <c r="ISS882" s="40"/>
      <c r="IST882" s="40"/>
      <c r="ISU882" s="40"/>
      <c r="ISV882" s="40"/>
      <c r="ISW882" s="40"/>
      <c r="ISX882" s="40"/>
      <c r="ISY882" s="40"/>
      <c r="ISZ882" s="40"/>
      <c r="ITA882" s="40"/>
      <c r="ITB882" s="40"/>
      <c r="ITC882" s="40"/>
      <c r="ITD882" s="40"/>
      <c r="ITE882" s="40"/>
      <c r="ITF882" s="40"/>
      <c r="ITG882" s="40"/>
      <c r="ITH882" s="40"/>
      <c r="ITI882" s="40"/>
      <c r="ITJ882" s="40"/>
      <c r="ITK882" s="40"/>
      <c r="ITL882" s="40"/>
      <c r="ITM882" s="40"/>
      <c r="ITN882" s="40"/>
      <c r="ITO882" s="40"/>
      <c r="ITP882" s="40"/>
      <c r="ITQ882" s="40"/>
      <c r="ITR882" s="40"/>
      <c r="ITS882" s="40"/>
      <c r="ITT882" s="40"/>
      <c r="ITU882" s="40"/>
      <c r="ITV882" s="40"/>
      <c r="ITW882" s="40"/>
      <c r="ITX882" s="40"/>
      <c r="ITY882" s="40"/>
      <c r="ITZ882" s="40"/>
      <c r="IUA882" s="40"/>
      <c r="IUB882" s="40"/>
      <c r="IUC882" s="40"/>
      <c r="IUD882" s="40"/>
      <c r="IUE882" s="40"/>
      <c r="IUF882" s="40"/>
      <c r="IUG882" s="40"/>
      <c r="IUH882" s="40"/>
      <c r="IUI882" s="40"/>
      <c r="IUJ882" s="40"/>
      <c r="IUK882" s="40"/>
      <c r="IUL882" s="40"/>
      <c r="IUM882" s="40"/>
      <c r="IUN882" s="40"/>
      <c r="IUO882" s="40"/>
      <c r="IUP882" s="40"/>
      <c r="IUQ882" s="40"/>
      <c r="IUR882" s="40"/>
      <c r="IUS882" s="40"/>
      <c r="IUT882" s="40"/>
      <c r="IUU882" s="40"/>
      <c r="IUV882" s="40"/>
      <c r="IUW882" s="40"/>
      <c r="IUX882" s="40"/>
      <c r="IUY882" s="40"/>
      <c r="IUZ882" s="40"/>
      <c r="IVA882" s="40"/>
      <c r="IVB882" s="40"/>
      <c r="IVC882" s="40"/>
      <c r="IVD882" s="40"/>
      <c r="IVE882" s="40"/>
      <c r="IVF882" s="40"/>
      <c r="IVG882" s="40"/>
      <c r="IVH882" s="40"/>
      <c r="IVI882" s="40"/>
      <c r="IVJ882" s="40"/>
      <c r="IVK882" s="40"/>
      <c r="IVL882" s="40"/>
      <c r="IVM882" s="40"/>
      <c r="IVN882" s="40"/>
      <c r="IVO882" s="40"/>
      <c r="IVP882" s="40"/>
      <c r="IVQ882" s="40"/>
      <c r="IVR882" s="40"/>
      <c r="IVS882" s="40"/>
      <c r="IVT882" s="40"/>
      <c r="IVU882" s="40"/>
      <c r="IVV882" s="40"/>
      <c r="IVW882" s="40"/>
      <c r="IVX882" s="40"/>
      <c r="IVY882" s="40"/>
      <c r="IVZ882" s="40"/>
      <c r="IWA882" s="40"/>
      <c r="IWB882" s="40"/>
      <c r="IWC882" s="40"/>
      <c r="IWD882" s="40"/>
      <c r="IWE882" s="40"/>
      <c r="IWF882" s="40"/>
      <c r="IWG882" s="40"/>
      <c r="IWH882" s="40"/>
      <c r="IWI882" s="40"/>
      <c r="IWJ882" s="40"/>
      <c r="IWK882" s="40"/>
      <c r="IWL882" s="40"/>
      <c r="IWM882" s="40"/>
      <c r="IWN882" s="40"/>
      <c r="IWO882" s="40"/>
      <c r="IWP882" s="40"/>
      <c r="IWQ882" s="40"/>
      <c r="IWR882" s="40"/>
      <c r="IWS882" s="40"/>
      <c r="IWT882" s="40"/>
      <c r="IWU882" s="40"/>
      <c r="IWV882" s="40"/>
      <c r="IWW882" s="40"/>
      <c r="IWX882" s="40"/>
      <c r="IWY882" s="40"/>
      <c r="IWZ882" s="40"/>
      <c r="IXA882" s="40"/>
      <c r="IXB882" s="40"/>
      <c r="IXC882" s="40"/>
      <c r="IXD882" s="40"/>
      <c r="IXE882" s="40"/>
      <c r="IXF882" s="40"/>
      <c r="IXG882" s="40"/>
      <c r="IXH882" s="40"/>
      <c r="IXI882" s="40"/>
      <c r="IXJ882" s="40"/>
      <c r="IXK882" s="40"/>
      <c r="IXL882" s="40"/>
      <c r="IXM882" s="40"/>
      <c r="IXN882" s="40"/>
      <c r="IXO882" s="40"/>
      <c r="IXP882" s="40"/>
      <c r="IXQ882" s="40"/>
      <c r="IXR882" s="40"/>
      <c r="IXS882" s="40"/>
      <c r="IXT882" s="40"/>
      <c r="IXU882" s="40"/>
      <c r="IXV882" s="40"/>
      <c r="IXW882" s="40"/>
      <c r="IXX882" s="40"/>
      <c r="IXY882" s="40"/>
      <c r="IXZ882" s="40"/>
      <c r="IYA882" s="40"/>
      <c r="IYB882" s="40"/>
      <c r="IYC882" s="40"/>
      <c r="IYD882" s="40"/>
      <c r="IYE882" s="40"/>
      <c r="IYF882" s="40"/>
      <c r="IYG882" s="40"/>
      <c r="IYH882" s="40"/>
      <c r="IYI882" s="40"/>
      <c r="IYJ882" s="40"/>
      <c r="IYK882" s="40"/>
      <c r="IYL882" s="40"/>
      <c r="IYM882" s="40"/>
      <c r="IYN882" s="40"/>
      <c r="IYO882" s="40"/>
      <c r="IYP882" s="40"/>
      <c r="IYQ882" s="40"/>
      <c r="IYR882" s="40"/>
      <c r="IYS882" s="40"/>
      <c r="IYT882" s="40"/>
      <c r="IYU882" s="40"/>
      <c r="IYV882" s="40"/>
      <c r="IYW882" s="40"/>
      <c r="IYX882" s="40"/>
      <c r="IYY882" s="40"/>
      <c r="IYZ882" s="40"/>
      <c r="IZA882" s="40"/>
      <c r="IZB882" s="40"/>
      <c r="IZC882" s="40"/>
      <c r="IZD882" s="40"/>
      <c r="IZE882" s="40"/>
      <c r="IZF882" s="40"/>
      <c r="IZG882" s="40"/>
      <c r="IZH882" s="40"/>
      <c r="IZI882" s="40"/>
      <c r="IZJ882" s="40"/>
      <c r="IZK882" s="40"/>
      <c r="IZL882" s="40"/>
      <c r="IZM882" s="40"/>
      <c r="IZN882" s="40"/>
      <c r="IZO882" s="40"/>
      <c r="IZP882" s="40"/>
      <c r="IZQ882" s="40"/>
      <c r="IZR882" s="40"/>
      <c r="IZS882" s="40"/>
      <c r="IZT882" s="40"/>
      <c r="IZU882" s="40"/>
      <c r="IZV882" s="40"/>
      <c r="IZW882" s="40"/>
      <c r="IZX882" s="40"/>
      <c r="IZY882" s="40"/>
      <c r="IZZ882" s="40"/>
      <c r="JAA882" s="40"/>
      <c r="JAB882" s="40"/>
      <c r="JAC882" s="40"/>
      <c r="JAD882" s="40"/>
      <c r="JAE882" s="40"/>
      <c r="JAF882" s="40"/>
      <c r="JAG882" s="40"/>
      <c r="JAH882" s="40"/>
      <c r="JAI882" s="40"/>
      <c r="JAJ882" s="40"/>
      <c r="JAK882" s="40"/>
      <c r="JAL882" s="40"/>
      <c r="JAM882" s="40"/>
      <c r="JAN882" s="40"/>
      <c r="JAO882" s="40"/>
      <c r="JAP882" s="40"/>
      <c r="JAQ882" s="40"/>
      <c r="JAR882" s="40"/>
      <c r="JAS882" s="40"/>
      <c r="JAT882" s="40"/>
      <c r="JAU882" s="40"/>
      <c r="JAV882" s="40"/>
      <c r="JAW882" s="40"/>
      <c r="JAX882" s="40"/>
      <c r="JAY882" s="40"/>
      <c r="JAZ882" s="40"/>
      <c r="JBA882" s="40"/>
      <c r="JBB882" s="40"/>
      <c r="JBC882" s="40"/>
      <c r="JBD882" s="40"/>
      <c r="JBE882" s="40"/>
      <c r="JBF882" s="40"/>
      <c r="JBG882" s="40"/>
      <c r="JBH882" s="40"/>
      <c r="JBI882" s="40"/>
      <c r="JBJ882" s="40"/>
      <c r="JBK882" s="40"/>
      <c r="JBL882" s="40"/>
      <c r="JBM882" s="40"/>
      <c r="JBN882" s="40"/>
      <c r="JBO882" s="40"/>
      <c r="JBP882" s="40"/>
      <c r="JBQ882" s="40"/>
      <c r="JBR882" s="40"/>
      <c r="JBS882" s="40"/>
      <c r="JBT882" s="40"/>
      <c r="JBU882" s="40"/>
      <c r="JBV882" s="40"/>
      <c r="JBW882" s="40"/>
      <c r="JBX882" s="40"/>
      <c r="JBY882" s="40"/>
      <c r="JBZ882" s="40"/>
      <c r="JCA882" s="40"/>
      <c r="JCB882" s="40"/>
      <c r="JCC882" s="40"/>
      <c r="JCD882" s="40"/>
      <c r="JCE882" s="40"/>
      <c r="JCF882" s="40"/>
      <c r="JCG882" s="40"/>
      <c r="JCH882" s="40"/>
      <c r="JCI882" s="40"/>
      <c r="JCJ882" s="40"/>
      <c r="JCK882" s="40"/>
      <c r="JCL882" s="40"/>
      <c r="JCM882" s="40"/>
      <c r="JCN882" s="40"/>
      <c r="JCO882" s="40"/>
      <c r="JCP882" s="40"/>
      <c r="JCQ882" s="40"/>
      <c r="JCR882" s="40"/>
      <c r="JCS882" s="40"/>
      <c r="JCT882" s="40"/>
      <c r="JCU882" s="40"/>
      <c r="JCV882" s="40"/>
      <c r="JCW882" s="40"/>
      <c r="JCX882" s="40"/>
      <c r="JCY882" s="40"/>
      <c r="JCZ882" s="40"/>
      <c r="JDA882" s="40"/>
      <c r="JDB882" s="40"/>
      <c r="JDC882" s="40"/>
      <c r="JDD882" s="40"/>
      <c r="JDE882" s="40"/>
      <c r="JDF882" s="40"/>
      <c r="JDG882" s="40"/>
      <c r="JDH882" s="40"/>
      <c r="JDI882" s="40"/>
      <c r="JDJ882" s="40"/>
      <c r="JDK882" s="40"/>
      <c r="JDL882" s="40"/>
      <c r="JDM882" s="40"/>
      <c r="JDN882" s="40"/>
      <c r="JDO882" s="40"/>
      <c r="JDP882" s="40"/>
      <c r="JDQ882" s="40"/>
      <c r="JDR882" s="40"/>
      <c r="JDS882" s="40"/>
      <c r="JDT882" s="40"/>
      <c r="JDU882" s="40"/>
      <c r="JDV882" s="40"/>
      <c r="JDW882" s="40"/>
      <c r="JDX882" s="40"/>
      <c r="JDY882" s="40"/>
      <c r="JDZ882" s="40"/>
      <c r="JEA882" s="40"/>
      <c r="JEB882" s="40"/>
      <c r="JEC882" s="40"/>
      <c r="JED882" s="40"/>
      <c r="JEE882" s="40"/>
      <c r="JEF882" s="40"/>
      <c r="JEG882" s="40"/>
      <c r="JEH882" s="40"/>
      <c r="JEI882" s="40"/>
      <c r="JEJ882" s="40"/>
      <c r="JEK882" s="40"/>
      <c r="JEL882" s="40"/>
      <c r="JEM882" s="40"/>
      <c r="JEN882" s="40"/>
      <c r="JEO882" s="40"/>
      <c r="JEP882" s="40"/>
      <c r="JEQ882" s="40"/>
      <c r="JER882" s="40"/>
      <c r="JES882" s="40"/>
      <c r="JET882" s="40"/>
      <c r="JEU882" s="40"/>
      <c r="JEV882" s="40"/>
      <c r="JEW882" s="40"/>
      <c r="JEX882" s="40"/>
      <c r="JEY882" s="40"/>
      <c r="JEZ882" s="40"/>
      <c r="JFA882" s="40"/>
      <c r="JFB882" s="40"/>
      <c r="JFC882" s="40"/>
      <c r="JFD882" s="40"/>
      <c r="JFE882" s="40"/>
      <c r="JFF882" s="40"/>
      <c r="JFG882" s="40"/>
      <c r="JFH882" s="40"/>
      <c r="JFI882" s="40"/>
      <c r="JFJ882" s="40"/>
      <c r="JFK882" s="40"/>
      <c r="JFL882" s="40"/>
      <c r="JFM882" s="40"/>
      <c r="JFN882" s="40"/>
      <c r="JFO882" s="40"/>
      <c r="JFP882" s="40"/>
      <c r="JFQ882" s="40"/>
      <c r="JFR882" s="40"/>
      <c r="JFS882" s="40"/>
      <c r="JFT882" s="40"/>
      <c r="JFU882" s="40"/>
      <c r="JFV882" s="40"/>
      <c r="JFW882" s="40"/>
      <c r="JFX882" s="40"/>
      <c r="JFY882" s="40"/>
      <c r="JFZ882" s="40"/>
      <c r="JGA882" s="40"/>
      <c r="JGB882" s="40"/>
      <c r="JGC882" s="40"/>
      <c r="JGD882" s="40"/>
      <c r="JGE882" s="40"/>
      <c r="JGF882" s="40"/>
      <c r="JGG882" s="40"/>
      <c r="JGH882" s="40"/>
      <c r="JGI882" s="40"/>
      <c r="JGJ882" s="40"/>
      <c r="JGK882" s="40"/>
      <c r="JGL882" s="40"/>
      <c r="JGM882" s="40"/>
      <c r="JGN882" s="40"/>
      <c r="JGO882" s="40"/>
      <c r="JGP882" s="40"/>
      <c r="JGQ882" s="40"/>
      <c r="JGR882" s="40"/>
      <c r="JGS882" s="40"/>
      <c r="JGT882" s="40"/>
      <c r="JGU882" s="40"/>
      <c r="JGV882" s="40"/>
      <c r="JGW882" s="40"/>
      <c r="JGX882" s="40"/>
      <c r="JGY882" s="40"/>
      <c r="JGZ882" s="40"/>
      <c r="JHA882" s="40"/>
      <c r="JHB882" s="40"/>
      <c r="JHC882" s="40"/>
      <c r="JHD882" s="40"/>
      <c r="JHE882" s="40"/>
      <c r="JHF882" s="40"/>
      <c r="JHG882" s="40"/>
      <c r="JHH882" s="40"/>
      <c r="JHI882" s="40"/>
      <c r="JHJ882" s="40"/>
      <c r="JHK882" s="40"/>
      <c r="JHL882" s="40"/>
      <c r="JHM882" s="40"/>
      <c r="JHN882" s="40"/>
      <c r="JHO882" s="40"/>
      <c r="JHP882" s="40"/>
      <c r="JHQ882" s="40"/>
      <c r="JHR882" s="40"/>
      <c r="JHS882" s="40"/>
      <c r="JHT882" s="40"/>
      <c r="JHU882" s="40"/>
      <c r="JHV882" s="40"/>
      <c r="JHW882" s="40"/>
      <c r="JHX882" s="40"/>
      <c r="JHY882" s="40"/>
      <c r="JHZ882" s="40"/>
      <c r="JIA882" s="40"/>
      <c r="JIB882" s="40"/>
      <c r="JIC882" s="40"/>
      <c r="JID882" s="40"/>
      <c r="JIE882" s="40"/>
      <c r="JIF882" s="40"/>
      <c r="JIG882" s="40"/>
      <c r="JIH882" s="40"/>
      <c r="JII882" s="40"/>
      <c r="JIJ882" s="40"/>
      <c r="JIK882" s="40"/>
      <c r="JIL882" s="40"/>
      <c r="JIM882" s="40"/>
      <c r="JIN882" s="40"/>
      <c r="JIO882" s="40"/>
      <c r="JIP882" s="40"/>
      <c r="JIQ882" s="40"/>
      <c r="JIR882" s="40"/>
      <c r="JIS882" s="40"/>
      <c r="JIT882" s="40"/>
      <c r="JIU882" s="40"/>
      <c r="JIV882" s="40"/>
      <c r="JIW882" s="40"/>
      <c r="JIX882" s="40"/>
      <c r="JIY882" s="40"/>
      <c r="JIZ882" s="40"/>
      <c r="JJA882" s="40"/>
      <c r="JJB882" s="40"/>
      <c r="JJC882" s="40"/>
      <c r="JJD882" s="40"/>
      <c r="JJE882" s="40"/>
      <c r="JJF882" s="40"/>
      <c r="JJG882" s="40"/>
      <c r="JJH882" s="40"/>
      <c r="JJI882" s="40"/>
      <c r="JJJ882" s="40"/>
      <c r="JJK882" s="40"/>
      <c r="JJL882" s="40"/>
      <c r="JJM882" s="40"/>
      <c r="JJN882" s="40"/>
      <c r="JJO882" s="40"/>
      <c r="JJP882" s="40"/>
      <c r="JJQ882" s="40"/>
      <c r="JJR882" s="40"/>
      <c r="JJS882" s="40"/>
      <c r="JJT882" s="40"/>
      <c r="JJU882" s="40"/>
      <c r="JJV882" s="40"/>
      <c r="JJW882" s="40"/>
      <c r="JJX882" s="40"/>
      <c r="JJY882" s="40"/>
      <c r="JJZ882" s="40"/>
      <c r="JKA882" s="40"/>
      <c r="JKB882" s="40"/>
      <c r="JKC882" s="40"/>
      <c r="JKD882" s="40"/>
      <c r="JKE882" s="40"/>
      <c r="JKF882" s="40"/>
      <c r="JKG882" s="40"/>
      <c r="JKH882" s="40"/>
      <c r="JKI882" s="40"/>
      <c r="JKJ882" s="40"/>
      <c r="JKK882" s="40"/>
      <c r="JKL882" s="40"/>
      <c r="JKM882" s="40"/>
      <c r="JKN882" s="40"/>
      <c r="JKO882" s="40"/>
      <c r="JKP882" s="40"/>
      <c r="JKQ882" s="40"/>
      <c r="JKR882" s="40"/>
      <c r="JKS882" s="40"/>
      <c r="JKT882" s="40"/>
      <c r="JKU882" s="40"/>
      <c r="JKV882" s="40"/>
      <c r="JKW882" s="40"/>
      <c r="JKX882" s="40"/>
      <c r="JKY882" s="40"/>
      <c r="JKZ882" s="40"/>
      <c r="JLA882" s="40"/>
      <c r="JLB882" s="40"/>
      <c r="JLC882" s="40"/>
      <c r="JLD882" s="40"/>
      <c r="JLE882" s="40"/>
      <c r="JLF882" s="40"/>
      <c r="JLG882" s="40"/>
      <c r="JLH882" s="40"/>
      <c r="JLI882" s="40"/>
      <c r="JLJ882" s="40"/>
      <c r="JLK882" s="40"/>
      <c r="JLL882" s="40"/>
      <c r="JLM882" s="40"/>
      <c r="JLN882" s="40"/>
      <c r="JLO882" s="40"/>
      <c r="JLP882" s="40"/>
      <c r="JLQ882" s="40"/>
      <c r="JLR882" s="40"/>
      <c r="JLS882" s="40"/>
      <c r="JLT882" s="40"/>
      <c r="JLU882" s="40"/>
      <c r="JLV882" s="40"/>
      <c r="JLW882" s="40"/>
      <c r="JLX882" s="40"/>
      <c r="JLY882" s="40"/>
      <c r="JLZ882" s="40"/>
      <c r="JMA882" s="40"/>
      <c r="JMB882" s="40"/>
      <c r="JMC882" s="40"/>
      <c r="JMD882" s="40"/>
      <c r="JME882" s="40"/>
      <c r="JMF882" s="40"/>
      <c r="JMG882" s="40"/>
      <c r="JMH882" s="40"/>
      <c r="JMI882" s="40"/>
      <c r="JMJ882" s="40"/>
      <c r="JMK882" s="40"/>
      <c r="JML882" s="40"/>
      <c r="JMM882" s="40"/>
      <c r="JMN882" s="40"/>
      <c r="JMO882" s="40"/>
      <c r="JMP882" s="40"/>
      <c r="JMQ882" s="40"/>
      <c r="JMR882" s="40"/>
      <c r="JMS882" s="40"/>
      <c r="JMT882" s="40"/>
      <c r="JMU882" s="40"/>
      <c r="JMV882" s="40"/>
      <c r="JMW882" s="40"/>
      <c r="JMX882" s="40"/>
      <c r="JMY882" s="40"/>
      <c r="JMZ882" s="40"/>
      <c r="JNA882" s="40"/>
      <c r="JNB882" s="40"/>
      <c r="JNC882" s="40"/>
      <c r="JND882" s="40"/>
      <c r="JNE882" s="40"/>
      <c r="JNF882" s="40"/>
      <c r="JNG882" s="40"/>
      <c r="JNH882" s="40"/>
      <c r="JNI882" s="40"/>
      <c r="JNJ882" s="40"/>
      <c r="JNK882" s="40"/>
      <c r="JNL882" s="40"/>
      <c r="JNM882" s="40"/>
      <c r="JNN882" s="40"/>
      <c r="JNO882" s="40"/>
      <c r="JNP882" s="40"/>
      <c r="JNQ882" s="40"/>
      <c r="JNR882" s="40"/>
      <c r="JNS882" s="40"/>
      <c r="JNT882" s="40"/>
      <c r="JNU882" s="40"/>
      <c r="JNV882" s="40"/>
      <c r="JNW882" s="40"/>
      <c r="JNX882" s="40"/>
      <c r="JNY882" s="40"/>
      <c r="JNZ882" s="40"/>
      <c r="JOA882" s="40"/>
      <c r="JOB882" s="40"/>
      <c r="JOC882" s="40"/>
      <c r="JOD882" s="40"/>
      <c r="JOE882" s="40"/>
      <c r="JOF882" s="40"/>
      <c r="JOG882" s="40"/>
      <c r="JOH882" s="40"/>
      <c r="JOI882" s="40"/>
      <c r="JOJ882" s="40"/>
      <c r="JOK882" s="40"/>
      <c r="JOL882" s="40"/>
      <c r="JOM882" s="40"/>
      <c r="JON882" s="40"/>
      <c r="JOO882" s="40"/>
      <c r="JOP882" s="40"/>
      <c r="JOQ882" s="40"/>
      <c r="JOR882" s="40"/>
      <c r="JOS882" s="40"/>
      <c r="JOT882" s="40"/>
      <c r="JOU882" s="40"/>
      <c r="JOV882" s="40"/>
      <c r="JOW882" s="40"/>
      <c r="JOX882" s="40"/>
      <c r="JOY882" s="40"/>
      <c r="JOZ882" s="40"/>
      <c r="JPA882" s="40"/>
      <c r="JPB882" s="40"/>
      <c r="JPC882" s="40"/>
      <c r="JPD882" s="40"/>
      <c r="JPE882" s="40"/>
      <c r="JPF882" s="40"/>
      <c r="JPG882" s="40"/>
      <c r="JPH882" s="40"/>
      <c r="JPI882" s="40"/>
      <c r="JPJ882" s="40"/>
      <c r="JPK882" s="40"/>
      <c r="JPL882" s="40"/>
      <c r="JPM882" s="40"/>
      <c r="JPN882" s="40"/>
      <c r="JPO882" s="40"/>
      <c r="JPP882" s="40"/>
      <c r="JPQ882" s="40"/>
      <c r="JPR882" s="40"/>
      <c r="JPS882" s="40"/>
      <c r="JPT882" s="40"/>
      <c r="JPU882" s="40"/>
      <c r="JPV882" s="40"/>
      <c r="JPW882" s="40"/>
      <c r="JPX882" s="40"/>
      <c r="JPY882" s="40"/>
      <c r="JPZ882" s="40"/>
      <c r="JQA882" s="40"/>
      <c r="JQB882" s="40"/>
      <c r="JQC882" s="40"/>
      <c r="JQD882" s="40"/>
      <c r="JQE882" s="40"/>
      <c r="JQF882" s="40"/>
      <c r="JQG882" s="40"/>
      <c r="JQH882" s="40"/>
      <c r="JQI882" s="40"/>
      <c r="JQJ882" s="40"/>
      <c r="JQK882" s="40"/>
      <c r="JQL882" s="40"/>
      <c r="JQM882" s="40"/>
      <c r="JQN882" s="40"/>
      <c r="JQO882" s="40"/>
      <c r="JQP882" s="40"/>
      <c r="JQQ882" s="40"/>
      <c r="JQR882" s="40"/>
      <c r="JQS882" s="40"/>
      <c r="JQT882" s="40"/>
      <c r="JQU882" s="40"/>
      <c r="JQV882" s="40"/>
      <c r="JQW882" s="40"/>
      <c r="JQX882" s="40"/>
      <c r="JQY882" s="40"/>
      <c r="JQZ882" s="40"/>
      <c r="JRA882" s="40"/>
      <c r="JRB882" s="40"/>
      <c r="JRC882" s="40"/>
      <c r="JRD882" s="40"/>
      <c r="JRE882" s="40"/>
      <c r="JRF882" s="40"/>
      <c r="JRG882" s="40"/>
      <c r="JRH882" s="40"/>
      <c r="JRI882" s="40"/>
      <c r="JRJ882" s="40"/>
      <c r="JRK882" s="40"/>
      <c r="JRL882" s="40"/>
      <c r="JRM882" s="40"/>
      <c r="JRN882" s="40"/>
      <c r="JRO882" s="40"/>
      <c r="JRP882" s="40"/>
      <c r="JRQ882" s="40"/>
      <c r="JRR882" s="40"/>
      <c r="JRS882" s="40"/>
      <c r="JRT882" s="40"/>
      <c r="JRU882" s="40"/>
      <c r="JRV882" s="40"/>
      <c r="JRW882" s="40"/>
      <c r="JRX882" s="40"/>
      <c r="JRY882" s="40"/>
      <c r="JRZ882" s="40"/>
      <c r="JSA882" s="40"/>
      <c r="JSB882" s="40"/>
      <c r="JSC882" s="40"/>
      <c r="JSD882" s="40"/>
      <c r="JSE882" s="40"/>
      <c r="JSF882" s="40"/>
      <c r="JSG882" s="40"/>
      <c r="JSH882" s="40"/>
      <c r="JSI882" s="40"/>
      <c r="JSJ882" s="40"/>
      <c r="JSK882" s="40"/>
      <c r="JSL882" s="40"/>
      <c r="JSM882" s="40"/>
      <c r="JSN882" s="40"/>
      <c r="JSO882" s="40"/>
      <c r="JSP882" s="40"/>
      <c r="JSQ882" s="40"/>
      <c r="JSR882" s="40"/>
      <c r="JSS882" s="40"/>
      <c r="JST882" s="40"/>
      <c r="JSU882" s="40"/>
      <c r="JSV882" s="40"/>
      <c r="JSW882" s="40"/>
      <c r="JSX882" s="40"/>
      <c r="JSY882" s="40"/>
      <c r="JSZ882" s="40"/>
      <c r="JTA882" s="40"/>
      <c r="JTB882" s="40"/>
      <c r="JTC882" s="40"/>
      <c r="JTD882" s="40"/>
      <c r="JTE882" s="40"/>
      <c r="JTF882" s="40"/>
      <c r="JTG882" s="40"/>
      <c r="JTH882" s="40"/>
      <c r="JTI882" s="40"/>
      <c r="JTJ882" s="40"/>
      <c r="JTK882" s="40"/>
      <c r="JTL882" s="40"/>
      <c r="JTM882" s="40"/>
      <c r="JTN882" s="40"/>
      <c r="JTO882" s="40"/>
      <c r="JTP882" s="40"/>
      <c r="JTQ882" s="40"/>
      <c r="JTR882" s="40"/>
      <c r="JTS882" s="40"/>
      <c r="JTT882" s="40"/>
      <c r="JTU882" s="40"/>
      <c r="JTV882" s="40"/>
      <c r="JTW882" s="40"/>
      <c r="JTX882" s="40"/>
      <c r="JTY882" s="40"/>
      <c r="JTZ882" s="40"/>
      <c r="JUA882" s="40"/>
      <c r="JUB882" s="40"/>
      <c r="JUC882" s="40"/>
      <c r="JUD882" s="40"/>
      <c r="JUE882" s="40"/>
      <c r="JUF882" s="40"/>
      <c r="JUG882" s="40"/>
      <c r="JUH882" s="40"/>
      <c r="JUI882" s="40"/>
      <c r="JUJ882" s="40"/>
      <c r="JUK882" s="40"/>
      <c r="JUL882" s="40"/>
      <c r="JUM882" s="40"/>
      <c r="JUN882" s="40"/>
      <c r="JUO882" s="40"/>
      <c r="JUP882" s="40"/>
      <c r="JUQ882" s="40"/>
      <c r="JUR882" s="40"/>
      <c r="JUS882" s="40"/>
      <c r="JUT882" s="40"/>
      <c r="JUU882" s="40"/>
      <c r="JUV882" s="40"/>
      <c r="JUW882" s="40"/>
      <c r="JUX882" s="40"/>
      <c r="JUY882" s="40"/>
      <c r="JUZ882" s="40"/>
      <c r="JVA882" s="40"/>
      <c r="JVB882" s="40"/>
      <c r="JVC882" s="40"/>
      <c r="JVD882" s="40"/>
      <c r="JVE882" s="40"/>
      <c r="JVF882" s="40"/>
      <c r="JVG882" s="40"/>
      <c r="JVH882" s="40"/>
      <c r="JVI882" s="40"/>
      <c r="JVJ882" s="40"/>
      <c r="JVK882" s="40"/>
      <c r="JVL882" s="40"/>
      <c r="JVM882" s="40"/>
      <c r="JVN882" s="40"/>
      <c r="JVO882" s="40"/>
      <c r="JVP882" s="40"/>
      <c r="JVQ882" s="40"/>
      <c r="JVR882" s="40"/>
      <c r="JVS882" s="40"/>
      <c r="JVT882" s="40"/>
      <c r="JVU882" s="40"/>
      <c r="JVV882" s="40"/>
      <c r="JVW882" s="40"/>
      <c r="JVX882" s="40"/>
      <c r="JVY882" s="40"/>
      <c r="JVZ882" s="40"/>
      <c r="JWA882" s="40"/>
      <c r="JWB882" s="40"/>
      <c r="JWC882" s="40"/>
      <c r="JWD882" s="40"/>
      <c r="JWE882" s="40"/>
      <c r="JWF882" s="40"/>
      <c r="JWG882" s="40"/>
      <c r="JWH882" s="40"/>
      <c r="JWI882" s="40"/>
      <c r="JWJ882" s="40"/>
      <c r="JWK882" s="40"/>
      <c r="JWL882" s="40"/>
      <c r="JWM882" s="40"/>
      <c r="JWN882" s="40"/>
      <c r="JWO882" s="40"/>
      <c r="JWP882" s="40"/>
      <c r="JWQ882" s="40"/>
      <c r="JWR882" s="40"/>
      <c r="JWS882" s="40"/>
      <c r="JWT882" s="40"/>
      <c r="JWU882" s="40"/>
      <c r="JWV882" s="40"/>
      <c r="JWW882" s="40"/>
      <c r="JWX882" s="40"/>
      <c r="JWY882" s="40"/>
      <c r="JWZ882" s="40"/>
      <c r="JXA882" s="40"/>
      <c r="JXB882" s="40"/>
      <c r="JXC882" s="40"/>
      <c r="JXD882" s="40"/>
      <c r="JXE882" s="40"/>
      <c r="JXF882" s="40"/>
      <c r="JXG882" s="40"/>
      <c r="JXH882" s="40"/>
      <c r="JXI882" s="40"/>
      <c r="JXJ882" s="40"/>
      <c r="JXK882" s="40"/>
      <c r="JXL882" s="40"/>
      <c r="JXM882" s="40"/>
      <c r="JXN882" s="40"/>
      <c r="JXO882" s="40"/>
      <c r="JXP882" s="40"/>
      <c r="JXQ882" s="40"/>
      <c r="JXR882" s="40"/>
      <c r="JXS882" s="40"/>
      <c r="JXT882" s="40"/>
      <c r="JXU882" s="40"/>
      <c r="JXV882" s="40"/>
      <c r="JXW882" s="40"/>
      <c r="JXX882" s="40"/>
      <c r="JXY882" s="40"/>
      <c r="JXZ882" s="40"/>
      <c r="JYA882" s="40"/>
      <c r="JYB882" s="40"/>
      <c r="JYC882" s="40"/>
      <c r="JYD882" s="40"/>
      <c r="JYE882" s="40"/>
      <c r="JYF882" s="40"/>
      <c r="JYG882" s="40"/>
      <c r="JYH882" s="40"/>
      <c r="JYI882" s="40"/>
      <c r="JYJ882" s="40"/>
      <c r="JYK882" s="40"/>
      <c r="JYL882" s="40"/>
      <c r="JYM882" s="40"/>
      <c r="JYN882" s="40"/>
      <c r="JYO882" s="40"/>
      <c r="JYP882" s="40"/>
      <c r="JYQ882" s="40"/>
      <c r="JYR882" s="40"/>
      <c r="JYS882" s="40"/>
      <c r="JYT882" s="40"/>
      <c r="JYU882" s="40"/>
      <c r="JYV882" s="40"/>
      <c r="JYW882" s="40"/>
      <c r="JYX882" s="40"/>
      <c r="JYY882" s="40"/>
      <c r="JYZ882" s="40"/>
      <c r="JZA882" s="40"/>
      <c r="JZB882" s="40"/>
      <c r="JZC882" s="40"/>
      <c r="JZD882" s="40"/>
      <c r="JZE882" s="40"/>
      <c r="JZF882" s="40"/>
      <c r="JZG882" s="40"/>
      <c r="JZH882" s="40"/>
      <c r="JZI882" s="40"/>
      <c r="JZJ882" s="40"/>
      <c r="JZK882" s="40"/>
      <c r="JZL882" s="40"/>
      <c r="JZM882" s="40"/>
      <c r="JZN882" s="40"/>
      <c r="JZO882" s="40"/>
      <c r="JZP882" s="40"/>
      <c r="JZQ882" s="40"/>
      <c r="JZR882" s="40"/>
      <c r="JZS882" s="40"/>
      <c r="JZT882" s="40"/>
      <c r="JZU882" s="40"/>
      <c r="JZV882" s="40"/>
      <c r="JZW882" s="40"/>
      <c r="JZX882" s="40"/>
      <c r="JZY882" s="40"/>
      <c r="JZZ882" s="40"/>
      <c r="KAA882" s="40"/>
      <c r="KAB882" s="40"/>
      <c r="KAC882" s="40"/>
      <c r="KAD882" s="40"/>
      <c r="KAE882" s="40"/>
      <c r="KAF882" s="40"/>
      <c r="KAG882" s="40"/>
      <c r="KAH882" s="40"/>
      <c r="KAI882" s="40"/>
      <c r="KAJ882" s="40"/>
      <c r="KAK882" s="40"/>
      <c r="KAL882" s="40"/>
      <c r="KAM882" s="40"/>
      <c r="KAN882" s="40"/>
      <c r="KAO882" s="40"/>
      <c r="KAP882" s="40"/>
      <c r="KAQ882" s="40"/>
      <c r="KAR882" s="40"/>
      <c r="KAS882" s="40"/>
      <c r="KAT882" s="40"/>
      <c r="KAU882" s="40"/>
      <c r="KAV882" s="40"/>
      <c r="KAW882" s="40"/>
      <c r="KAX882" s="40"/>
      <c r="KAY882" s="40"/>
      <c r="KAZ882" s="40"/>
      <c r="KBA882" s="40"/>
      <c r="KBB882" s="40"/>
      <c r="KBC882" s="40"/>
      <c r="KBD882" s="40"/>
      <c r="KBE882" s="40"/>
      <c r="KBF882" s="40"/>
      <c r="KBG882" s="40"/>
      <c r="KBH882" s="40"/>
      <c r="KBI882" s="40"/>
      <c r="KBJ882" s="40"/>
      <c r="KBK882" s="40"/>
      <c r="KBL882" s="40"/>
      <c r="KBM882" s="40"/>
      <c r="KBN882" s="40"/>
      <c r="KBO882" s="40"/>
      <c r="KBP882" s="40"/>
      <c r="KBQ882" s="40"/>
      <c r="KBR882" s="40"/>
      <c r="KBS882" s="40"/>
      <c r="KBT882" s="40"/>
      <c r="KBU882" s="40"/>
      <c r="KBV882" s="40"/>
      <c r="KBW882" s="40"/>
      <c r="KBX882" s="40"/>
      <c r="KBY882" s="40"/>
      <c r="KBZ882" s="40"/>
      <c r="KCA882" s="40"/>
      <c r="KCB882" s="40"/>
      <c r="KCC882" s="40"/>
      <c r="KCD882" s="40"/>
      <c r="KCE882" s="40"/>
      <c r="KCF882" s="40"/>
      <c r="KCG882" s="40"/>
      <c r="KCH882" s="40"/>
      <c r="KCI882" s="40"/>
      <c r="KCJ882" s="40"/>
      <c r="KCK882" s="40"/>
      <c r="KCL882" s="40"/>
      <c r="KCM882" s="40"/>
      <c r="KCN882" s="40"/>
      <c r="KCO882" s="40"/>
      <c r="KCP882" s="40"/>
      <c r="KCQ882" s="40"/>
      <c r="KCR882" s="40"/>
      <c r="KCS882" s="40"/>
      <c r="KCT882" s="40"/>
      <c r="KCU882" s="40"/>
      <c r="KCV882" s="40"/>
      <c r="KCW882" s="40"/>
      <c r="KCX882" s="40"/>
      <c r="KCY882" s="40"/>
      <c r="KCZ882" s="40"/>
      <c r="KDA882" s="40"/>
      <c r="KDB882" s="40"/>
      <c r="KDC882" s="40"/>
      <c r="KDD882" s="40"/>
      <c r="KDE882" s="40"/>
      <c r="KDF882" s="40"/>
      <c r="KDG882" s="40"/>
      <c r="KDH882" s="40"/>
      <c r="KDI882" s="40"/>
      <c r="KDJ882" s="40"/>
      <c r="KDK882" s="40"/>
      <c r="KDL882" s="40"/>
      <c r="KDM882" s="40"/>
      <c r="KDN882" s="40"/>
      <c r="KDO882" s="40"/>
      <c r="KDP882" s="40"/>
      <c r="KDQ882" s="40"/>
      <c r="KDR882" s="40"/>
      <c r="KDS882" s="40"/>
      <c r="KDT882" s="40"/>
      <c r="KDU882" s="40"/>
      <c r="KDV882" s="40"/>
      <c r="KDW882" s="40"/>
      <c r="KDX882" s="40"/>
      <c r="KDY882" s="40"/>
      <c r="KDZ882" s="40"/>
      <c r="KEA882" s="40"/>
      <c r="KEB882" s="40"/>
      <c r="KEC882" s="40"/>
      <c r="KED882" s="40"/>
      <c r="KEE882" s="40"/>
      <c r="KEF882" s="40"/>
      <c r="KEG882" s="40"/>
      <c r="KEH882" s="40"/>
      <c r="KEI882" s="40"/>
      <c r="KEJ882" s="40"/>
      <c r="KEK882" s="40"/>
      <c r="KEL882" s="40"/>
      <c r="KEM882" s="40"/>
      <c r="KEN882" s="40"/>
      <c r="KEO882" s="40"/>
      <c r="KEP882" s="40"/>
      <c r="KEQ882" s="40"/>
      <c r="KER882" s="40"/>
      <c r="KES882" s="40"/>
      <c r="KET882" s="40"/>
      <c r="KEU882" s="40"/>
      <c r="KEV882" s="40"/>
      <c r="KEW882" s="40"/>
      <c r="KEX882" s="40"/>
      <c r="KEY882" s="40"/>
      <c r="KEZ882" s="40"/>
      <c r="KFA882" s="40"/>
      <c r="KFB882" s="40"/>
      <c r="KFC882" s="40"/>
      <c r="KFD882" s="40"/>
      <c r="KFE882" s="40"/>
      <c r="KFF882" s="40"/>
      <c r="KFG882" s="40"/>
      <c r="KFH882" s="40"/>
      <c r="KFI882" s="40"/>
      <c r="KFJ882" s="40"/>
      <c r="KFK882" s="40"/>
      <c r="KFL882" s="40"/>
      <c r="KFM882" s="40"/>
      <c r="KFN882" s="40"/>
      <c r="KFO882" s="40"/>
      <c r="KFP882" s="40"/>
      <c r="KFQ882" s="40"/>
      <c r="KFR882" s="40"/>
      <c r="KFS882" s="40"/>
      <c r="KFT882" s="40"/>
      <c r="KFU882" s="40"/>
      <c r="KFV882" s="40"/>
      <c r="KFW882" s="40"/>
      <c r="KFX882" s="40"/>
      <c r="KFY882" s="40"/>
      <c r="KFZ882" s="40"/>
      <c r="KGA882" s="40"/>
      <c r="KGB882" s="40"/>
      <c r="KGC882" s="40"/>
      <c r="KGD882" s="40"/>
      <c r="KGE882" s="40"/>
      <c r="KGF882" s="40"/>
      <c r="KGG882" s="40"/>
      <c r="KGH882" s="40"/>
      <c r="KGI882" s="40"/>
      <c r="KGJ882" s="40"/>
      <c r="KGK882" s="40"/>
      <c r="KGL882" s="40"/>
      <c r="KGM882" s="40"/>
      <c r="KGN882" s="40"/>
      <c r="KGO882" s="40"/>
      <c r="KGP882" s="40"/>
      <c r="KGQ882" s="40"/>
      <c r="KGR882" s="40"/>
      <c r="KGS882" s="40"/>
      <c r="KGT882" s="40"/>
      <c r="KGU882" s="40"/>
      <c r="KGV882" s="40"/>
      <c r="KGW882" s="40"/>
      <c r="KGX882" s="40"/>
      <c r="KGY882" s="40"/>
      <c r="KGZ882" s="40"/>
      <c r="KHA882" s="40"/>
      <c r="KHB882" s="40"/>
      <c r="KHC882" s="40"/>
      <c r="KHD882" s="40"/>
      <c r="KHE882" s="40"/>
      <c r="KHF882" s="40"/>
      <c r="KHG882" s="40"/>
      <c r="KHH882" s="40"/>
      <c r="KHI882" s="40"/>
      <c r="KHJ882" s="40"/>
      <c r="KHK882" s="40"/>
      <c r="KHL882" s="40"/>
      <c r="KHM882" s="40"/>
      <c r="KHN882" s="40"/>
      <c r="KHO882" s="40"/>
      <c r="KHP882" s="40"/>
      <c r="KHQ882" s="40"/>
      <c r="KHR882" s="40"/>
      <c r="KHS882" s="40"/>
      <c r="KHT882" s="40"/>
      <c r="KHU882" s="40"/>
      <c r="KHV882" s="40"/>
      <c r="KHW882" s="40"/>
      <c r="KHX882" s="40"/>
      <c r="KHY882" s="40"/>
      <c r="KHZ882" s="40"/>
      <c r="KIA882" s="40"/>
      <c r="KIB882" s="40"/>
      <c r="KIC882" s="40"/>
      <c r="KID882" s="40"/>
      <c r="KIE882" s="40"/>
      <c r="KIF882" s="40"/>
      <c r="KIG882" s="40"/>
      <c r="KIH882" s="40"/>
      <c r="KII882" s="40"/>
      <c r="KIJ882" s="40"/>
      <c r="KIK882" s="40"/>
      <c r="KIL882" s="40"/>
      <c r="KIM882" s="40"/>
      <c r="KIN882" s="40"/>
      <c r="KIO882" s="40"/>
      <c r="KIP882" s="40"/>
      <c r="KIQ882" s="40"/>
      <c r="KIR882" s="40"/>
      <c r="KIS882" s="40"/>
      <c r="KIT882" s="40"/>
      <c r="KIU882" s="40"/>
      <c r="KIV882" s="40"/>
      <c r="KIW882" s="40"/>
      <c r="KIX882" s="40"/>
      <c r="KIY882" s="40"/>
      <c r="KIZ882" s="40"/>
      <c r="KJA882" s="40"/>
      <c r="KJB882" s="40"/>
      <c r="KJC882" s="40"/>
      <c r="KJD882" s="40"/>
      <c r="KJE882" s="40"/>
      <c r="KJF882" s="40"/>
      <c r="KJG882" s="40"/>
      <c r="KJH882" s="40"/>
      <c r="KJI882" s="40"/>
      <c r="KJJ882" s="40"/>
      <c r="KJK882" s="40"/>
      <c r="KJL882" s="40"/>
      <c r="KJM882" s="40"/>
      <c r="KJN882" s="40"/>
      <c r="KJO882" s="40"/>
      <c r="KJP882" s="40"/>
      <c r="KJQ882" s="40"/>
      <c r="KJR882" s="40"/>
      <c r="KJS882" s="40"/>
      <c r="KJT882" s="40"/>
      <c r="KJU882" s="40"/>
      <c r="KJV882" s="40"/>
      <c r="KJW882" s="40"/>
      <c r="KJX882" s="40"/>
      <c r="KJY882" s="40"/>
      <c r="KJZ882" s="40"/>
      <c r="KKA882" s="40"/>
      <c r="KKB882" s="40"/>
      <c r="KKC882" s="40"/>
      <c r="KKD882" s="40"/>
      <c r="KKE882" s="40"/>
      <c r="KKF882" s="40"/>
      <c r="KKG882" s="40"/>
      <c r="KKH882" s="40"/>
      <c r="KKI882" s="40"/>
      <c r="KKJ882" s="40"/>
      <c r="KKK882" s="40"/>
      <c r="KKL882" s="40"/>
      <c r="KKM882" s="40"/>
      <c r="KKN882" s="40"/>
      <c r="KKO882" s="40"/>
      <c r="KKP882" s="40"/>
      <c r="KKQ882" s="40"/>
      <c r="KKR882" s="40"/>
      <c r="KKS882" s="40"/>
      <c r="KKT882" s="40"/>
      <c r="KKU882" s="40"/>
      <c r="KKV882" s="40"/>
      <c r="KKW882" s="40"/>
      <c r="KKX882" s="40"/>
      <c r="KKY882" s="40"/>
      <c r="KKZ882" s="40"/>
      <c r="KLA882" s="40"/>
      <c r="KLB882" s="40"/>
      <c r="KLC882" s="40"/>
      <c r="KLD882" s="40"/>
      <c r="KLE882" s="40"/>
      <c r="KLF882" s="40"/>
      <c r="KLG882" s="40"/>
      <c r="KLH882" s="40"/>
      <c r="KLI882" s="40"/>
      <c r="KLJ882" s="40"/>
      <c r="KLK882" s="40"/>
      <c r="KLL882" s="40"/>
      <c r="KLM882" s="40"/>
      <c r="KLN882" s="40"/>
      <c r="KLO882" s="40"/>
      <c r="KLP882" s="40"/>
      <c r="KLQ882" s="40"/>
      <c r="KLR882" s="40"/>
      <c r="KLS882" s="40"/>
      <c r="KLT882" s="40"/>
      <c r="KLU882" s="40"/>
      <c r="KLV882" s="40"/>
      <c r="KLW882" s="40"/>
      <c r="KLX882" s="40"/>
      <c r="KLY882" s="40"/>
      <c r="KLZ882" s="40"/>
      <c r="KMA882" s="40"/>
      <c r="KMB882" s="40"/>
      <c r="KMC882" s="40"/>
      <c r="KMD882" s="40"/>
      <c r="KME882" s="40"/>
      <c r="KMF882" s="40"/>
      <c r="KMG882" s="40"/>
      <c r="KMH882" s="40"/>
      <c r="KMI882" s="40"/>
      <c r="KMJ882" s="40"/>
      <c r="KMK882" s="40"/>
      <c r="KML882" s="40"/>
      <c r="KMM882" s="40"/>
      <c r="KMN882" s="40"/>
      <c r="KMO882" s="40"/>
      <c r="KMP882" s="40"/>
      <c r="KMQ882" s="40"/>
      <c r="KMR882" s="40"/>
      <c r="KMS882" s="40"/>
      <c r="KMT882" s="40"/>
      <c r="KMU882" s="40"/>
      <c r="KMV882" s="40"/>
      <c r="KMW882" s="40"/>
      <c r="KMX882" s="40"/>
      <c r="KMY882" s="40"/>
      <c r="KMZ882" s="40"/>
      <c r="KNA882" s="40"/>
      <c r="KNB882" s="40"/>
      <c r="KNC882" s="40"/>
      <c r="KND882" s="40"/>
      <c r="KNE882" s="40"/>
      <c r="KNF882" s="40"/>
      <c r="KNG882" s="40"/>
      <c r="KNH882" s="40"/>
      <c r="KNI882" s="40"/>
      <c r="KNJ882" s="40"/>
      <c r="KNK882" s="40"/>
      <c r="KNL882" s="40"/>
      <c r="KNM882" s="40"/>
      <c r="KNN882" s="40"/>
      <c r="KNO882" s="40"/>
      <c r="KNP882" s="40"/>
      <c r="KNQ882" s="40"/>
      <c r="KNR882" s="40"/>
      <c r="KNS882" s="40"/>
      <c r="KNT882" s="40"/>
      <c r="KNU882" s="40"/>
      <c r="KNV882" s="40"/>
      <c r="KNW882" s="40"/>
      <c r="KNX882" s="40"/>
      <c r="KNY882" s="40"/>
      <c r="KNZ882" s="40"/>
      <c r="KOA882" s="40"/>
      <c r="KOB882" s="40"/>
      <c r="KOC882" s="40"/>
      <c r="KOD882" s="40"/>
      <c r="KOE882" s="40"/>
      <c r="KOF882" s="40"/>
      <c r="KOG882" s="40"/>
      <c r="KOH882" s="40"/>
      <c r="KOI882" s="40"/>
      <c r="KOJ882" s="40"/>
      <c r="KOK882" s="40"/>
      <c r="KOL882" s="40"/>
      <c r="KOM882" s="40"/>
      <c r="KON882" s="40"/>
      <c r="KOO882" s="40"/>
      <c r="KOP882" s="40"/>
      <c r="KOQ882" s="40"/>
      <c r="KOR882" s="40"/>
      <c r="KOS882" s="40"/>
      <c r="KOT882" s="40"/>
      <c r="KOU882" s="40"/>
      <c r="KOV882" s="40"/>
      <c r="KOW882" s="40"/>
      <c r="KOX882" s="40"/>
      <c r="KOY882" s="40"/>
      <c r="KOZ882" s="40"/>
      <c r="KPA882" s="40"/>
      <c r="KPB882" s="40"/>
      <c r="KPC882" s="40"/>
      <c r="KPD882" s="40"/>
      <c r="KPE882" s="40"/>
      <c r="KPF882" s="40"/>
      <c r="KPG882" s="40"/>
      <c r="KPH882" s="40"/>
      <c r="KPI882" s="40"/>
      <c r="KPJ882" s="40"/>
      <c r="KPK882" s="40"/>
      <c r="KPL882" s="40"/>
      <c r="KPM882" s="40"/>
      <c r="KPN882" s="40"/>
      <c r="KPO882" s="40"/>
      <c r="KPP882" s="40"/>
      <c r="KPQ882" s="40"/>
      <c r="KPR882" s="40"/>
      <c r="KPS882" s="40"/>
      <c r="KPT882" s="40"/>
      <c r="KPU882" s="40"/>
      <c r="KPV882" s="40"/>
      <c r="KPW882" s="40"/>
      <c r="KPX882" s="40"/>
      <c r="KPY882" s="40"/>
      <c r="KPZ882" s="40"/>
      <c r="KQA882" s="40"/>
      <c r="KQB882" s="40"/>
      <c r="KQC882" s="40"/>
      <c r="KQD882" s="40"/>
      <c r="KQE882" s="40"/>
      <c r="KQF882" s="40"/>
      <c r="KQG882" s="40"/>
      <c r="KQH882" s="40"/>
      <c r="KQI882" s="40"/>
      <c r="KQJ882" s="40"/>
      <c r="KQK882" s="40"/>
      <c r="KQL882" s="40"/>
      <c r="KQM882" s="40"/>
      <c r="KQN882" s="40"/>
      <c r="KQO882" s="40"/>
      <c r="KQP882" s="40"/>
      <c r="KQQ882" s="40"/>
      <c r="KQR882" s="40"/>
      <c r="KQS882" s="40"/>
      <c r="KQT882" s="40"/>
      <c r="KQU882" s="40"/>
      <c r="KQV882" s="40"/>
      <c r="KQW882" s="40"/>
      <c r="KQX882" s="40"/>
      <c r="KQY882" s="40"/>
      <c r="KQZ882" s="40"/>
      <c r="KRA882" s="40"/>
      <c r="KRB882" s="40"/>
      <c r="KRC882" s="40"/>
      <c r="KRD882" s="40"/>
      <c r="KRE882" s="40"/>
      <c r="KRF882" s="40"/>
      <c r="KRG882" s="40"/>
      <c r="KRH882" s="40"/>
      <c r="KRI882" s="40"/>
      <c r="KRJ882" s="40"/>
      <c r="KRK882" s="40"/>
      <c r="KRL882" s="40"/>
      <c r="KRM882" s="40"/>
      <c r="KRN882" s="40"/>
      <c r="KRO882" s="40"/>
      <c r="KRP882" s="40"/>
      <c r="KRQ882" s="40"/>
      <c r="KRR882" s="40"/>
      <c r="KRS882" s="40"/>
      <c r="KRT882" s="40"/>
      <c r="KRU882" s="40"/>
      <c r="KRV882" s="40"/>
      <c r="KRW882" s="40"/>
      <c r="KRX882" s="40"/>
      <c r="KRY882" s="40"/>
      <c r="KRZ882" s="40"/>
      <c r="KSA882" s="40"/>
      <c r="KSB882" s="40"/>
      <c r="KSC882" s="40"/>
      <c r="KSD882" s="40"/>
      <c r="KSE882" s="40"/>
      <c r="KSF882" s="40"/>
      <c r="KSG882" s="40"/>
      <c r="KSH882" s="40"/>
      <c r="KSI882" s="40"/>
      <c r="KSJ882" s="40"/>
      <c r="KSK882" s="40"/>
      <c r="KSL882" s="40"/>
      <c r="KSM882" s="40"/>
      <c r="KSN882" s="40"/>
      <c r="KSO882" s="40"/>
      <c r="KSP882" s="40"/>
      <c r="KSQ882" s="40"/>
      <c r="KSR882" s="40"/>
      <c r="KSS882" s="40"/>
      <c r="KST882" s="40"/>
      <c r="KSU882" s="40"/>
      <c r="KSV882" s="40"/>
      <c r="KSW882" s="40"/>
      <c r="KSX882" s="40"/>
      <c r="KSY882" s="40"/>
      <c r="KSZ882" s="40"/>
      <c r="KTA882" s="40"/>
      <c r="KTB882" s="40"/>
      <c r="KTC882" s="40"/>
      <c r="KTD882" s="40"/>
      <c r="KTE882" s="40"/>
      <c r="KTF882" s="40"/>
      <c r="KTG882" s="40"/>
      <c r="KTH882" s="40"/>
      <c r="KTI882" s="40"/>
      <c r="KTJ882" s="40"/>
      <c r="KTK882" s="40"/>
      <c r="KTL882" s="40"/>
      <c r="KTM882" s="40"/>
      <c r="KTN882" s="40"/>
      <c r="KTO882" s="40"/>
      <c r="KTP882" s="40"/>
      <c r="KTQ882" s="40"/>
      <c r="KTR882" s="40"/>
      <c r="KTS882" s="40"/>
      <c r="KTT882" s="40"/>
      <c r="KTU882" s="40"/>
      <c r="KTV882" s="40"/>
      <c r="KTW882" s="40"/>
      <c r="KTX882" s="40"/>
      <c r="KTY882" s="40"/>
      <c r="KTZ882" s="40"/>
      <c r="KUA882" s="40"/>
      <c r="KUB882" s="40"/>
      <c r="KUC882" s="40"/>
      <c r="KUD882" s="40"/>
      <c r="KUE882" s="40"/>
      <c r="KUF882" s="40"/>
      <c r="KUG882" s="40"/>
      <c r="KUH882" s="40"/>
      <c r="KUI882" s="40"/>
      <c r="KUJ882" s="40"/>
      <c r="KUK882" s="40"/>
      <c r="KUL882" s="40"/>
      <c r="KUM882" s="40"/>
      <c r="KUN882" s="40"/>
      <c r="KUO882" s="40"/>
      <c r="KUP882" s="40"/>
      <c r="KUQ882" s="40"/>
      <c r="KUR882" s="40"/>
      <c r="KUS882" s="40"/>
      <c r="KUT882" s="40"/>
      <c r="KUU882" s="40"/>
      <c r="KUV882" s="40"/>
      <c r="KUW882" s="40"/>
      <c r="KUX882" s="40"/>
      <c r="KUY882" s="40"/>
      <c r="KUZ882" s="40"/>
      <c r="KVA882" s="40"/>
      <c r="KVB882" s="40"/>
      <c r="KVC882" s="40"/>
      <c r="KVD882" s="40"/>
      <c r="KVE882" s="40"/>
      <c r="KVF882" s="40"/>
      <c r="KVG882" s="40"/>
      <c r="KVH882" s="40"/>
      <c r="KVI882" s="40"/>
      <c r="KVJ882" s="40"/>
      <c r="KVK882" s="40"/>
      <c r="KVL882" s="40"/>
      <c r="KVM882" s="40"/>
      <c r="KVN882" s="40"/>
      <c r="KVO882" s="40"/>
      <c r="KVP882" s="40"/>
      <c r="KVQ882" s="40"/>
      <c r="KVR882" s="40"/>
      <c r="KVS882" s="40"/>
      <c r="KVT882" s="40"/>
      <c r="KVU882" s="40"/>
      <c r="KVV882" s="40"/>
      <c r="KVW882" s="40"/>
      <c r="KVX882" s="40"/>
      <c r="KVY882" s="40"/>
      <c r="KVZ882" s="40"/>
      <c r="KWA882" s="40"/>
      <c r="KWB882" s="40"/>
      <c r="KWC882" s="40"/>
      <c r="KWD882" s="40"/>
      <c r="KWE882" s="40"/>
      <c r="KWF882" s="40"/>
      <c r="KWG882" s="40"/>
      <c r="KWH882" s="40"/>
      <c r="KWI882" s="40"/>
      <c r="KWJ882" s="40"/>
      <c r="KWK882" s="40"/>
      <c r="KWL882" s="40"/>
      <c r="KWM882" s="40"/>
      <c r="KWN882" s="40"/>
      <c r="KWO882" s="40"/>
      <c r="KWP882" s="40"/>
      <c r="KWQ882" s="40"/>
      <c r="KWR882" s="40"/>
      <c r="KWS882" s="40"/>
      <c r="KWT882" s="40"/>
      <c r="KWU882" s="40"/>
      <c r="KWV882" s="40"/>
      <c r="KWW882" s="40"/>
      <c r="KWX882" s="40"/>
      <c r="KWY882" s="40"/>
      <c r="KWZ882" s="40"/>
      <c r="KXA882" s="40"/>
      <c r="KXB882" s="40"/>
      <c r="KXC882" s="40"/>
      <c r="KXD882" s="40"/>
      <c r="KXE882" s="40"/>
      <c r="KXF882" s="40"/>
      <c r="KXG882" s="40"/>
      <c r="KXH882" s="40"/>
      <c r="KXI882" s="40"/>
      <c r="KXJ882" s="40"/>
      <c r="KXK882" s="40"/>
      <c r="KXL882" s="40"/>
      <c r="KXM882" s="40"/>
      <c r="KXN882" s="40"/>
      <c r="KXO882" s="40"/>
      <c r="KXP882" s="40"/>
      <c r="KXQ882" s="40"/>
      <c r="KXR882" s="40"/>
      <c r="KXS882" s="40"/>
      <c r="KXT882" s="40"/>
      <c r="KXU882" s="40"/>
      <c r="KXV882" s="40"/>
      <c r="KXW882" s="40"/>
      <c r="KXX882" s="40"/>
      <c r="KXY882" s="40"/>
      <c r="KXZ882" s="40"/>
      <c r="KYA882" s="40"/>
      <c r="KYB882" s="40"/>
      <c r="KYC882" s="40"/>
      <c r="KYD882" s="40"/>
      <c r="KYE882" s="40"/>
      <c r="KYF882" s="40"/>
      <c r="KYG882" s="40"/>
      <c r="KYH882" s="40"/>
      <c r="KYI882" s="40"/>
      <c r="KYJ882" s="40"/>
      <c r="KYK882" s="40"/>
      <c r="KYL882" s="40"/>
      <c r="KYM882" s="40"/>
      <c r="KYN882" s="40"/>
      <c r="KYO882" s="40"/>
      <c r="KYP882" s="40"/>
      <c r="KYQ882" s="40"/>
      <c r="KYR882" s="40"/>
      <c r="KYS882" s="40"/>
      <c r="KYT882" s="40"/>
      <c r="KYU882" s="40"/>
      <c r="KYV882" s="40"/>
      <c r="KYW882" s="40"/>
      <c r="KYX882" s="40"/>
      <c r="KYY882" s="40"/>
      <c r="KYZ882" s="40"/>
      <c r="KZA882" s="40"/>
      <c r="KZB882" s="40"/>
      <c r="KZC882" s="40"/>
      <c r="KZD882" s="40"/>
      <c r="KZE882" s="40"/>
      <c r="KZF882" s="40"/>
      <c r="KZG882" s="40"/>
      <c r="KZH882" s="40"/>
      <c r="KZI882" s="40"/>
      <c r="KZJ882" s="40"/>
      <c r="KZK882" s="40"/>
      <c r="KZL882" s="40"/>
      <c r="KZM882" s="40"/>
      <c r="KZN882" s="40"/>
      <c r="KZO882" s="40"/>
      <c r="KZP882" s="40"/>
      <c r="KZQ882" s="40"/>
      <c r="KZR882" s="40"/>
      <c r="KZS882" s="40"/>
      <c r="KZT882" s="40"/>
      <c r="KZU882" s="40"/>
      <c r="KZV882" s="40"/>
      <c r="KZW882" s="40"/>
      <c r="KZX882" s="40"/>
      <c r="KZY882" s="40"/>
      <c r="KZZ882" s="40"/>
      <c r="LAA882" s="40"/>
      <c r="LAB882" s="40"/>
      <c r="LAC882" s="40"/>
      <c r="LAD882" s="40"/>
      <c r="LAE882" s="40"/>
      <c r="LAF882" s="40"/>
      <c r="LAG882" s="40"/>
      <c r="LAH882" s="40"/>
      <c r="LAI882" s="40"/>
      <c r="LAJ882" s="40"/>
      <c r="LAK882" s="40"/>
      <c r="LAL882" s="40"/>
      <c r="LAM882" s="40"/>
      <c r="LAN882" s="40"/>
      <c r="LAO882" s="40"/>
      <c r="LAP882" s="40"/>
      <c r="LAQ882" s="40"/>
      <c r="LAR882" s="40"/>
      <c r="LAS882" s="40"/>
      <c r="LAT882" s="40"/>
      <c r="LAU882" s="40"/>
      <c r="LAV882" s="40"/>
      <c r="LAW882" s="40"/>
      <c r="LAX882" s="40"/>
      <c r="LAY882" s="40"/>
      <c r="LAZ882" s="40"/>
      <c r="LBA882" s="40"/>
      <c r="LBB882" s="40"/>
      <c r="LBC882" s="40"/>
      <c r="LBD882" s="40"/>
      <c r="LBE882" s="40"/>
      <c r="LBF882" s="40"/>
      <c r="LBG882" s="40"/>
      <c r="LBH882" s="40"/>
      <c r="LBI882" s="40"/>
      <c r="LBJ882" s="40"/>
      <c r="LBK882" s="40"/>
      <c r="LBL882" s="40"/>
      <c r="LBM882" s="40"/>
      <c r="LBN882" s="40"/>
      <c r="LBO882" s="40"/>
      <c r="LBP882" s="40"/>
      <c r="LBQ882" s="40"/>
      <c r="LBR882" s="40"/>
      <c r="LBS882" s="40"/>
      <c r="LBT882" s="40"/>
      <c r="LBU882" s="40"/>
      <c r="LBV882" s="40"/>
      <c r="LBW882" s="40"/>
      <c r="LBX882" s="40"/>
      <c r="LBY882" s="40"/>
      <c r="LBZ882" s="40"/>
      <c r="LCA882" s="40"/>
      <c r="LCB882" s="40"/>
      <c r="LCC882" s="40"/>
      <c r="LCD882" s="40"/>
      <c r="LCE882" s="40"/>
      <c r="LCF882" s="40"/>
      <c r="LCG882" s="40"/>
      <c r="LCH882" s="40"/>
      <c r="LCI882" s="40"/>
      <c r="LCJ882" s="40"/>
      <c r="LCK882" s="40"/>
      <c r="LCL882" s="40"/>
      <c r="LCM882" s="40"/>
      <c r="LCN882" s="40"/>
      <c r="LCO882" s="40"/>
      <c r="LCP882" s="40"/>
      <c r="LCQ882" s="40"/>
      <c r="LCR882" s="40"/>
      <c r="LCS882" s="40"/>
      <c r="LCT882" s="40"/>
      <c r="LCU882" s="40"/>
      <c r="LCV882" s="40"/>
      <c r="LCW882" s="40"/>
      <c r="LCX882" s="40"/>
      <c r="LCY882" s="40"/>
      <c r="LCZ882" s="40"/>
      <c r="LDA882" s="40"/>
      <c r="LDB882" s="40"/>
      <c r="LDC882" s="40"/>
      <c r="LDD882" s="40"/>
      <c r="LDE882" s="40"/>
      <c r="LDF882" s="40"/>
      <c r="LDG882" s="40"/>
      <c r="LDH882" s="40"/>
      <c r="LDI882" s="40"/>
      <c r="LDJ882" s="40"/>
      <c r="LDK882" s="40"/>
      <c r="LDL882" s="40"/>
      <c r="LDM882" s="40"/>
      <c r="LDN882" s="40"/>
      <c r="LDO882" s="40"/>
      <c r="LDP882" s="40"/>
      <c r="LDQ882" s="40"/>
      <c r="LDR882" s="40"/>
      <c r="LDS882" s="40"/>
      <c r="LDT882" s="40"/>
      <c r="LDU882" s="40"/>
      <c r="LDV882" s="40"/>
      <c r="LDW882" s="40"/>
      <c r="LDX882" s="40"/>
      <c r="LDY882" s="40"/>
      <c r="LDZ882" s="40"/>
      <c r="LEA882" s="40"/>
      <c r="LEB882" s="40"/>
      <c r="LEC882" s="40"/>
      <c r="LED882" s="40"/>
      <c r="LEE882" s="40"/>
      <c r="LEF882" s="40"/>
      <c r="LEG882" s="40"/>
      <c r="LEH882" s="40"/>
      <c r="LEI882" s="40"/>
      <c r="LEJ882" s="40"/>
      <c r="LEK882" s="40"/>
      <c r="LEL882" s="40"/>
      <c r="LEM882" s="40"/>
      <c r="LEN882" s="40"/>
      <c r="LEO882" s="40"/>
      <c r="LEP882" s="40"/>
      <c r="LEQ882" s="40"/>
      <c r="LER882" s="40"/>
      <c r="LES882" s="40"/>
      <c r="LET882" s="40"/>
      <c r="LEU882" s="40"/>
      <c r="LEV882" s="40"/>
      <c r="LEW882" s="40"/>
      <c r="LEX882" s="40"/>
      <c r="LEY882" s="40"/>
      <c r="LEZ882" s="40"/>
      <c r="LFA882" s="40"/>
      <c r="LFB882" s="40"/>
      <c r="LFC882" s="40"/>
      <c r="LFD882" s="40"/>
      <c r="LFE882" s="40"/>
      <c r="LFF882" s="40"/>
      <c r="LFG882" s="40"/>
      <c r="LFH882" s="40"/>
      <c r="LFI882" s="40"/>
      <c r="LFJ882" s="40"/>
      <c r="LFK882" s="40"/>
      <c r="LFL882" s="40"/>
      <c r="LFM882" s="40"/>
      <c r="LFN882" s="40"/>
      <c r="LFO882" s="40"/>
      <c r="LFP882" s="40"/>
      <c r="LFQ882" s="40"/>
      <c r="LFR882" s="40"/>
      <c r="LFS882" s="40"/>
      <c r="LFT882" s="40"/>
      <c r="LFU882" s="40"/>
      <c r="LFV882" s="40"/>
      <c r="LFW882" s="40"/>
      <c r="LFX882" s="40"/>
      <c r="LFY882" s="40"/>
      <c r="LFZ882" s="40"/>
      <c r="LGA882" s="40"/>
      <c r="LGB882" s="40"/>
      <c r="LGC882" s="40"/>
      <c r="LGD882" s="40"/>
      <c r="LGE882" s="40"/>
      <c r="LGF882" s="40"/>
      <c r="LGG882" s="40"/>
      <c r="LGH882" s="40"/>
      <c r="LGI882" s="40"/>
      <c r="LGJ882" s="40"/>
      <c r="LGK882" s="40"/>
      <c r="LGL882" s="40"/>
      <c r="LGM882" s="40"/>
      <c r="LGN882" s="40"/>
      <c r="LGO882" s="40"/>
      <c r="LGP882" s="40"/>
      <c r="LGQ882" s="40"/>
      <c r="LGR882" s="40"/>
      <c r="LGS882" s="40"/>
      <c r="LGT882" s="40"/>
      <c r="LGU882" s="40"/>
      <c r="LGV882" s="40"/>
      <c r="LGW882" s="40"/>
      <c r="LGX882" s="40"/>
      <c r="LGY882" s="40"/>
      <c r="LGZ882" s="40"/>
      <c r="LHA882" s="40"/>
      <c r="LHB882" s="40"/>
      <c r="LHC882" s="40"/>
      <c r="LHD882" s="40"/>
      <c r="LHE882" s="40"/>
      <c r="LHF882" s="40"/>
      <c r="LHG882" s="40"/>
      <c r="LHH882" s="40"/>
      <c r="LHI882" s="40"/>
      <c r="LHJ882" s="40"/>
      <c r="LHK882" s="40"/>
      <c r="LHL882" s="40"/>
      <c r="LHM882" s="40"/>
      <c r="LHN882" s="40"/>
      <c r="LHO882" s="40"/>
      <c r="LHP882" s="40"/>
      <c r="LHQ882" s="40"/>
      <c r="LHR882" s="40"/>
      <c r="LHS882" s="40"/>
      <c r="LHT882" s="40"/>
      <c r="LHU882" s="40"/>
      <c r="LHV882" s="40"/>
      <c r="LHW882" s="40"/>
      <c r="LHX882" s="40"/>
      <c r="LHY882" s="40"/>
      <c r="LHZ882" s="40"/>
      <c r="LIA882" s="40"/>
      <c r="LIB882" s="40"/>
      <c r="LIC882" s="40"/>
      <c r="LID882" s="40"/>
      <c r="LIE882" s="40"/>
      <c r="LIF882" s="40"/>
      <c r="LIG882" s="40"/>
      <c r="LIH882" s="40"/>
      <c r="LII882" s="40"/>
      <c r="LIJ882" s="40"/>
      <c r="LIK882" s="40"/>
      <c r="LIL882" s="40"/>
      <c r="LIM882" s="40"/>
      <c r="LIN882" s="40"/>
      <c r="LIO882" s="40"/>
      <c r="LIP882" s="40"/>
      <c r="LIQ882" s="40"/>
      <c r="LIR882" s="40"/>
      <c r="LIS882" s="40"/>
      <c r="LIT882" s="40"/>
      <c r="LIU882" s="40"/>
      <c r="LIV882" s="40"/>
      <c r="LIW882" s="40"/>
      <c r="LIX882" s="40"/>
      <c r="LIY882" s="40"/>
      <c r="LIZ882" s="40"/>
      <c r="LJA882" s="40"/>
      <c r="LJB882" s="40"/>
      <c r="LJC882" s="40"/>
      <c r="LJD882" s="40"/>
      <c r="LJE882" s="40"/>
      <c r="LJF882" s="40"/>
      <c r="LJG882" s="40"/>
      <c r="LJH882" s="40"/>
      <c r="LJI882" s="40"/>
      <c r="LJJ882" s="40"/>
      <c r="LJK882" s="40"/>
      <c r="LJL882" s="40"/>
      <c r="LJM882" s="40"/>
      <c r="LJN882" s="40"/>
      <c r="LJO882" s="40"/>
      <c r="LJP882" s="40"/>
      <c r="LJQ882" s="40"/>
      <c r="LJR882" s="40"/>
      <c r="LJS882" s="40"/>
      <c r="LJT882" s="40"/>
      <c r="LJU882" s="40"/>
      <c r="LJV882" s="40"/>
      <c r="LJW882" s="40"/>
      <c r="LJX882" s="40"/>
      <c r="LJY882" s="40"/>
      <c r="LJZ882" s="40"/>
      <c r="LKA882" s="40"/>
      <c r="LKB882" s="40"/>
      <c r="LKC882" s="40"/>
      <c r="LKD882" s="40"/>
      <c r="LKE882" s="40"/>
      <c r="LKF882" s="40"/>
      <c r="LKG882" s="40"/>
      <c r="LKH882" s="40"/>
      <c r="LKI882" s="40"/>
      <c r="LKJ882" s="40"/>
      <c r="LKK882" s="40"/>
      <c r="LKL882" s="40"/>
      <c r="LKM882" s="40"/>
      <c r="LKN882" s="40"/>
      <c r="LKO882" s="40"/>
      <c r="LKP882" s="40"/>
      <c r="LKQ882" s="40"/>
      <c r="LKR882" s="40"/>
      <c r="LKS882" s="40"/>
      <c r="LKT882" s="40"/>
      <c r="LKU882" s="40"/>
      <c r="LKV882" s="40"/>
      <c r="LKW882" s="40"/>
      <c r="LKX882" s="40"/>
      <c r="LKY882" s="40"/>
      <c r="LKZ882" s="40"/>
      <c r="LLA882" s="40"/>
      <c r="LLB882" s="40"/>
      <c r="LLC882" s="40"/>
      <c r="LLD882" s="40"/>
      <c r="LLE882" s="40"/>
      <c r="LLF882" s="40"/>
      <c r="LLG882" s="40"/>
      <c r="LLH882" s="40"/>
      <c r="LLI882" s="40"/>
      <c r="LLJ882" s="40"/>
      <c r="LLK882" s="40"/>
      <c r="LLL882" s="40"/>
      <c r="LLM882" s="40"/>
      <c r="LLN882" s="40"/>
      <c r="LLO882" s="40"/>
      <c r="LLP882" s="40"/>
      <c r="LLQ882" s="40"/>
      <c r="LLR882" s="40"/>
      <c r="LLS882" s="40"/>
      <c r="LLT882" s="40"/>
      <c r="LLU882" s="40"/>
      <c r="LLV882" s="40"/>
      <c r="LLW882" s="40"/>
      <c r="LLX882" s="40"/>
      <c r="LLY882" s="40"/>
      <c r="LLZ882" s="40"/>
      <c r="LMA882" s="40"/>
      <c r="LMB882" s="40"/>
      <c r="LMC882" s="40"/>
      <c r="LMD882" s="40"/>
      <c r="LME882" s="40"/>
      <c r="LMF882" s="40"/>
      <c r="LMG882" s="40"/>
      <c r="LMH882" s="40"/>
      <c r="LMI882" s="40"/>
      <c r="LMJ882" s="40"/>
      <c r="LMK882" s="40"/>
      <c r="LML882" s="40"/>
      <c r="LMM882" s="40"/>
      <c r="LMN882" s="40"/>
      <c r="LMO882" s="40"/>
      <c r="LMP882" s="40"/>
      <c r="LMQ882" s="40"/>
      <c r="LMR882" s="40"/>
      <c r="LMS882" s="40"/>
      <c r="LMT882" s="40"/>
      <c r="LMU882" s="40"/>
      <c r="LMV882" s="40"/>
      <c r="LMW882" s="40"/>
      <c r="LMX882" s="40"/>
      <c r="LMY882" s="40"/>
      <c r="LMZ882" s="40"/>
      <c r="LNA882" s="40"/>
      <c r="LNB882" s="40"/>
      <c r="LNC882" s="40"/>
      <c r="LND882" s="40"/>
      <c r="LNE882" s="40"/>
      <c r="LNF882" s="40"/>
      <c r="LNG882" s="40"/>
      <c r="LNH882" s="40"/>
      <c r="LNI882" s="40"/>
      <c r="LNJ882" s="40"/>
      <c r="LNK882" s="40"/>
      <c r="LNL882" s="40"/>
      <c r="LNM882" s="40"/>
      <c r="LNN882" s="40"/>
      <c r="LNO882" s="40"/>
      <c r="LNP882" s="40"/>
      <c r="LNQ882" s="40"/>
      <c r="LNR882" s="40"/>
      <c r="LNS882" s="40"/>
      <c r="LNT882" s="40"/>
      <c r="LNU882" s="40"/>
      <c r="LNV882" s="40"/>
      <c r="LNW882" s="40"/>
      <c r="LNX882" s="40"/>
      <c r="LNY882" s="40"/>
      <c r="LNZ882" s="40"/>
      <c r="LOA882" s="40"/>
      <c r="LOB882" s="40"/>
      <c r="LOC882" s="40"/>
      <c r="LOD882" s="40"/>
      <c r="LOE882" s="40"/>
      <c r="LOF882" s="40"/>
      <c r="LOG882" s="40"/>
      <c r="LOH882" s="40"/>
      <c r="LOI882" s="40"/>
      <c r="LOJ882" s="40"/>
      <c r="LOK882" s="40"/>
      <c r="LOL882" s="40"/>
      <c r="LOM882" s="40"/>
      <c r="LON882" s="40"/>
      <c r="LOO882" s="40"/>
      <c r="LOP882" s="40"/>
      <c r="LOQ882" s="40"/>
      <c r="LOR882" s="40"/>
      <c r="LOS882" s="40"/>
      <c r="LOT882" s="40"/>
      <c r="LOU882" s="40"/>
      <c r="LOV882" s="40"/>
      <c r="LOW882" s="40"/>
      <c r="LOX882" s="40"/>
      <c r="LOY882" s="40"/>
      <c r="LOZ882" s="40"/>
      <c r="LPA882" s="40"/>
      <c r="LPB882" s="40"/>
      <c r="LPC882" s="40"/>
      <c r="LPD882" s="40"/>
      <c r="LPE882" s="40"/>
      <c r="LPF882" s="40"/>
      <c r="LPG882" s="40"/>
      <c r="LPH882" s="40"/>
      <c r="LPI882" s="40"/>
      <c r="LPJ882" s="40"/>
      <c r="LPK882" s="40"/>
      <c r="LPL882" s="40"/>
      <c r="LPM882" s="40"/>
      <c r="LPN882" s="40"/>
      <c r="LPO882" s="40"/>
      <c r="LPP882" s="40"/>
      <c r="LPQ882" s="40"/>
      <c r="LPR882" s="40"/>
      <c r="LPS882" s="40"/>
      <c r="LPT882" s="40"/>
      <c r="LPU882" s="40"/>
      <c r="LPV882" s="40"/>
      <c r="LPW882" s="40"/>
      <c r="LPX882" s="40"/>
      <c r="LPY882" s="40"/>
      <c r="LPZ882" s="40"/>
      <c r="LQA882" s="40"/>
      <c r="LQB882" s="40"/>
      <c r="LQC882" s="40"/>
      <c r="LQD882" s="40"/>
      <c r="LQE882" s="40"/>
      <c r="LQF882" s="40"/>
      <c r="LQG882" s="40"/>
      <c r="LQH882" s="40"/>
      <c r="LQI882" s="40"/>
      <c r="LQJ882" s="40"/>
      <c r="LQK882" s="40"/>
      <c r="LQL882" s="40"/>
      <c r="LQM882" s="40"/>
      <c r="LQN882" s="40"/>
      <c r="LQO882" s="40"/>
      <c r="LQP882" s="40"/>
      <c r="LQQ882" s="40"/>
      <c r="LQR882" s="40"/>
      <c r="LQS882" s="40"/>
      <c r="LQT882" s="40"/>
      <c r="LQU882" s="40"/>
      <c r="LQV882" s="40"/>
      <c r="LQW882" s="40"/>
      <c r="LQX882" s="40"/>
      <c r="LQY882" s="40"/>
      <c r="LQZ882" s="40"/>
      <c r="LRA882" s="40"/>
      <c r="LRB882" s="40"/>
      <c r="LRC882" s="40"/>
      <c r="LRD882" s="40"/>
      <c r="LRE882" s="40"/>
      <c r="LRF882" s="40"/>
      <c r="LRG882" s="40"/>
      <c r="LRH882" s="40"/>
      <c r="LRI882" s="40"/>
      <c r="LRJ882" s="40"/>
      <c r="LRK882" s="40"/>
      <c r="LRL882" s="40"/>
      <c r="LRM882" s="40"/>
      <c r="LRN882" s="40"/>
      <c r="LRO882" s="40"/>
      <c r="LRP882" s="40"/>
      <c r="LRQ882" s="40"/>
      <c r="LRR882" s="40"/>
      <c r="LRS882" s="40"/>
      <c r="LRT882" s="40"/>
      <c r="LRU882" s="40"/>
      <c r="LRV882" s="40"/>
      <c r="LRW882" s="40"/>
      <c r="LRX882" s="40"/>
      <c r="LRY882" s="40"/>
      <c r="LRZ882" s="40"/>
      <c r="LSA882" s="40"/>
      <c r="LSB882" s="40"/>
      <c r="LSC882" s="40"/>
      <c r="LSD882" s="40"/>
      <c r="LSE882" s="40"/>
      <c r="LSF882" s="40"/>
      <c r="LSG882" s="40"/>
      <c r="LSH882" s="40"/>
      <c r="LSI882" s="40"/>
      <c r="LSJ882" s="40"/>
      <c r="LSK882" s="40"/>
      <c r="LSL882" s="40"/>
      <c r="LSM882" s="40"/>
      <c r="LSN882" s="40"/>
      <c r="LSO882" s="40"/>
      <c r="LSP882" s="40"/>
      <c r="LSQ882" s="40"/>
      <c r="LSR882" s="40"/>
      <c r="LSS882" s="40"/>
      <c r="LST882" s="40"/>
      <c r="LSU882" s="40"/>
      <c r="LSV882" s="40"/>
      <c r="LSW882" s="40"/>
      <c r="LSX882" s="40"/>
      <c r="LSY882" s="40"/>
      <c r="LSZ882" s="40"/>
      <c r="LTA882" s="40"/>
      <c r="LTB882" s="40"/>
      <c r="LTC882" s="40"/>
      <c r="LTD882" s="40"/>
      <c r="LTE882" s="40"/>
      <c r="LTF882" s="40"/>
      <c r="LTG882" s="40"/>
      <c r="LTH882" s="40"/>
      <c r="LTI882" s="40"/>
      <c r="LTJ882" s="40"/>
      <c r="LTK882" s="40"/>
      <c r="LTL882" s="40"/>
      <c r="LTM882" s="40"/>
      <c r="LTN882" s="40"/>
      <c r="LTO882" s="40"/>
      <c r="LTP882" s="40"/>
      <c r="LTQ882" s="40"/>
      <c r="LTR882" s="40"/>
      <c r="LTS882" s="40"/>
      <c r="LTT882" s="40"/>
      <c r="LTU882" s="40"/>
      <c r="LTV882" s="40"/>
      <c r="LTW882" s="40"/>
      <c r="LTX882" s="40"/>
      <c r="LTY882" s="40"/>
      <c r="LTZ882" s="40"/>
      <c r="LUA882" s="40"/>
      <c r="LUB882" s="40"/>
      <c r="LUC882" s="40"/>
      <c r="LUD882" s="40"/>
      <c r="LUE882" s="40"/>
      <c r="LUF882" s="40"/>
      <c r="LUG882" s="40"/>
      <c r="LUH882" s="40"/>
      <c r="LUI882" s="40"/>
      <c r="LUJ882" s="40"/>
      <c r="LUK882" s="40"/>
      <c r="LUL882" s="40"/>
      <c r="LUM882" s="40"/>
      <c r="LUN882" s="40"/>
      <c r="LUO882" s="40"/>
      <c r="LUP882" s="40"/>
      <c r="LUQ882" s="40"/>
      <c r="LUR882" s="40"/>
      <c r="LUS882" s="40"/>
      <c r="LUT882" s="40"/>
      <c r="LUU882" s="40"/>
      <c r="LUV882" s="40"/>
      <c r="LUW882" s="40"/>
      <c r="LUX882" s="40"/>
      <c r="LUY882" s="40"/>
      <c r="LUZ882" s="40"/>
      <c r="LVA882" s="40"/>
      <c r="LVB882" s="40"/>
      <c r="LVC882" s="40"/>
      <c r="LVD882" s="40"/>
      <c r="LVE882" s="40"/>
      <c r="LVF882" s="40"/>
      <c r="LVG882" s="40"/>
      <c r="LVH882" s="40"/>
      <c r="LVI882" s="40"/>
      <c r="LVJ882" s="40"/>
      <c r="LVK882" s="40"/>
      <c r="LVL882" s="40"/>
      <c r="LVM882" s="40"/>
      <c r="LVN882" s="40"/>
      <c r="LVO882" s="40"/>
      <c r="LVP882" s="40"/>
      <c r="LVQ882" s="40"/>
      <c r="LVR882" s="40"/>
      <c r="LVS882" s="40"/>
      <c r="LVT882" s="40"/>
      <c r="LVU882" s="40"/>
      <c r="LVV882" s="40"/>
      <c r="LVW882" s="40"/>
      <c r="LVX882" s="40"/>
      <c r="LVY882" s="40"/>
      <c r="LVZ882" s="40"/>
      <c r="LWA882" s="40"/>
      <c r="LWB882" s="40"/>
      <c r="LWC882" s="40"/>
      <c r="LWD882" s="40"/>
      <c r="LWE882" s="40"/>
      <c r="LWF882" s="40"/>
      <c r="LWG882" s="40"/>
      <c r="LWH882" s="40"/>
      <c r="LWI882" s="40"/>
      <c r="LWJ882" s="40"/>
      <c r="LWK882" s="40"/>
      <c r="LWL882" s="40"/>
      <c r="LWM882" s="40"/>
      <c r="LWN882" s="40"/>
      <c r="LWO882" s="40"/>
      <c r="LWP882" s="40"/>
      <c r="LWQ882" s="40"/>
      <c r="LWR882" s="40"/>
      <c r="LWS882" s="40"/>
      <c r="LWT882" s="40"/>
      <c r="LWU882" s="40"/>
      <c r="LWV882" s="40"/>
      <c r="LWW882" s="40"/>
      <c r="LWX882" s="40"/>
      <c r="LWY882" s="40"/>
      <c r="LWZ882" s="40"/>
      <c r="LXA882" s="40"/>
      <c r="LXB882" s="40"/>
      <c r="LXC882" s="40"/>
      <c r="LXD882" s="40"/>
      <c r="LXE882" s="40"/>
      <c r="LXF882" s="40"/>
      <c r="LXG882" s="40"/>
      <c r="LXH882" s="40"/>
      <c r="LXI882" s="40"/>
      <c r="LXJ882" s="40"/>
      <c r="LXK882" s="40"/>
      <c r="LXL882" s="40"/>
      <c r="LXM882" s="40"/>
      <c r="LXN882" s="40"/>
      <c r="LXO882" s="40"/>
      <c r="LXP882" s="40"/>
      <c r="LXQ882" s="40"/>
      <c r="LXR882" s="40"/>
      <c r="LXS882" s="40"/>
      <c r="LXT882" s="40"/>
      <c r="LXU882" s="40"/>
      <c r="LXV882" s="40"/>
      <c r="LXW882" s="40"/>
      <c r="LXX882" s="40"/>
      <c r="LXY882" s="40"/>
      <c r="LXZ882" s="40"/>
      <c r="LYA882" s="40"/>
      <c r="LYB882" s="40"/>
      <c r="LYC882" s="40"/>
      <c r="LYD882" s="40"/>
      <c r="LYE882" s="40"/>
      <c r="LYF882" s="40"/>
      <c r="LYG882" s="40"/>
      <c r="LYH882" s="40"/>
      <c r="LYI882" s="40"/>
      <c r="LYJ882" s="40"/>
      <c r="LYK882" s="40"/>
      <c r="LYL882" s="40"/>
      <c r="LYM882" s="40"/>
      <c r="LYN882" s="40"/>
      <c r="LYO882" s="40"/>
      <c r="LYP882" s="40"/>
      <c r="LYQ882" s="40"/>
      <c r="LYR882" s="40"/>
      <c r="LYS882" s="40"/>
      <c r="LYT882" s="40"/>
      <c r="LYU882" s="40"/>
      <c r="LYV882" s="40"/>
      <c r="LYW882" s="40"/>
      <c r="LYX882" s="40"/>
      <c r="LYY882" s="40"/>
      <c r="LYZ882" s="40"/>
      <c r="LZA882" s="40"/>
      <c r="LZB882" s="40"/>
      <c r="LZC882" s="40"/>
      <c r="LZD882" s="40"/>
      <c r="LZE882" s="40"/>
      <c r="LZF882" s="40"/>
      <c r="LZG882" s="40"/>
      <c r="LZH882" s="40"/>
      <c r="LZI882" s="40"/>
      <c r="LZJ882" s="40"/>
      <c r="LZK882" s="40"/>
      <c r="LZL882" s="40"/>
      <c r="LZM882" s="40"/>
      <c r="LZN882" s="40"/>
      <c r="LZO882" s="40"/>
      <c r="LZP882" s="40"/>
      <c r="LZQ882" s="40"/>
      <c r="LZR882" s="40"/>
      <c r="LZS882" s="40"/>
      <c r="LZT882" s="40"/>
      <c r="LZU882" s="40"/>
      <c r="LZV882" s="40"/>
      <c r="LZW882" s="40"/>
      <c r="LZX882" s="40"/>
      <c r="LZY882" s="40"/>
      <c r="LZZ882" s="40"/>
      <c r="MAA882" s="40"/>
      <c r="MAB882" s="40"/>
      <c r="MAC882" s="40"/>
      <c r="MAD882" s="40"/>
      <c r="MAE882" s="40"/>
      <c r="MAF882" s="40"/>
      <c r="MAG882" s="40"/>
      <c r="MAH882" s="40"/>
      <c r="MAI882" s="40"/>
      <c r="MAJ882" s="40"/>
      <c r="MAK882" s="40"/>
      <c r="MAL882" s="40"/>
      <c r="MAM882" s="40"/>
      <c r="MAN882" s="40"/>
      <c r="MAO882" s="40"/>
      <c r="MAP882" s="40"/>
      <c r="MAQ882" s="40"/>
      <c r="MAR882" s="40"/>
      <c r="MAS882" s="40"/>
      <c r="MAT882" s="40"/>
      <c r="MAU882" s="40"/>
      <c r="MAV882" s="40"/>
      <c r="MAW882" s="40"/>
      <c r="MAX882" s="40"/>
      <c r="MAY882" s="40"/>
      <c r="MAZ882" s="40"/>
      <c r="MBA882" s="40"/>
      <c r="MBB882" s="40"/>
      <c r="MBC882" s="40"/>
      <c r="MBD882" s="40"/>
      <c r="MBE882" s="40"/>
      <c r="MBF882" s="40"/>
      <c r="MBG882" s="40"/>
      <c r="MBH882" s="40"/>
      <c r="MBI882" s="40"/>
      <c r="MBJ882" s="40"/>
      <c r="MBK882" s="40"/>
      <c r="MBL882" s="40"/>
      <c r="MBM882" s="40"/>
      <c r="MBN882" s="40"/>
      <c r="MBO882" s="40"/>
      <c r="MBP882" s="40"/>
      <c r="MBQ882" s="40"/>
      <c r="MBR882" s="40"/>
      <c r="MBS882" s="40"/>
      <c r="MBT882" s="40"/>
      <c r="MBU882" s="40"/>
      <c r="MBV882" s="40"/>
      <c r="MBW882" s="40"/>
      <c r="MBX882" s="40"/>
      <c r="MBY882" s="40"/>
      <c r="MBZ882" s="40"/>
      <c r="MCA882" s="40"/>
      <c r="MCB882" s="40"/>
      <c r="MCC882" s="40"/>
      <c r="MCD882" s="40"/>
      <c r="MCE882" s="40"/>
      <c r="MCF882" s="40"/>
      <c r="MCG882" s="40"/>
      <c r="MCH882" s="40"/>
      <c r="MCI882" s="40"/>
      <c r="MCJ882" s="40"/>
      <c r="MCK882" s="40"/>
      <c r="MCL882" s="40"/>
      <c r="MCM882" s="40"/>
      <c r="MCN882" s="40"/>
      <c r="MCO882" s="40"/>
      <c r="MCP882" s="40"/>
      <c r="MCQ882" s="40"/>
      <c r="MCR882" s="40"/>
      <c r="MCS882" s="40"/>
      <c r="MCT882" s="40"/>
      <c r="MCU882" s="40"/>
      <c r="MCV882" s="40"/>
      <c r="MCW882" s="40"/>
      <c r="MCX882" s="40"/>
      <c r="MCY882" s="40"/>
      <c r="MCZ882" s="40"/>
      <c r="MDA882" s="40"/>
      <c r="MDB882" s="40"/>
      <c r="MDC882" s="40"/>
      <c r="MDD882" s="40"/>
      <c r="MDE882" s="40"/>
      <c r="MDF882" s="40"/>
      <c r="MDG882" s="40"/>
      <c r="MDH882" s="40"/>
      <c r="MDI882" s="40"/>
      <c r="MDJ882" s="40"/>
      <c r="MDK882" s="40"/>
      <c r="MDL882" s="40"/>
      <c r="MDM882" s="40"/>
      <c r="MDN882" s="40"/>
      <c r="MDO882" s="40"/>
      <c r="MDP882" s="40"/>
      <c r="MDQ882" s="40"/>
      <c r="MDR882" s="40"/>
      <c r="MDS882" s="40"/>
      <c r="MDT882" s="40"/>
      <c r="MDU882" s="40"/>
      <c r="MDV882" s="40"/>
      <c r="MDW882" s="40"/>
      <c r="MDX882" s="40"/>
      <c r="MDY882" s="40"/>
      <c r="MDZ882" s="40"/>
      <c r="MEA882" s="40"/>
      <c r="MEB882" s="40"/>
      <c r="MEC882" s="40"/>
      <c r="MED882" s="40"/>
      <c r="MEE882" s="40"/>
      <c r="MEF882" s="40"/>
      <c r="MEG882" s="40"/>
      <c r="MEH882" s="40"/>
      <c r="MEI882" s="40"/>
      <c r="MEJ882" s="40"/>
      <c r="MEK882" s="40"/>
      <c r="MEL882" s="40"/>
      <c r="MEM882" s="40"/>
      <c r="MEN882" s="40"/>
      <c r="MEO882" s="40"/>
      <c r="MEP882" s="40"/>
      <c r="MEQ882" s="40"/>
      <c r="MER882" s="40"/>
      <c r="MES882" s="40"/>
      <c r="MET882" s="40"/>
      <c r="MEU882" s="40"/>
      <c r="MEV882" s="40"/>
      <c r="MEW882" s="40"/>
      <c r="MEX882" s="40"/>
      <c r="MEY882" s="40"/>
      <c r="MEZ882" s="40"/>
      <c r="MFA882" s="40"/>
      <c r="MFB882" s="40"/>
      <c r="MFC882" s="40"/>
      <c r="MFD882" s="40"/>
      <c r="MFE882" s="40"/>
      <c r="MFF882" s="40"/>
      <c r="MFG882" s="40"/>
      <c r="MFH882" s="40"/>
      <c r="MFI882" s="40"/>
      <c r="MFJ882" s="40"/>
      <c r="MFK882" s="40"/>
      <c r="MFL882" s="40"/>
      <c r="MFM882" s="40"/>
      <c r="MFN882" s="40"/>
      <c r="MFO882" s="40"/>
      <c r="MFP882" s="40"/>
      <c r="MFQ882" s="40"/>
      <c r="MFR882" s="40"/>
      <c r="MFS882" s="40"/>
      <c r="MFT882" s="40"/>
      <c r="MFU882" s="40"/>
      <c r="MFV882" s="40"/>
      <c r="MFW882" s="40"/>
      <c r="MFX882" s="40"/>
      <c r="MFY882" s="40"/>
      <c r="MFZ882" s="40"/>
      <c r="MGA882" s="40"/>
      <c r="MGB882" s="40"/>
      <c r="MGC882" s="40"/>
      <c r="MGD882" s="40"/>
      <c r="MGE882" s="40"/>
      <c r="MGF882" s="40"/>
      <c r="MGG882" s="40"/>
      <c r="MGH882" s="40"/>
      <c r="MGI882" s="40"/>
      <c r="MGJ882" s="40"/>
      <c r="MGK882" s="40"/>
      <c r="MGL882" s="40"/>
      <c r="MGM882" s="40"/>
      <c r="MGN882" s="40"/>
      <c r="MGO882" s="40"/>
      <c r="MGP882" s="40"/>
      <c r="MGQ882" s="40"/>
      <c r="MGR882" s="40"/>
      <c r="MGS882" s="40"/>
      <c r="MGT882" s="40"/>
      <c r="MGU882" s="40"/>
      <c r="MGV882" s="40"/>
      <c r="MGW882" s="40"/>
      <c r="MGX882" s="40"/>
      <c r="MGY882" s="40"/>
      <c r="MGZ882" s="40"/>
      <c r="MHA882" s="40"/>
      <c r="MHB882" s="40"/>
      <c r="MHC882" s="40"/>
      <c r="MHD882" s="40"/>
      <c r="MHE882" s="40"/>
      <c r="MHF882" s="40"/>
      <c r="MHG882" s="40"/>
      <c r="MHH882" s="40"/>
      <c r="MHI882" s="40"/>
      <c r="MHJ882" s="40"/>
      <c r="MHK882" s="40"/>
      <c r="MHL882" s="40"/>
      <c r="MHM882" s="40"/>
      <c r="MHN882" s="40"/>
      <c r="MHO882" s="40"/>
      <c r="MHP882" s="40"/>
      <c r="MHQ882" s="40"/>
      <c r="MHR882" s="40"/>
      <c r="MHS882" s="40"/>
      <c r="MHT882" s="40"/>
      <c r="MHU882" s="40"/>
      <c r="MHV882" s="40"/>
      <c r="MHW882" s="40"/>
      <c r="MHX882" s="40"/>
      <c r="MHY882" s="40"/>
      <c r="MHZ882" s="40"/>
      <c r="MIA882" s="40"/>
      <c r="MIB882" s="40"/>
      <c r="MIC882" s="40"/>
      <c r="MID882" s="40"/>
      <c r="MIE882" s="40"/>
      <c r="MIF882" s="40"/>
      <c r="MIG882" s="40"/>
      <c r="MIH882" s="40"/>
      <c r="MII882" s="40"/>
      <c r="MIJ882" s="40"/>
      <c r="MIK882" s="40"/>
      <c r="MIL882" s="40"/>
      <c r="MIM882" s="40"/>
      <c r="MIN882" s="40"/>
      <c r="MIO882" s="40"/>
      <c r="MIP882" s="40"/>
      <c r="MIQ882" s="40"/>
      <c r="MIR882" s="40"/>
      <c r="MIS882" s="40"/>
      <c r="MIT882" s="40"/>
      <c r="MIU882" s="40"/>
      <c r="MIV882" s="40"/>
      <c r="MIW882" s="40"/>
      <c r="MIX882" s="40"/>
      <c r="MIY882" s="40"/>
      <c r="MIZ882" s="40"/>
      <c r="MJA882" s="40"/>
      <c r="MJB882" s="40"/>
      <c r="MJC882" s="40"/>
      <c r="MJD882" s="40"/>
      <c r="MJE882" s="40"/>
      <c r="MJF882" s="40"/>
      <c r="MJG882" s="40"/>
      <c r="MJH882" s="40"/>
      <c r="MJI882" s="40"/>
      <c r="MJJ882" s="40"/>
      <c r="MJK882" s="40"/>
      <c r="MJL882" s="40"/>
      <c r="MJM882" s="40"/>
      <c r="MJN882" s="40"/>
      <c r="MJO882" s="40"/>
      <c r="MJP882" s="40"/>
      <c r="MJQ882" s="40"/>
      <c r="MJR882" s="40"/>
      <c r="MJS882" s="40"/>
      <c r="MJT882" s="40"/>
      <c r="MJU882" s="40"/>
      <c r="MJV882" s="40"/>
      <c r="MJW882" s="40"/>
      <c r="MJX882" s="40"/>
      <c r="MJY882" s="40"/>
      <c r="MJZ882" s="40"/>
      <c r="MKA882" s="40"/>
      <c r="MKB882" s="40"/>
      <c r="MKC882" s="40"/>
      <c r="MKD882" s="40"/>
      <c r="MKE882" s="40"/>
      <c r="MKF882" s="40"/>
      <c r="MKG882" s="40"/>
      <c r="MKH882" s="40"/>
      <c r="MKI882" s="40"/>
      <c r="MKJ882" s="40"/>
      <c r="MKK882" s="40"/>
      <c r="MKL882" s="40"/>
      <c r="MKM882" s="40"/>
      <c r="MKN882" s="40"/>
      <c r="MKO882" s="40"/>
      <c r="MKP882" s="40"/>
      <c r="MKQ882" s="40"/>
      <c r="MKR882" s="40"/>
      <c r="MKS882" s="40"/>
      <c r="MKT882" s="40"/>
      <c r="MKU882" s="40"/>
      <c r="MKV882" s="40"/>
      <c r="MKW882" s="40"/>
      <c r="MKX882" s="40"/>
      <c r="MKY882" s="40"/>
      <c r="MKZ882" s="40"/>
      <c r="MLA882" s="40"/>
      <c r="MLB882" s="40"/>
      <c r="MLC882" s="40"/>
      <c r="MLD882" s="40"/>
      <c r="MLE882" s="40"/>
      <c r="MLF882" s="40"/>
      <c r="MLG882" s="40"/>
      <c r="MLH882" s="40"/>
      <c r="MLI882" s="40"/>
      <c r="MLJ882" s="40"/>
      <c r="MLK882" s="40"/>
      <c r="MLL882" s="40"/>
      <c r="MLM882" s="40"/>
      <c r="MLN882" s="40"/>
      <c r="MLO882" s="40"/>
      <c r="MLP882" s="40"/>
      <c r="MLQ882" s="40"/>
      <c r="MLR882" s="40"/>
      <c r="MLS882" s="40"/>
      <c r="MLT882" s="40"/>
      <c r="MLU882" s="40"/>
      <c r="MLV882" s="40"/>
      <c r="MLW882" s="40"/>
      <c r="MLX882" s="40"/>
      <c r="MLY882" s="40"/>
      <c r="MLZ882" s="40"/>
      <c r="MMA882" s="40"/>
      <c r="MMB882" s="40"/>
      <c r="MMC882" s="40"/>
      <c r="MMD882" s="40"/>
      <c r="MME882" s="40"/>
      <c r="MMF882" s="40"/>
      <c r="MMG882" s="40"/>
      <c r="MMH882" s="40"/>
      <c r="MMI882" s="40"/>
      <c r="MMJ882" s="40"/>
      <c r="MMK882" s="40"/>
      <c r="MML882" s="40"/>
      <c r="MMM882" s="40"/>
      <c r="MMN882" s="40"/>
      <c r="MMO882" s="40"/>
      <c r="MMP882" s="40"/>
      <c r="MMQ882" s="40"/>
      <c r="MMR882" s="40"/>
      <c r="MMS882" s="40"/>
      <c r="MMT882" s="40"/>
      <c r="MMU882" s="40"/>
      <c r="MMV882" s="40"/>
      <c r="MMW882" s="40"/>
      <c r="MMX882" s="40"/>
      <c r="MMY882" s="40"/>
      <c r="MMZ882" s="40"/>
      <c r="MNA882" s="40"/>
      <c r="MNB882" s="40"/>
      <c r="MNC882" s="40"/>
      <c r="MND882" s="40"/>
      <c r="MNE882" s="40"/>
      <c r="MNF882" s="40"/>
      <c r="MNG882" s="40"/>
      <c r="MNH882" s="40"/>
      <c r="MNI882" s="40"/>
      <c r="MNJ882" s="40"/>
      <c r="MNK882" s="40"/>
      <c r="MNL882" s="40"/>
      <c r="MNM882" s="40"/>
      <c r="MNN882" s="40"/>
      <c r="MNO882" s="40"/>
      <c r="MNP882" s="40"/>
      <c r="MNQ882" s="40"/>
      <c r="MNR882" s="40"/>
      <c r="MNS882" s="40"/>
      <c r="MNT882" s="40"/>
      <c r="MNU882" s="40"/>
      <c r="MNV882" s="40"/>
      <c r="MNW882" s="40"/>
      <c r="MNX882" s="40"/>
      <c r="MNY882" s="40"/>
      <c r="MNZ882" s="40"/>
      <c r="MOA882" s="40"/>
      <c r="MOB882" s="40"/>
      <c r="MOC882" s="40"/>
      <c r="MOD882" s="40"/>
      <c r="MOE882" s="40"/>
      <c r="MOF882" s="40"/>
      <c r="MOG882" s="40"/>
      <c r="MOH882" s="40"/>
      <c r="MOI882" s="40"/>
      <c r="MOJ882" s="40"/>
      <c r="MOK882" s="40"/>
      <c r="MOL882" s="40"/>
      <c r="MOM882" s="40"/>
      <c r="MON882" s="40"/>
      <c r="MOO882" s="40"/>
      <c r="MOP882" s="40"/>
      <c r="MOQ882" s="40"/>
      <c r="MOR882" s="40"/>
      <c r="MOS882" s="40"/>
      <c r="MOT882" s="40"/>
      <c r="MOU882" s="40"/>
      <c r="MOV882" s="40"/>
      <c r="MOW882" s="40"/>
      <c r="MOX882" s="40"/>
      <c r="MOY882" s="40"/>
      <c r="MOZ882" s="40"/>
      <c r="MPA882" s="40"/>
      <c r="MPB882" s="40"/>
      <c r="MPC882" s="40"/>
      <c r="MPD882" s="40"/>
      <c r="MPE882" s="40"/>
      <c r="MPF882" s="40"/>
      <c r="MPG882" s="40"/>
      <c r="MPH882" s="40"/>
      <c r="MPI882" s="40"/>
      <c r="MPJ882" s="40"/>
      <c r="MPK882" s="40"/>
      <c r="MPL882" s="40"/>
      <c r="MPM882" s="40"/>
      <c r="MPN882" s="40"/>
      <c r="MPO882" s="40"/>
      <c r="MPP882" s="40"/>
      <c r="MPQ882" s="40"/>
      <c r="MPR882" s="40"/>
      <c r="MPS882" s="40"/>
      <c r="MPT882" s="40"/>
      <c r="MPU882" s="40"/>
      <c r="MPV882" s="40"/>
      <c r="MPW882" s="40"/>
      <c r="MPX882" s="40"/>
      <c r="MPY882" s="40"/>
      <c r="MPZ882" s="40"/>
      <c r="MQA882" s="40"/>
      <c r="MQB882" s="40"/>
      <c r="MQC882" s="40"/>
      <c r="MQD882" s="40"/>
      <c r="MQE882" s="40"/>
      <c r="MQF882" s="40"/>
      <c r="MQG882" s="40"/>
      <c r="MQH882" s="40"/>
      <c r="MQI882" s="40"/>
      <c r="MQJ882" s="40"/>
      <c r="MQK882" s="40"/>
      <c r="MQL882" s="40"/>
      <c r="MQM882" s="40"/>
      <c r="MQN882" s="40"/>
      <c r="MQO882" s="40"/>
      <c r="MQP882" s="40"/>
      <c r="MQQ882" s="40"/>
      <c r="MQR882" s="40"/>
      <c r="MQS882" s="40"/>
      <c r="MQT882" s="40"/>
      <c r="MQU882" s="40"/>
      <c r="MQV882" s="40"/>
      <c r="MQW882" s="40"/>
      <c r="MQX882" s="40"/>
      <c r="MQY882" s="40"/>
      <c r="MQZ882" s="40"/>
      <c r="MRA882" s="40"/>
      <c r="MRB882" s="40"/>
      <c r="MRC882" s="40"/>
      <c r="MRD882" s="40"/>
      <c r="MRE882" s="40"/>
      <c r="MRF882" s="40"/>
      <c r="MRG882" s="40"/>
      <c r="MRH882" s="40"/>
      <c r="MRI882" s="40"/>
      <c r="MRJ882" s="40"/>
      <c r="MRK882" s="40"/>
      <c r="MRL882" s="40"/>
      <c r="MRM882" s="40"/>
      <c r="MRN882" s="40"/>
      <c r="MRO882" s="40"/>
      <c r="MRP882" s="40"/>
      <c r="MRQ882" s="40"/>
      <c r="MRR882" s="40"/>
      <c r="MRS882" s="40"/>
      <c r="MRT882" s="40"/>
      <c r="MRU882" s="40"/>
      <c r="MRV882" s="40"/>
      <c r="MRW882" s="40"/>
      <c r="MRX882" s="40"/>
      <c r="MRY882" s="40"/>
      <c r="MRZ882" s="40"/>
      <c r="MSA882" s="40"/>
      <c r="MSB882" s="40"/>
      <c r="MSC882" s="40"/>
      <c r="MSD882" s="40"/>
      <c r="MSE882" s="40"/>
      <c r="MSF882" s="40"/>
      <c r="MSG882" s="40"/>
      <c r="MSH882" s="40"/>
      <c r="MSI882" s="40"/>
      <c r="MSJ882" s="40"/>
      <c r="MSK882" s="40"/>
      <c r="MSL882" s="40"/>
      <c r="MSM882" s="40"/>
      <c r="MSN882" s="40"/>
      <c r="MSO882" s="40"/>
      <c r="MSP882" s="40"/>
      <c r="MSQ882" s="40"/>
      <c r="MSR882" s="40"/>
      <c r="MSS882" s="40"/>
      <c r="MST882" s="40"/>
      <c r="MSU882" s="40"/>
      <c r="MSV882" s="40"/>
      <c r="MSW882" s="40"/>
      <c r="MSX882" s="40"/>
      <c r="MSY882" s="40"/>
      <c r="MSZ882" s="40"/>
      <c r="MTA882" s="40"/>
      <c r="MTB882" s="40"/>
      <c r="MTC882" s="40"/>
      <c r="MTD882" s="40"/>
      <c r="MTE882" s="40"/>
      <c r="MTF882" s="40"/>
      <c r="MTG882" s="40"/>
      <c r="MTH882" s="40"/>
      <c r="MTI882" s="40"/>
      <c r="MTJ882" s="40"/>
      <c r="MTK882" s="40"/>
      <c r="MTL882" s="40"/>
      <c r="MTM882" s="40"/>
      <c r="MTN882" s="40"/>
      <c r="MTO882" s="40"/>
      <c r="MTP882" s="40"/>
      <c r="MTQ882" s="40"/>
      <c r="MTR882" s="40"/>
      <c r="MTS882" s="40"/>
      <c r="MTT882" s="40"/>
      <c r="MTU882" s="40"/>
      <c r="MTV882" s="40"/>
      <c r="MTW882" s="40"/>
      <c r="MTX882" s="40"/>
      <c r="MTY882" s="40"/>
      <c r="MTZ882" s="40"/>
      <c r="MUA882" s="40"/>
      <c r="MUB882" s="40"/>
      <c r="MUC882" s="40"/>
      <c r="MUD882" s="40"/>
      <c r="MUE882" s="40"/>
      <c r="MUF882" s="40"/>
      <c r="MUG882" s="40"/>
      <c r="MUH882" s="40"/>
      <c r="MUI882" s="40"/>
      <c r="MUJ882" s="40"/>
      <c r="MUK882" s="40"/>
      <c r="MUL882" s="40"/>
      <c r="MUM882" s="40"/>
      <c r="MUN882" s="40"/>
      <c r="MUO882" s="40"/>
      <c r="MUP882" s="40"/>
      <c r="MUQ882" s="40"/>
      <c r="MUR882" s="40"/>
      <c r="MUS882" s="40"/>
      <c r="MUT882" s="40"/>
      <c r="MUU882" s="40"/>
      <c r="MUV882" s="40"/>
      <c r="MUW882" s="40"/>
      <c r="MUX882" s="40"/>
      <c r="MUY882" s="40"/>
      <c r="MUZ882" s="40"/>
      <c r="MVA882" s="40"/>
      <c r="MVB882" s="40"/>
      <c r="MVC882" s="40"/>
      <c r="MVD882" s="40"/>
      <c r="MVE882" s="40"/>
      <c r="MVF882" s="40"/>
      <c r="MVG882" s="40"/>
      <c r="MVH882" s="40"/>
      <c r="MVI882" s="40"/>
      <c r="MVJ882" s="40"/>
      <c r="MVK882" s="40"/>
      <c r="MVL882" s="40"/>
      <c r="MVM882" s="40"/>
      <c r="MVN882" s="40"/>
      <c r="MVO882" s="40"/>
      <c r="MVP882" s="40"/>
      <c r="MVQ882" s="40"/>
      <c r="MVR882" s="40"/>
      <c r="MVS882" s="40"/>
      <c r="MVT882" s="40"/>
      <c r="MVU882" s="40"/>
      <c r="MVV882" s="40"/>
      <c r="MVW882" s="40"/>
      <c r="MVX882" s="40"/>
      <c r="MVY882" s="40"/>
      <c r="MVZ882" s="40"/>
      <c r="MWA882" s="40"/>
      <c r="MWB882" s="40"/>
      <c r="MWC882" s="40"/>
      <c r="MWD882" s="40"/>
      <c r="MWE882" s="40"/>
      <c r="MWF882" s="40"/>
      <c r="MWG882" s="40"/>
      <c r="MWH882" s="40"/>
      <c r="MWI882" s="40"/>
      <c r="MWJ882" s="40"/>
      <c r="MWK882" s="40"/>
      <c r="MWL882" s="40"/>
      <c r="MWM882" s="40"/>
      <c r="MWN882" s="40"/>
      <c r="MWO882" s="40"/>
      <c r="MWP882" s="40"/>
      <c r="MWQ882" s="40"/>
      <c r="MWR882" s="40"/>
      <c r="MWS882" s="40"/>
      <c r="MWT882" s="40"/>
      <c r="MWU882" s="40"/>
      <c r="MWV882" s="40"/>
      <c r="MWW882" s="40"/>
      <c r="MWX882" s="40"/>
      <c r="MWY882" s="40"/>
      <c r="MWZ882" s="40"/>
      <c r="MXA882" s="40"/>
      <c r="MXB882" s="40"/>
      <c r="MXC882" s="40"/>
      <c r="MXD882" s="40"/>
      <c r="MXE882" s="40"/>
      <c r="MXF882" s="40"/>
      <c r="MXG882" s="40"/>
      <c r="MXH882" s="40"/>
      <c r="MXI882" s="40"/>
      <c r="MXJ882" s="40"/>
      <c r="MXK882" s="40"/>
      <c r="MXL882" s="40"/>
      <c r="MXM882" s="40"/>
      <c r="MXN882" s="40"/>
      <c r="MXO882" s="40"/>
      <c r="MXP882" s="40"/>
      <c r="MXQ882" s="40"/>
      <c r="MXR882" s="40"/>
      <c r="MXS882" s="40"/>
      <c r="MXT882" s="40"/>
      <c r="MXU882" s="40"/>
      <c r="MXV882" s="40"/>
      <c r="MXW882" s="40"/>
      <c r="MXX882" s="40"/>
      <c r="MXY882" s="40"/>
      <c r="MXZ882" s="40"/>
      <c r="MYA882" s="40"/>
      <c r="MYB882" s="40"/>
      <c r="MYC882" s="40"/>
      <c r="MYD882" s="40"/>
      <c r="MYE882" s="40"/>
      <c r="MYF882" s="40"/>
      <c r="MYG882" s="40"/>
      <c r="MYH882" s="40"/>
      <c r="MYI882" s="40"/>
      <c r="MYJ882" s="40"/>
      <c r="MYK882" s="40"/>
      <c r="MYL882" s="40"/>
      <c r="MYM882" s="40"/>
      <c r="MYN882" s="40"/>
      <c r="MYO882" s="40"/>
      <c r="MYP882" s="40"/>
      <c r="MYQ882" s="40"/>
      <c r="MYR882" s="40"/>
      <c r="MYS882" s="40"/>
      <c r="MYT882" s="40"/>
      <c r="MYU882" s="40"/>
      <c r="MYV882" s="40"/>
      <c r="MYW882" s="40"/>
      <c r="MYX882" s="40"/>
      <c r="MYY882" s="40"/>
      <c r="MYZ882" s="40"/>
      <c r="MZA882" s="40"/>
      <c r="MZB882" s="40"/>
      <c r="MZC882" s="40"/>
      <c r="MZD882" s="40"/>
      <c r="MZE882" s="40"/>
      <c r="MZF882" s="40"/>
      <c r="MZG882" s="40"/>
      <c r="MZH882" s="40"/>
      <c r="MZI882" s="40"/>
      <c r="MZJ882" s="40"/>
      <c r="MZK882" s="40"/>
      <c r="MZL882" s="40"/>
      <c r="MZM882" s="40"/>
      <c r="MZN882" s="40"/>
      <c r="MZO882" s="40"/>
      <c r="MZP882" s="40"/>
      <c r="MZQ882" s="40"/>
      <c r="MZR882" s="40"/>
      <c r="MZS882" s="40"/>
      <c r="MZT882" s="40"/>
      <c r="MZU882" s="40"/>
      <c r="MZV882" s="40"/>
      <c r="MZW882" s="40"/>
      <c r="MZX882" s="40"/>
      <c r="MZY882" s="40"/>
      <c r="MZZ882" s="40"/>
      <c r="NAA882" s="40"/>
      <c r="NAB882" s="40"/>
      <c r="NAC882" s="40"/>
      <c r="NAD882" s="40"/>
      <c r="NAE882" s="40"/>
      <c r="NAF882" s="40"/>
      <c r="NAG882" s="40"/>
      <c r="NAH882" s="40"/>
      <c r="NAI882" s="40"/>
      <c r="NAJ882" s="40"/>
      <c r="NAK882" s="40"/>
      <c r="NAL882" s="40"/>
      <c r="NAM882" s="40"/>
      <c r="NAN882" s="40"/>
      <c r="NAO882" s="40"/>
      <c r="NAP882" s="40"/>
      <c r="NAQ882" s="40"/>
      <c r="NAR882" s="40"/>
      <c r="NAS882" s="40"/>
      <c r="NAT882" s="40"/>
      <c r="NAU882" s="40"/>
      <c r="NAV882" s="40"/>
      <c r="NAW882" s="40"/>
      <c r="NAX882" s="40"/>
      <c r="NAY882" s="40"/>
      <c r="NAZ882" s="40"/>
      <c r="NBA882" s="40"/>
      <c r="NBB882" s="40"/>
      <c r="NBC882" s="40"/>
      <c r="NBD882" s="40"/>
      <c r="NBE882" s="40"/>
      <c r="NBF882" s="40"/>
      <c r="NBG882" s="40"/>
      <c r="NBH882" s="40"/>
      <c r="NBI882" s="40"/>
      <c r="NBJ882" s="40"/>
      <c r="NBK882" s="40"/>
      <c r="NBL882" s="40"/>
      <c r="NBM882" s="40"/>
      <c r="NBN882" s="40"/>
      <c r="NBO882" s="40"/>
      <c r="NBP882" s="40"/>
      <c r="NBQ882" s="40"/>
      <c r="NBR882" s="40"/>
      <c r="NBS882" s="40"/>
      <c r="NBT882" s="40"/>
      <c r="NBU882" s="40"/>
      <c r="NBV882" s="40"/>
      <c r="NBW882" s="40"/>
      <c r="NBX882" s="40"/>
      <c r="NBY882" s="40"/>
      <c r="NBZ882" s="40"/>
      <c r="NCA882" s="40"/>
      <c r="NCB882" s="40"/>
      <c r="NCC882" s="40"/>
      <c r="NCD882" s="40"/>
      <c r="NCE882" s="40"/>
      <c r="NCF882" s="40"/>
      <c r="NCG882" s="40"/>
      <c r="NCH882" s="40"/>
      <c r="NCI882" s="40"/>
      <c r="NCJ882" s="40"/>
      <c r="NCK882" s="40"/>
      <c r="NCL882" s="40"/>
      <c r="NCM882" s="40"/>
      <c r="NCN882" s="40"/>
      <c r="NCO882" s="40"/>
      <c r="NCP882" s="40"/>
      <c r="NCQ882" s="40"/>
      <c r="NCR882" s="40"/>
      <c r="NCS882" s="40"/>
      <c r="NCT882" s="40"/>
      <c r="NCU882" s="40"/>
      <c r="NCV882" s="40"/>
      <c r="NCW882" s="40"/>
      <c r="NCX882" s="40"/>
      <c r="NCY882" s="40"/>
      <c r="NCZ882" s="40"/>
      <c r="NDA882" s="40"/>
      <c r="NDB882" s="40"/>
      <c r="NDC882" s="40"/>
      <c r="NDD882" s="40"/>
      <c r="NDE882" s="40"/>
      <c r="NDF882" s="40"/>
      <c r="NDG882" s="40"/>
      <c r="NDH882" s="40"/>
      <c r="NDI882" s="40"/>
      <c r="NDJ882" s="40"/>
      <c r="NDK882" s="40"/>
      <c r="NDL882" s="40"/>
      <c r="NDM882" s="40"/>
      <c r="NDN882" s="40"/>
      <c r="NDO882" s="40"/>
      <c r="NDP882" s="40"/>
      <c r="NDQ882" s="40"/>
      <c r="NDR882" s="40"/>
      <c r="NDS882" s="40"/>
      <c r="NDT882" s="40"/>
      <c r="NDU882" s="40"/>
      <c r="NDV882" s="40"/>
      <c r="NDW882" s="40"/>
      <c r="NDX882" s="40"/>
      <c r="NDY882" s="40"/>
      <c r="NDZ882" s="40"/>
      <c r="NEA882" s="40"/>
      <c r="NEB882" s="40"/>
      <c r="NEC882" s="40"/>
      <c r="NED882" s="40"/>
      <c r="NEE882" s="40"/>
      <c r="NEF882" s="40"/>
      <c r="NEG882" s="40"/>
      <c r="NEH882" s="40"/>
      <c r="NEI882" s="40"/>
      <c r="NEJ882" s="40"/>
      <c r="NEK882" s="40"/>
      <c r="NEL882" s="40"/>
      <c r="NEM882" s="40"/>
      <c r="NEN882" s="40"/>
      <c r="NEO882" s="40"/>
      <c r="NEP882" s="40"/>
      <c r="NEQ882" s="40"/>
      <c r="NER882" s="40"/>
      <c r="NES882" s="40"/>
      <c r="NET882" s="40"/>
      <c r="NEU882" s="40"/>
      <c r="NEV882" s="40"/>
      <c r="NEW882" s="40"/>
      <c r="NEX882" s="40"/>
      <c r="NEY882" s="40"/>
      <c r="NEZ882" s="40"/>
      <c r="NFA882" s="40"/>
      <c r="NFB882" s="40"/>
      <c r="NFC882" s="40"/>
      <c r="NFD882" s="40"/>
      <c r="NFE882" s="40"/>
      <c r="NFF882" s="40"/>
      <c r="NFG882" s="40"/>
      <c r="NFH882" s="40"/>
      <c r="NFI882" s="40"/>
      <c r="NFJ882" s="40"/>
      <c r="NFK882" s="40"/>
      <c r="NFL882" s="40"/>
      <c r="NFM882" s="40"/>
      <c r="NFN882" s="40"/>
      <c r="NFO882" s="40"/>
      <c r="NFP882" s="40"/>
      <c r="NFQ882" s="40"/>
      <c r="NFR882" s="40"/>
      <c r="NFS882" s="40"/>
      <c r="NFT882" s="40"/>
      <c r="NFU882" s="40"/>
      <c r="NFV882" s="40"/>
      <c r="NFW882" s="40"/>
      <c r="NFX882" s="40"/>
      <c r="NFY882" s="40"/>
      <c r="NFZ882" s="40"/>
      <c r="NGA882" s="40"/>
      <c r="NGB882" s="40"/>
      <c r="NGC882" s="40"/>
      <c r="NGD882" s="40"/>
      <c r="NGE882" s="40"/>
      <c r="NGF882" s="40"/>
      <c r="NGG882" s="40"/>
      <c r="NGH882" s="40"/>
      <c r="NGI882" s="40"/>
      <c r="NGJ882" s="40"/>
      <c r="NGK882" s="40"/>
      <c r="NGL882" s="40"/>
      <c r="NGM882" s="40"/>
      <c r="NGN882" s="40"/>
      <c r="NGO882" s="40"/>
      <c r="NGP882" s="40"/>
      <c r="NGQ882" s="40"/>
      <c r="NGR882" s="40"/>
      <c r="NGS882" s="40"/>
      <c r="NGT882" s="40"/>
      <c r="NGU882" s="40"/>
      <c r="NGV882" s="40"/>
      <c r="NGW882" s="40"/>
      <c r="NGX882" s="40"/>
      <c r="NGY882" s="40"/>
      <c r="NGZ882" s="40"/>
      <c r="NHA882" s="40"/>
      <c r="NHB882" s="40"/>
      <c r="NHC882" s="40"/>
      <c r="NHD882" s="40"/>
      <c r="NHE882" s="40"/>
      <c r="NHF882" s="40"/>
      <c r="NHG882" s="40"/>
      <c r="NHH882" s="40"/>
      <c r="NHI882" s="40"/>
      <c r="NHJ882" s="40"/>
      <c r="NHK882" s="40"/>
      <c r="NHL882" s="40"/>
      <c r="NHM882" s="40"/>
      <c r="NHN882" s="40"/>
      <c r="NHO882" s="40"/>
      <c r="NHP882" s="40"/>
      <c r="NHQ882" s="40"/>
      <c r="NHR882" s="40"/>
      <c r="NHS882" s="40"/>
      <c r="NHT882" s="40"/>
      <c r="NHU882" s="40"/>
      <c r="NHV882" s="40"/>
      <c r="NHW882" s="40"/>
      <c r="NHX882" s="40"/>
      <c r="NHY882" s="40"/>
      <c r="NHZ882" s="40"/>
      <c r="NIA882" s="40"/>
      <c r="NIB882" s="40"/>
      <c r="NIC882" s="40"/>
      <c r="NID882" s="40"/>
      <c r="NIE882" s="40"/>
      <c r="NIF882" s="40"/>
      <c r="NIG882" s="40"/>
      <c r="NIH882" s="40"/>
      <c r="NII882" s="40"/>
      <c r="NIJ882" s="40"/>
      <c r="NIK882" s="40"/>
      <c r="NIL882" s="40"/>
      <c r="NIM882" s="40"/>
      <c r="NIN882" s="40"/>
      <c r="NIO882" s="40"/>
      <c r="NIP882" s="40"/>
      <c r="NIQ882" s="40"/>
      <c r="NIR882" s="40"/>
      <c r="NIS882" s="40"/>
      <c r="NIT882" s="40"/>
      <c r="NIU882" s="40"/>
      <c r="NIV882" s="40"/>
      <c r="NIW882" s="40"/>
      <c r="NIX882" s="40"/>
      <c r="NIY882" s="40"/>
      <c r="NIZ882" s="40"/>
      <c r="NJA882" s="40"/>
      <c r="NJB882" s="40"/>
      <c r="NJC882" s="40"/>
      <c r="NJD882" s="40"/>
      <c r="NJE882" s="40"/>
      <c r="NJF882" s="40"/>
      <c r="NJG882" s="40"/>
      <c r="NJH882" s="40"/>
      <c r="NJI882" s="40"/>
      <c r="NJJ882" s="40"/>
      <c r="NJK882" s="40"/>
      <c r="NJL882" s="40"/>
      <c r="NJM882" s="40"/>
      <c r="NJN882" s="40"/>
      <c r="NJO882" s="40"/>
      <c r="NJP882" s="40"/>
      <c r="NJQ882" s="40"/>
      <c r="NJR882" s="40"/>
      <c r="NJS882" s="40"/>
      <c r="NJT882" s="40"/>
      <c r="NJU882" s="40"/>
      <c r="NJV882" s="40"/>
      <c r="NJW882" s="40"/>
      <c r="NJX882" s="40"/>
      <c r="NJY882" s="40"/>
      <c r="NJZ882" s="40"/>
      <c r="NKA882" s="40"/>
      <c r="NKB882" s="40"/>
      <c r="NKC882" s="40"/>
      <c r="NKD882" s="40"/>
      <c r="NKE882" s="40"/>
      <c r="NKF882" s="40"/>
      <c r="NKG882" s="40"/>
      <c r="NKH882" s="40"/>
      <c r="NKI882" s="40"/>
      <c r="NKJ882" s="40"/>
      <c r="NKK882" s="40"/>
      <c r="NKL882" s="40"/>
      <c r="NKM882" s="40"/>
      <c r="NKN882" s="40"/>
      <c r="NKO882" s="40"/>
      <c r="NKP882" s="40"/>
      <c r="NKQ882" s="40"/>
      <c r="NKR882" s="40"/>
      <c r="NKS882" s="40"/>
      <c r="NKT882" s="40"/>
      <c r="NKU882" s="40"/>
      <c r="NKV882" s="40"/>
      <c r="NKW882" s="40"/>
      <c r="NKX882" s="40"/>
      <c r="NKY882" s="40"/>
      <c r="NKZ882" s="40"/>
      <c r="NLA882" s="40"/>
      <c r="NLB882" s="40"/>
      <c r="NLC882" s="40"/>
      <c r="NLD882" s="40"/>
      <c r="NLE882" s="40"/>
      <c r="NLF882" s="40"/>
      <c r="NLG882" s="40"/>
      <c r="NLH882" s="40"/>
      <c r="NLI882" s="40"/>
      <c r="NLJ882" s="40"/>
      <c r="NLK882" s="40"/>
      <c r="NLL882" s="40"/>
      <c r="NLM882" s="40"/>
      <c r="NLN882" s="40"/>
      <c r="NLO882" s="40"/>
      <c r="NLP882" s="40"/>
      <c r="NLQ882" s="40"/>
      <c r="NLR882" s="40"/>
      <c r="NLS882" s="40"/>
      <c r="NLT882" s="40"/>
      <c r="NLU882" s="40"/>
      <c r="NLV882" s="40"/>
      <c r="NLW882" s="40"/>
      <c r="NLX882" s="40"/>
      <c r="NLY882" s="40"/>
      <c r="NLZ882" s="40"/>
      <c r="NMA882" s="40"/>
      <c r="NMB882" s="40"/>
      <c r="NMC882" s="40"/>
      <c r="NMD882" s="40"/>
      <c r="NME882" s="40"/>
      <c r="NMF882" s="40"/>
      <c r="NMG882" s="40"/>
      <c r="NMH882" s="40"/>
      <c r="NMI882" s="40"/>
      <c r="NMJ882" s="40"/>
      <c r="NMK882" s="40"/>
      <c r="NML882" s="40"/>
      <c r="NMM882" s="40"/>
      <c r="NMN882" s="40"/>
      <c r="NMO882" s="40"/>
      <c r="NMP882" s="40"/>
      <c r="NMQ882" s="40"/>
      <c r="NMR882" s="40"/>
      <c r="NMS882" s="40"/>
      <c r="NMT882" s="40"/>
      <c r="NMU882" s="40"/>
      <c r="NMV882" s="40"/>
      <c r="NMW882" s="40"/>
      <c r="NMX882" s="40"/>
      <c r="NMY882" s="40"/>
      <c r="NMZ882" s="40"/>
      <c r="NNA882" s="40"/>
      <c r="NNB882" s="40"/>
      <c r="NNC882" s="40"/>
      <c r="NND882" s="40"/>
      <c r="NNE882" s="40"/>
      <c r="NNF882" s="40"/>
      <c r="NNG882" s="40"/>
      <c r="NNH882" s="40"/>
      <c r="NNI882" s="40"/>
      <c r="NNJ882" s="40"/>
      <c r="NNK882" s="40"/>
      <c r="NNL882" s="40"/>
      <c r="NNM882" s="40"/>
      <c r="NNN882" s="40"/>
      <c r="NNO882" s="40"/>
      <c r="NNP882" s="40"/>
      <c r="NNQ882" s="40"/>
      <c r="NNR882" s="40"/>
      <c r="NNS882" s="40"/>
      <c r="NNT882" s="40"/>
      <c r="NNU882" s="40"/>
      <c r="NNV882" s="40"/>
      <c r="NNW882" s="40"/>
      <c r="NNX882" s="40"/>
      <c r="NNY882" s="40"/>
      <c r="NNZ882" s="40"/>
      <c r="NOA882" s="40"/>
      <c r="NOB882" s="40"/>
      <c r="NOC882" s="40"/>
      <c r="NOD882" s="40"/>
      <c r="NOE882" s="40"/>
      <c r="NOF882" s="40"/>
      <c r="NOG882" s="40"/>
      <c r="NOH882" s="40"/>
      <c r="NOI882" s="40"/>
      <c r="NOJ882" s="40"/>
      <c r="NOK882" s="40"/>
      <c r="NOL882" s="40"/>
      <c r="NOM882" s="40"/>
      <c r="NON882" s="40"/>
      <c r="NOO882" s="40"/>
      <c r="NOP882" s="40"/>
      <c r="NOQ882" s="40"/>
      <c r="NOR882" s="40"/>
      <c r="NOS882" s="40"/>
      <c r="NOT882" s="40"/>
      <c r="NOU882" s="40"/>
      <c r="NOV882" s="40"/>
      <c r="NOW882" s="40"/>
      <c r="NOX882" s="40"/>
      <c r="NOY882" s="40"/>
      <c r="NOZ882" s="40"/>
      <c r="NPA882" s="40"/>
      <c r="NPB882" s="40"/>
      <c r="NPC882" s="40"/>
      <c r="NPD882" s="40"/>
      <c r="NPE882" s="40"/>
      <c r="NPF882" s="40"/>
      <c r="NPG882" s="40"/>
      <c r="NPH882" s="40"/>
      <c r="NPI882" s="40"/>
      <c r="NPJ882" s="40"/>
      <c r="NPK882" s="40"/>
      <c r="NPL882" s="40"/>
      <c r="NPM882" s="40"/>
      <c r="NPN882" s="40"/>
      <c r="NPO882" s="40"/>
      <c r="NPP882" s="40"/>
      <c r="NPQ882" s="40"/>
      <c r="NPR882" s="40"/>
      <c r="NPS882" s="40"/>
      <c r="NPT882" s="40"/>
      <c r="NPU882" s="40"/>
      <c r="NPV882" s="40"/>
      <c r="NPW882" s="40"/>
      <c r="NPX882" s="40"/>
      <c r="NPY882" s="40"/>
      <c r="NPZ882" s="40"/>
      <c r="NQA882" s="40"/>
      <c r="NQB882" s="40"/>
      <c r="NQC882" s="40"/>
      <c r="NQD882" s="40"/>
      <c r="NQE882" s="40"/>
      <c r="NQF882" s="40"/>
      <c r="NQG882" s="40"/>
      <c r="NQH882" s="40"/>
      <c r="NQI882" s="40"/>
      <c r="NQJ882" s="40"/>
      <c r="NQK882" s="40"/>
      <c r="NQL882" s="40"/>
      <c r="NQM882" s="40"/>
      <c r="NQN882" s="40"/>
      <c r="NQO882" s="40"/>
      <c r="NQP882" s="40"/>
      <c r="NQQ882" s="40"/>
      <c r="NQR882" s="40"/>
      <c r="NQS882" s="40"/>
      <c r="NQT882" s="40"/>
      <c r="NQU882" s="40"/>
      <c r="NQV882" s="40"/>
      <c r="NQW882" s="40"/>
      <c r="NQX882" s="40"/>
      <c r="NQY882" s="40"/>
      <c r="NQZ882" s="40"/>
      <c r="NRA882" s="40"/>
      <c r="NRB882" s="40"/>
      <c r="NRC882" s="40"/>
      <c r="NRD882" s="40"/>
      <c r="NRE882" s="40"/>
      <c r="NRF882" s="40"/>
      <c r="NRG882" s="40"/>
      <c r="NRH882" s="40"/>
      <c r="NRI882" s="40"/>
      <c r="NRJ882" s="40"/>
      <c r="NRK882" s="40"/>
      <c r="NRL882" s="40"/>
      <c r="NRM882" s="40"/>
      <c r="NRN882" s="40"/>
      <c r="NRO882" s="40"/>
      <c r="NRP882" s="40"/>
      <c r="NRQ882" s="40"/>
      <c r="NRR882" s="40"/>
      <c r="NRS882" s="40"/>
      <c r="NRT882" s="40"/>
      <c r="NRU882" s="40"/>
      <c r="NRV882" s="40"/>
      <c r="NRW882" s="40"/>
      <c r="NRX882" s="40"/>
      <c r="NRY882" s="40"/>
      <c r="NRZ882" s="40"/>
      <c r="NSA882" s="40"/>
      <c r="NSB882" s="40"/>
      <c r="NSC882" s="40"/>
      <c r="NSD882" s="40"/>
      <c r="NSE882" s="40"/>
      <c r="NSF882" s="40"/>
      <c r="NSG882" s="40"/>
      <c r="NSH882" s="40"/>
      <c r="NSI882" s="40"/>
      <c r="NSJ882" s="40"/>
      <c r="NSK882" s="40"/>
      <c r="NSL882" s="40"/>
      <c r="NSM882" s="40"/>
      <c r="NSN882" s="40"/>
      <c r="NSO882" s="40"/>
      <c r="NSP882" s="40"/>
      <c r="NSQ882" s="40"/>
      <c r="NSR882" s="40"/>
      <c r="NSS882" s="40"/>
      <c r="NST882" s="40"/>
      <c r="NSU882" s="40"/>
      <c r="NSV882" s="40"/>
      <c r="NSW882" s="40"/>
      <c r="NSX882" s="40"/>
      <c r="NSY882" s="40"/>
      <c r="NSZ882" s="40"/>
      <c r="NTA882" s="40"/>
      <c r="NTB882" s="40"/>
      <c r="NTC882" s="40"/>
      <c r="NTD882" s="40"/>
      <c r="NTE882" s="40"/>
      <c r="NTF882" s="40"/>
      <c r="NTG882" s="40"/>
      <c r="NTH882" s="40"/>
      <c r="NTI882" s="40"/>
      <c r="NTJ882" s="40"/>
      <c r="NTK882" s="40"/>
      <c r="NTL882" s="40"/>
      <c r="NTM882" s="40"/>
      <c r="NTN882" s="40"/>
      <c r="NTO882" s="40"/>
      <c r="NTP882" s="40"/>
      <c r="NTQ882" s="40"/>
      <c r="NTR882" s="40"/>
      <c r="NTS882" s="40"/>
      <c r="NTT882" s="40"/>
      <c r="NTU882" s="40"/>
      <c r="NTV882" s="40"/>
      <c r="NTW882" s="40"/>
      <c r="NTX882" s="40"/>
      <c r="NTY882" s="40"/>
      <c r="NTZ882" s="40"/>
      <c r="NUA882" s="40"/>
      <c r="NUB882" s="40"/>
      <c r="NUC882" s="40"/>
      <c r="NUD882" s="40"/>
      <c r="NUE882" s="40"/>
      <c r="NUF882" s="40"/>
      <c r="NUG882" s="40"/>
      <c r="NUH882" s="40"/>
      <c r="NUI882" s="40"/>
      <c r="NUJ882" s="40"/>
      <c r="NUK882" s="40"/>
      <c r="NUL882" s="40"/>
      <c r="NUM882" s="40"/>
      <c r="NUN882" s="40"/>
      <c r="NUO882" s="40"/>
      <c r="NUP882" s="40"/>
      <c r="NUQ882" s="40"/>
      <c r="NUR882" s="40"/>
      <c r="NUS882" s="40"/>
      <c r="NUT882" s="40"/>
      <c r="NUU882" s="40"/>
      <c r="NUV882" s="40"/>
      <c r="NUW882" s="40"/>
      <c r="NUX882" s="40"/>
      <c r="NUY882" s="40"/>
      <c r="NUZ882" s="40"/>
      <c r="NVA882" s="40"/>
      <c r="NVB882" s="40"/>
      <c r="NVC882" s="40"/>
      <c r="NVD882" s="40"/>
      <c r="NVE882" s="40"/>
      <c r="NVF882" s="40"/>
      <c r="NVG882" s="40"/>
      <c r="NVH882" s="40"/>
      <c r="NVI882" s="40"/>
      <c r="NVJ882" s="40"/>
      <c r="NVK882" s="40"/>
      <c r="NVL882" s="40"/>
      <c r="NVM882" s="40"/>
      <c r="NVN882" s="40"/>
      <c r="NVO882" s="40"/>
      <c r="NVP882" s="40"/>
      <c r="NVQ882" s="40"/>
      <c r="NVR882" s="40"/>
      <c r="NVS882" s="40"/>
      <c r="NVT882" s="40"/>
      <c r="NVU882" s="40"/>
      <c r="NVV882" s="40"/>
      <c r="NVW882" s="40"/>
      <c r="NVX882" s="40"/>
      <c r="NVY882" s="40"/>
      <c r="NVZ882" s="40"/>
      <c r="NWA882" s="40"/>
      <c r="NWB882" s="40"/>
      <c r="NWC882" s="40"/>
      <c r="NWD882" s="40"/>
      <c r="NWE882" s="40"/>
      <c r="NWF882" s="40"/>
      <c r="NWG882" s="40"/>
      <c r="NWH882" s="40"/>
      <c r="NWI882" s="40"/>
      <c r="NWJ882" s="40"/>
      <c r="NWK882" s="40"/>
      <c r="NWL882" s="40"/>
      <c r="NWM882" s="40"/>
      <c r="NWN882" s="40"/>
      <c r="NWO882" s="40"/>
      <c r="NWP882" s="40"/>
      <c r="NWQ882" s="40"/>
      <c r="NWR882" s="40"/>
      <c r="NWS882" s="40"/>
      <c r="NWT882" s="40"/>
      <c r="NWU882" s="40"/>
      <c r="NWV882" s="40"/>
      <c r="NWW882" s="40"/>
      <c r="NWX882" s="40"/>
      <c r="NWY882" s="40"/>
      <c r="NWZ882" s="40"/>
      <c r="NXA882" s="40"/>
      <c r="NXB882" s="40"/>
      <c r="NXC882" s="40"/>
      <c r="NXD882" s="40"/>
      <c r="NXE882" s="40"/>
      <c r="NXF882" s="40"/>
      <c r="NXG882" s="40"/>
      <c r="NXH882" s="40"/>
      <c r="NXI882" s="40"/>
      <c r="NXJ882" s="40"/>
      <c r="NXK882" s="40"/>
      <c r="NXL882" s="40"/>
      <c r="NXM882" s="40"/>
      <c r="NXN882" s="40"/>
      <c r="NXO882" s="40"/>
      <c r="NXP882" s="40"/>
      <c r="NXQ882" s="40"/>
      <c r="NXR882" s="40"/>
      <c r="NXS882" s="40"/>
      <c r="NXT882" s="40"/>
      <c r="NXU882" s="40"/>
      <c r="NXV882" s="40"/>
      <c r="NXW882" s="40"/>
      <c r="NXX882" s="40"/>
      <c r="NXY882" s="40"/>
      <c r="NXZ882" s="40"/>
      <c r="NYA882" s="40"/>
      <c r="NYB882" s="40"/>
      <c r="NYC882" s="40"/>
      <c r="NYD882" s="40"/>
      <c r="NYE882" s="40"/>
      <c r="NYF882" s="40"/>
      <c r="NYG882" s="40"/>
      <c r="NYH882" s="40"/>
      <c r="NYI882" s="40"/>
      <c r="NYJ882" s="40"/>
      <c r="NYK882" s="40"/>
      <c r="NYL882" s="40"/>
      <c r="NYM882" s="40"/>
      <c r="NYN882" s="40"/>
      <c r="NYO882" s="40"/>
      <c r="NYP882" s="40"/>
      <c r="NYQ882" s="40"/>
      <c r="NYR882" s="40"/>
      <c r="NYS882" s="40"/>
      <c r="NYT882" s="40"/>
      <c r="NYU882" s="40"/>
      <c r="NYV882" s="40"/>
      <c r="NYW882" s="40"/>
      <c r="NYX882" s="40"/>
      <c r="NYY882" s="40"/>
      <c r="NYZ882" s="40"/>
      <c r="NZA882" s="40"/>
      <c r="NZB882" s="40"/>
      <c r="NZC882" s="40"/>
      <c r="NZD882" s="40"/>
      <c r="NZE882" s="40"/>
      <c r="NZF882" s="40"/>
      <c r="NZG882" s="40"/>
      <c r="NZH882" s="40"/>
      <c r="NZI882" s="40"/>
      <c r="NZJ882" s="40"/>
      <c r="NZK882" s="40"/>
      <c r="NZL882" s="40"/>
      <c r="NZM882" s="40"/>
      <c r="NZN882" s="40"/>
      <c r="NZO882" s="40"/>
      <c r="NZP882" s="40"/>
      <c r="NZQ882" s="40"/>
      <c r="NZR882" s="40"/>
      <c r="NZS882" s="40"/>
      <c r="NZT882" s="40"/>
      <c r="NZU882" s="40"/>
      <c r="NZV882" s="40"/>
      <c r="NZW882" s="40"/>
      <c r="NZX882" s="40"/>
      <c r="NZY882" s="40"/>
      <c r="NZZ882" s="40"/>
      <c r="OAA882" s="40"/>
      <c r="OAB882" s="40"/>
      <c r="OAC882" s="40"/>
      <c r="OAD882" s="40"/>
      <c r="OAE882" s="40"/>
      <c r="OAF882" s="40"/>
      <c r="OAG882" s="40"/>
      <c r="OAH882" s="40"/>
      <c r="OAI882" s="40"/>
      <c r="OAJ882" s="40"/>
      <c r="OAK882" s="40"/>
      <c r="OAL882" s="40"/>
      <c r="OAM882" s="40"/>
      <c r="OAN882" s="40"/>
      <c r="OAO882" s="40"/>
      <c r="OAP882" s="40"/>
      <c r="OAQ882" s="40"/>
      <c r="OAR882" s="40"/>
      <c r="OAS882" s="40"/>
      <c r="OAT882" s="40"/>
      <c r="OAU882" s="40"/>
      <c r="OAV882" s="40"/>
      <c r="OAW882" s="40"/>
      <c r="OAX882" s="40"/>
      <c r="OAY882" s="40"/>
      <c r="OAZ882" s="40"/>
      <c r="OBA882" s="40"/>
      <c r="OBB882" s="40"/>
      <c r="OBC882" s="40"/>
      <c r="OBD882" s="40"/>
      <c r="OBE882" s="40"/>
      <c r="OBF882" s="40"/>
      <c r="OBG882" s="40"/>
      <c r="OBH882" s="40"/>
      <c r="OBI882" s="40"/>
      <c r="OBJ882" s="40"/>
      <c r="OBK882" s="40"/>
      <c r="OBL882" s="40"/>
      <c r="OBM882" s="40"/>
      <c r="OBN882" s="40"/>
      <c r="OBO882" s="40"/>
      <c r="OBP882" s="40"/>
      <c r="OBQ882" s="40"/>
      <c r="OBR882" s="40"/>
      <c r="OBS882" s="40"/>
      <c r="OBT882" s="40"/>
      <c r="OBU882" s="40"/>
      <c r="OBV882" s="40"/>
      <c r="OBW882" s="40"/>
      <c r="OBX882" s="40"/>
      <c r="OBY882" s="40"/>
      <c r="OBZ882" s="40"/>
      <c r="OCA882" s="40"/>
      <c r="OCB882" s="40"/>
      <c r="OCC882" s="40"/>
      <c r="OCD882" s="40"/>
      <c r="OCE882" s="40"/>
      <c r="OCF882" s="40"/>
      <c r="OCG882" s="40"/>
      <c r="OCH882" s="40"/>
      <c r="OCI882" s="40"/>
      <c r="OCJ882" s="40"/>
      <c r="OCK882" s="40"/>
      <c r="OCL882" s="40"/>
      <c r="OCM882" s="40"/>
      <c r="OCN882" s="40"/>
      <c r="OCO882" s="40"/>
      <c r="OCP882" s="40"/>
      <c r="OCQ882" s="40"/>
      <c r="OCR882" s="40"/>
      <c r="OCS882" s="40"/>
      <c r="OCT882" s="40"/>
      <c r="OCU882" s="40"/>
      <c r="OCV882" s="40"/>
      <c r="OCW882" s="40"/>
      <c r="OCX882" s="40"/>
      <c r="OCY882" s="40"/>
      <c r="OCZ882" s="40"/>
      <c r="ODA882" s="40"/>
      <c r="ODB882" s="40"/>
      <c r="ODC882" s="40"/>
      <c r="ODD882" s="40"/>
      <c r="ODE882" s="40"/>
      <c r="ODF882" s="40"/>
      <c r="ODG882" s="40"/>
      <c r="ODH882" s="40"/>
      <c r="ODI882" s="40"/>
      <c r="ODJ882" s="40"/>
      <c r="ODK882" s="40"/>
      <c r="ODL882" s="40"/>
      <c r="ODM882" s="40"/>
      <c r="ODN882" s="40"/>
      <c r="ODO882" s="40"/>
      <c r="ODP882" s="40"/>
      <c r="ODQ882" s="40"/>
      <c r="ODR882" s="40"/>
      <c r="ODS882" s="40"/>
      <c r="ODT882" s="40"/>
      <c r="ODU882" s="40"/>
      <c r="ODV882" s="40"/>
      <c r="ODW882" s="40"/>
      <c r="ODX882" s="40"/>
      <c r="ODY882" s="40"/>
      <c r="ODZ882" s="40"/>
      <c r="OEA882" s="40"/>
      <c r="OEB882" s="40"/>
      <c r="OEC882" s="40"/>
      <c r="OED882" s="40"/>
      <c r="OEE882" s="40"/>
      <c r="OEF882" s="40"/>
      <c r="OEG882" s="40"/>
      <c r="OEH882" s="40"/>
      <c r="OEI882" s="40"/>
      <c r="OEJ882" s="40"/>
      <c r="OEK882" s="40"/>
      <c r="OEL882" s="40"/>
      <c r="OEM882" s="40"/>
      <c r="OEN882" s="40"/>
      <c r="OEO882" s="40"/>
      <c r="OEP882" s="40"/>
      <c r="OEQ882" s="40"/>
      <c r="OER882" s="40"/>
      <c r="OES882" s="40"/>
      <c r="OET882" s="40"/>
      <c r="OEU882" s="40"/>
      <c r="OEV882" s="40"/>
      <c r="OEW882" s="40"/>
      <c r="OEX882" s="40"/>
      <c r="OEY882" s="40"/>
      <c r="OEZ882" s="40"/>
      <c r="OFA882" s="40"/>
      <c r="OFB882" s="40"/>
      <c r="OFC882" s="40"/>
      <c r="OFD882" s="40"/>
      <c r="OFE882" s="40"/>
      <c r="OFF882" s="40"/>
      <c r="OFG882" s="40"/>
      <c r="OFH882" s="40"/>
      <c r="OFI882" s="40"/>
      <c r="OFJ882" s="40"/>
      <c r="OFK882" s="40"/>
      <c r="OFL882" s="40"/>
      <c r="OFM882" s="40"/>
      <c r="OFN882" s="40"/>
      <c r="OFO882" s="40"/>
      <c r="OFP882" s="40"/>
      <c r="OFQ882" s="40"/>
      <c r="OFR882" s="40"/>
      <c r="OFS882" s="40"/>
      <c r="OFT882" s="40"/>
      <c r="OFU882" s="40"/>
      <c r="OFV882" s="40"/>
      <c r="OFW882" s="40"/>
      <c r="OFX882" s="40"/>
      <c r="OFY882" s="40"/>
      <c r="OFZ882" s="40"/>
      <c r="OGA882" s="40"/>
      <c r="OGB882" s="40"/>
      <c r="OGC882" s="40"/>
      <c r="OGD882" s="40"/>
      <c r="OGE882" s="40"/>
      <c r="OGF882" s="40"/>
      <c r="OGG882" s="40"/>
      <c r="OGH882" s="40"/>
      <c r="OGI882" s="40"/>
      <c r="OGJ882" s="40"/>
      <c r="OGK882" s="40"/>
      <c r="OGL882" s="40"/>
      <c r="OGM882" s="40"/>
      <c r="OGN882" s="40"/>
      <c r="OGO882" s="40"/>
      <c r="OGP882" s="40"/>
      <c r="OGQ882" s="40"/>
      <c r="OGR882" s="40"/>
      <c r="OGS882" s="40"/>
      <c r="OGT882" s="40"/>
      <c r="OGU882" s="40"/>
      <c r="OGV882" s="40"/>
      <c r="OGW882" s="40"/>
      <c r="OGX882" s="40"/>
      <c r="OGY882" s="40"/>
      <c r="OGZ882" s="40"/>
      <c r="OHA882" s="40"/>
      <c r="OHB882" s="40"/>
      <c r="OHC882" s="40"/>
      <c r="OHD882" s="40"/>
      <c r="OHE882" s="40"/>
      <c r="OHF882" s="40"/>
      <c r="OHG882" s="40"/>
      <c r="OHH882" s="40"/>
      <c r="OHI882" s="40"/>
      <c r="OHJ882" s="40"/>
      <c r="OHK882" s="40"/>
      <c r="OHL882" s="40"/>
      <c r="OHM882" s="40"/>
      <c r="OHN882" s="40"/>
      <c r="OHO882" s="40"/>
      <c r="OHP882" s="40"/>
      <c r="OHQ882" s="40"/>
      <c r="OHR882" s="40"/>
      <c r="OHS882" s="40"/>
      <c r="OHT882" s="40"/>
      <c r="OHU882" s="40"/>
      <c r="OHV882" s="40"/>
      <c r="OHW882" s="40"/>
      <c r="OHX882" s="40"/>
      <c r="OHY882" s="40"/>
      <c r="OHZ882" s="40"/>
      <c r="OIA882" s="40"/>
      <c r="OIB882" s="40"/>
      <c r="OIC882" s="40"/>
      <c r="OID882" s="40"/>
      <c r="OIE882" s="40"/>
      <c r="OIF882" s="40"/>
      <c r="OIG882" s="40"/>
      <c r="OIH882" s="40"/>
      <c r="OII882" s="40"/>
      <c r="OIJ882" s="40"/>
      <c r="OIK882" s="40"/>
      <c r="OIL882" s="40"/>
      <c r="OIM882" s="40"/>
      <c r="OIN882" s="40"/>
      <c r="OIO882" s="40"/>
      <c r="OIP882" s="40"/>
      <c r="OIQ882" s="40"/>
      <c r="OIR882" s="40"/>
      <c r="OIS882" s="40"/>
      <c r="OIT882" s="40"/>
      <c r="OIU882" s="40"/>
      <c r="OIV882" s="40"/>
      <c r="OIW882" s="40"/>
      <c r="OIX882" s="40"/>
      <c r="OIY882" s="40"/>
      <c r="OIZ882" s="40"/>
      <c r="OJA882" s="40"/>
      <c r="OJB882" s="40"/>
      <c r="OJC882" s="40"/>
      <c r="OJD882" s="40"/>
      <c r="OJE882" s="40"/>
      <c r="OJF882" s="40"/>
      <c r="OJG882" s="40"/>
      <c r="OJH882" s="40"/>
      <c r="OJI882" s="40"/>
      <c r="OJJ882" s="40"/>
      <c r="OJK882" s="40"/>
      <c r="OJL882" s="40"/>
      <c r="OJM882" s="40"/>
      <c r="OJN882" s="40"/>
      <c r="OJO882" s="40"/>
      <c r="OJP882" s="40"/>
      <c r="OJQ882" s="40"/>
      <c r="OJR882" s="40"/>
      <c r="OJS882" s="40"/>
      <c r="OJT882" s="40"/>
      <c r="OJU882" s="40"/>
      <c r="OJV882" s="40"/>
      <c r="OJW882" s="40"/>
      <c r="OJX882" s="40"/>
      <c r="OJY882" s="40"/>
      <c r="OJZ882" s="40"/>
      <c r="OKA882" s="40"/>
      <c r="OKB882" s="40"/>
      <c r="OKC882" s="40"/>
      <c r="OKD882" s="40"/>
      <c r="OKE882" s="40"/>
      <c r="OKF882" s="40"/>
      <c r="OKG882" s="40"/>
      <c r="OKH882" s="40"/>
      <c r="OKI882" s="40"/>
      <c r="OKJ882" s="40"/>
      <c r="OKK882" s="40"/>
      <c r="OKL882" s="40"/>
      <c r="OKM882" s="40"/>
      <c r="OKN882" s="40"/>
      <c r="OKO882" s="40"/>
      <c r="OKP882" s="40"/>
      <c r="OKQ882" s="40"/>
      <c r="OKR882" s="40"/>
      <c r="OKS882" s="40"/>
      <c r="OKT882" s="40"/>
      <c r="OKU882" s="40"/>
      <c r="OKV882" s="40"/>
      <c r="OKW882" s="40"/>
      <c r="OKX882" s="40"/>
      <c r="OKY882" s="40"/>
      <c r="OKZ882" s="40"/>
      <c r="OLA882" s="40"/>
      <c r="OLB882" s="40"/>
      <c r="OLC882" s="40"/>
      <c r="OLD882" s="40"/>
      <c r="OLE882" s="40"/>
      <c r="OLF882" s="40"/>
      <c r="OLG882" s="40"/>
      <c r="OLH882" s="40"/>
      <c r="OLI882" s="40"/>
      <c r="OLJ882" s="40"/>
      <c r="OLK882" s="40"/>
      <c r="OLL882" s="40"/>
      <c r="OLM882" s="40"/>
      <c r="OLN882" s="40"/>
      <c r="OLO882" s="40"/>
      <c r="OLP882" s="40"/>
      <c r="OLQ882" s="40"/>
      <c r="OLR882" s="40"/>
      <c r="OLS882" s="40"/>
      <c r="OLT882" s="40"/>
      <c r="OLU882" s="40"/>
      <c r="OLV882" s="40"/>
      <c r="OLW882" s="40"/>
      <c r="OLX882" s="40"/>
      <c r="OLY882" s="40"/>
      <c r="OLZ882" s="40"/>
      <c r="OMA882" s="40"/>
      <c r="OMB882" s="40"/>
      <c r="OMC882" s="40"/>
      <c r="OMD882" s="40"/>
      <c r="OME882" s="40"/>
      <c r="OMF882" s="40"/>
      <c r="OMG882" s="40"/>
      <c r="OMH882" s="40"/>
      <c r="OMI882" s="40"/>
      <c r="OMJ882" s="40"/>
      <c r="OMK882" s="40"/>
      <c r="OML882" s="40"/>
      <c r="OMM882" s="40"/>
      <c r="OMN882" s="40"/>
      <c r="OMO882" s="40"/>
      <c r="OMP882" s="40"/>
      <c r="OMQ882" s="40"/>
      <c r="OMR882" s="40"/>
      <c r="OMS882" s="40"/>
      <c r="OMT882" s="40"/>
      <c r="OMU882" s="40"/>
      <c r="OMV882" s="40"/>
      <c r="OMW882" s="40"/>
      <c r="OMX882" s="40"/>
      <c r="OMY882" s="40"/>
      <c r="OMZ882" s="40"/>
      <c r="ONA882" s="40"/>
      <c r="ONB882" s="40"/>
      <c r="ONC882" s="40"/>
      <c r="OND882" s="40"/>
      <c r="ONE882" s="40"/>
      <c r="ONF882" s="40"/>
      <c r="ONG882" s="40"/>
      <c r="ONH882" s="40"/>
      <c r="ONI882" s="40"/>
      <c r="ONJ882" s="40"/>
      <c r="ONK882" s="40"/>
      <c r="ONL882" s="40"/>
      <c r="ONM882" s="40"/>
      <c r="ONN882" s="40"/>
      <c r="ONO882" s="40"/>
      <c r="ONP882" s="40"/>
      <c r="ONQ882" s="40"/>
      <c r="ONR882" s="40"/>
      <c r="ONS882" s="40"/>
      <c r="ONT882" s="40"/>
      <c r="ONU882" s="40"/>
      <c r="ONV882" s="40"/>
      <c r="ONW882" s="40"/>
      <c r="ONX882" s="40"/>
      <c r="ONY882" s="40"/>
      <c r="ONZ882" s="40"/>
      <c r="OOA882" s="40"/>
      <c r="OOB882" s="40"/>
      <c r="OOC882" s="40"/>
      <c r="OOD882" s="40"/>
      <c r="OOE882" s="40"/>
      <c r="OOF882" s="40"/>
      <c r="OOG882" s="40"/>
      <c r="OOH882" s="40"/>
      <c r="OOI882" s="40"/>
      <c r="OOJ882" s="40"/>
      <c r="OOK882" s="40"/>
      <c r="OOL882" s="40"/>
      <c r="OOM882" s="40"/>
      <c r="OON882" s="40"/>
      <c r="OOO882" s="40"/>
      <c r="OOP882" s="40"/>
      <c r="OOQ882" s="40"/>
      <c r="OOR882" s="40"/>
      <c r="OOS882" s="40"/>
      <c r="OOT882" s="40"/>
      <c r="OOU882" s="40"/>
      <c r="OOV882" s="40"/>
      <c r="OOW882" s="40"/>
      <c r="OOX882" s="40"/>
      <c r="OOY882" s="40"/>
      <c r="OOZ882" s="40"/>
      <c r="OPA882" s="40"/>
      <c r="OPB882" s="40"/>
      <c r="OPC882" s="40"/>
      <c r="OPD882" s="40"/>
      <c r="OPE882" s="40"/>
      <c r="OPF882" s="40"/>
      <c r="OPG882" s="40"/>
      <c r="OPH882" s="40"/>
      <c r="OPI882" s="40"/>
      <c r="OPJ882" s="40"/>
      <c r="OPK882" s="40"/>
      <c r="OPL882" s="40"/>
      <c r="OPM882" s="40"/>
      <c r="OPN882" s="40"/>
      <c r="OPO882" s="40"/>
      <c r="OPP882" s="40"/>
      <c r="OPQ882" s="40"/>
      <c r="OPR882" s="40"/>
      <c r="OPS882" s="40"/>
      <c r="OPT882" s="40"/>
      <c r="OPU882" s="40"/>
      <c r="OPV882" s="40"/>
      <c r="OPW882" s="40"/>
      <c r="OPX882" s="40"/>
      <c r="OPY882" s="40"/>
      <c r="OPZ882" s="40"/>
      <c r="OQA882" s="40"/>
      <c r="OQB882" s="40"/>
      <c r="OQC882" s="40"/>
      <c r="OQD882" s="40"/>
      <c r="OQE882" s="40"/>
      <c r="OQF882" s="40"/>
      <c r="OQG882" s="40"/>
      <c r="OQH882" s="40"/>
      <c r="OQI882" s="40"/>
      <c r="OQJ882" s="40"/>
      <c r="OQK882" s="40"/>
      <c r="OQL882" s="40"/>
      <c r="OQM882" s="40"/>
      <c r="OQN882" s="40"/>
      <c r="OQO882" s="40"/>
      <c r="OQP882" s="40"/>
      <c r="OQQ882" s="40"/>
      <c r="OQR882" s="40"/>
      <c r="OQS882" s="40"/>
      <c r="OQT882" s="40"/>
      <c r="OQU882" s="40"/>
      <c r="OQV882" s="40"/>
      <c r="OQW882" s="40"/>
      <c r="OQX882" s="40"/>
      <c r="OQY882" s="40"/>
      <c r="OQZ882" s="40"/>
      <c r="ORA882" s="40"/>
      <c r="ORB882" s="40"/>
      <c r="ORC882" s="40"/>
      <c r="ORD882" s="40"/>
      <c r="ORE882" s="40"/>
      <c r="ORF882" s="40"/>
      <c r="ORG882" s="40"/>
      <c r="ORH882" s="40"/>
      <c r="ORI882" s="40"/>
      <c r="ORJ882" s="40"/>
      <c r="ORK882" s="40"/>
      <c r="ORL882" s="40"/>
      <c r="ORM882" s="40"/>
      <c r="ORN882" s="40"/>
      <c r="ORO882" s="40"/>
      <c r="ORP882" s="40"/>
      <c r="ORQ882" s="40"/>
      <c r="ORR882" s="40"/>
      <c r="ORS882" s="40"/>
      <c r="ORT882" s="40"/>
      <c r="ORU882" s="40"/>
      <c r="ORV882" s="40"/>
      <c r="ORW882" s="40"/>
      <c r="ORX882" s="40"/>
      <c r="ORY882" s="40"/>
      <c r="ORZ882" s="40"/>
      <c r="OSA882" s="40"/>
      <c r="OSB882" s="40"/>
      <c r="OSC882" s="40"/>
      <c r="OSD882" s="40"/>
      <c r="OSE882" s="40"/>
      <c r="OSF882" s="40"/>
      <c r="OSG882" s="40"/>
      <c r="OSH882" s="40"/>
      <c r="OSI882" s="40"/>
      <c r="OSJ882" s="40"/>
      <c r="OSK882" s="40"/>
      <c r="OSL882" s="40"/>
      <c r="OSM882" s="40"/>
      <c r="OSN882" s="40"/>
      <c r="OSO882" s="40"/>
      <c r="OSP882" s="40"/>
      <c r="OSQ882" s="40"/>
      <c r="OSR882" s="40"/>
      <c r="OSS882" s="40"/>
      <c r="OST882" s="40"/>
      <c r="OSU882" s="40"/>
      <c r="OSV882" s="40"/>
      <c r="OSW882" s="40"/>
      <c r="OSX882" s="40"/>
      <c r="OSY882" s="40"/>
      <c r="OSZ882" s="40"/>
      <c r="OTA882" s="40"/>
      <c r="OTB882" s="40"/>
      <c r="OTC882" s="40"/>
      <c r="OTD882" s="40"/>
      <c r="OTE882" s="40"/>
      <c r="OTF882" s="40"/>
      <c r="OTG882" s="40"/>
      <c r="OTH882" s="40"/>
      <c r="OTI882" s="40"/>
      <c r="OTJ882" s="40"/>
      <c r="OTK882" s="40"/>
      <c r="OTL882" s="40"/>
      <c r="OTM882" s="40"/>
      <c r="OTN882" s="40"/>
      <c r="OTO882" s="40"/>
      <c r="OTP882" s="40"/>
      <c r="OTQ882" s="40"/>
      <c r="OTR882" s="40"/>
      <c r="OTS882" s="40"/>
      <c r="OTT882" s="40"/>
      <c r="OTU882" s="40"/>
      <c r="OTV882" s="40"/>
      <c r="OTW882" s="40"/>
      <c r="OTX882" s="40"/>
      <c r="OTY882" s="40"/>
      <c r="OTZ882" s="40"/>
      <c r="OUA882" s="40"/>
      <c r="OUB882" s="40"/>
      <c r="OUC882" s="40"/>
      <c r="OUD882" s="40"/>
      <c r="OUE882" s="40"/>
      <c r="OUF882" s="40"/>
      <c r="OUG882" s="40"/>
      <c r="OUH882" s="40"/>
      <c r="OUI882" s="40"/>
      <c r="OUJ882" s="40"/>
      <c r="OUK882" s="40"/>
      <c r="OUL882" s="40"/>
      <c r="OUM882" s="40"/>
      <c r="OUN882" s="40"/>
      <c r="OUO882" s="40"/>
      <c r="OUP882" s="40"/>
      <c r="OUQ882" s="40"/>
      <c r="OUR882" s="40"/>
      <c r="OUS882" s="40"/>
      <c r="OUT882" s="40"/>
      <c r="OUU882" s="40"/>
      <c r="OUV882" s="40"/>
      <c r="OUW882" s="40"/>
      <c r="OUX882" s="40"/>
      <c r="OUY882" s="40"/>
      <c r="OUZ882" s="40"/>
      <c r="OVA882" s="40"/>
      <c r="OVB882" s="40"/>
      <c r="OVC882" s="40"/>
      <c r="OVD882" s="40"/>
      <c r="OVE882" s="40"/>
      <c r="OVF882" s="40"/>
      <c r="OVG882" s="40"/>
      <c r="OVH882" s="40"/>
      <c r="OVI882" s="40"/>
      <c r="OVJ882" s="40"/>
      <c r="OVK882" s="40"/>
      <c r="OVL882" s="40"/>
      <c r="OVM882" s="40"/>
      <c r="OVN882" s="40"/>
      <c r="OVO882" s="40"/>
      <c r="OVP882" s="40"/>
      <c r="OVQ882" s="40"/>
      <c r="OVR882" s="40"/>
      <c r="OVS882" s="40"/>
      <c r="OVT882" s="40"/>
      <c r="OVU882" s="40"/>
      <c r="OVV882" s="40"/>
      <c r="OVW882" s="40"/>
      <c r="OVX882" s="40"/>
      <c r="OVY882" s="40"/>
      <c r="OVZ882" s="40"/>
      <c r="OWA882" s="40"/>
      <c r="OWB882" s="40"/>
      <c r="OWC882" s="40"/>
      <c r="OWD882" s="40"/>
      <c r="OWE882" s="40"/>
      <c r="OWF882" s="40"/>
      <c r="OWG882" s="40"/>
      <c r="OWH882" s="40"/>
      <c r="OWI882" s="40"/>
      <c r="OWJ882" s="40"/>
      <c r="OWK882" s="40"/>
      <c r="OWL882" s="40"/>
      <c r="OWM882" s="40"/>
      <c r="OWN882" s="40"/>
      <c r="OWO882" s="40"/>
      <c r="OWP882" s="40"/>
      <c r="OWQ882" s="40"/>
      <c r="OWR882" s="40"/>
      <c r="OWS882" s="40"/>
      <c r="OWT882" s="40"/>
      <c r="OWU882" s="40"/>
      <c r="OWV882" s="40"/>
      <c r="OWW882" s="40"/>
      <c r="OWX882" s="40"/>
      <c r="OWY882" s="40"/>
      <c r="OWZ882" s="40"/>
      <c r="OXA882" s="40"/>
      <c r="OXB882" s="40"/>
      <c r="OXC882" s="40"/>
      <c r="OXD882" s="40"/>
      <c r="OXE882" s="40"/>
      <c r="OXF882" s="40"/>
      <c r="OXG882" s="40"/>
      <c r="OXH882" s="40"/>
      <c r="OXI882" s="40"/>
      <c r="OXJ882" s="40"/>
      <c r="OXK882" s="40"/>
      <c r="OXL882" s="40"/>
      <c r="OXM882" s="40"/>
      <c r="OXN882" s="40"/>
      <c r="OXO882" s="40"/>
      <c r="OXP882" s="40"/>
      <c r="OXQ882" s="40"/>
      <c r="OXR882" s="40"/>
      <c r="OXS882" s="40"/>
      <c r="OXT882" s="40"/>
      <c r="OXU882" s="40"/>
      <c r="OXV882" s="40"/>
      <c r="OXW882" s="40"/>
      <c r="OXX882" s="40"/>
      <c r="OXY882" s="40"/>
      <c r="OXZ882" s="40"/>
      <c r="OYA882" s="40"/>
      <c r="OYB882" s="40"/>
      <c r="OYC882" s="40"/>
      <c r="OYD882" s="40"/>
      <c r="OYE882" s="40"/>
      <c r="OYF882" s="40"/>
      <c r="OYG882" s="40"/>
      <c r="OYH882" s="40"/>
      <c r="OYI882" s="40"/>
      <c r="OYJ882" s="40"/>
      <c r="OYK882" s="40"/>
      <c r="OYL882" s="40"/>
      <c r="OYM882" s="40"/>
      <c r="OYN882" s="40"/>
      <c r="OYO882" s="40"/>
      <c r="OYP882" s="40"/>
      <c r="OYQ882" s="40"/>
      <c r="OYR882" s="40"/>
      <c r="OYS882" s="40"/>
      <c r="OYT882" s="40"/>
      <c r="OYU882" s="40"/>
      <c r="OYV882" s="40"/>
      <c r="OYW882" s="40"/>
      <c r="OYX882" s="40"/>
      <c r="OYY882" s="40"/>
      <c r="OYZ882" s="40"/>
      <c r="OZA882" s="40"/>
      <c r="OZB882" s="40"/>
      <c r="OZC882" s="40"/>
      <c r="OZD882" s="40"/>
      <c r="OZE882" s="40"/>
      <c r="OZF882" s="40"/>
      <c r="OZG882" s="40"/>
      <c r="OZH882" s="40"/>
      <c r="OZI882" s="40"/>
      <c r="OZJ882" s="40"/>
      <c r="OZK882" s="40"/>
      <c r="OZL882" s="40"/>
      <c r="OZM882" s="40"/>
      <c r="OZN882" s="40"/>
      <c r="OZO882" s="40"/>
      <c r="OZP882" s="40"/>
      <c r="OZQ882" s="40"/>
      <c r="OZR882" s="40"/>
      <c r="OZS882" s="40"/>
      <c r="OZT882" s="40"/>
      <c r="OZU882" s="40"/>
      <c r="OZV882" s="40"/>
      <c r="OZW882" s="40"/>
      <c r="OZX882" s="40"/>
      <c r="OZY882" s="40"/>
      <c r="OZZ882" s="40"/>
      <c r="PAA882" s="40"/>
      <c r="PAB882" s="40"/>
      <c r="PAC882" s="40"/>
      <c r="PAD882" s="40"/>
      <c r="PAE882" s="40"/>
      <c r="PAF882" s="40"/>
      <c r="PAG882" s="40"/>
      <c r="PAH882" s="40"/>
      <c r="PAI882" s="40"/>
      <c r="PAJ882" s="40"/>
      <c r="PAK882" s="40"/>
      <c r="PAL882" s="40"/>
      <c r="PAM882" s="40"/>
      <c r="PAN882" s="40"/>
      <c r="PAO882" s="40"/>
      <c r="PAP882" s="40"/>
      <c r="PAQ882" s="40"/>
      <c r="PAR882" s="40"/>
      <c r="PAS882" s="40"/>
      <c r="PAT882" s="40"/>
      <c r="PAU882" s="40"/>
      <c r="PAV882" s="40"/>
      <c r="PAW882" s="40"/>
      <c r="PAX882" s="40"/>
      <c r="PAY882" s="40"/>
      <c r="PAZ882" s="40"/>
      <c r="PBA882" s="40"/>
      <c r="PBB882" s="40"/>
      <c r="PBC882" s="40"/>
      <c r="PBD882" s="40"/>
      <c r="PBE882" s="40"/>
      <c r="PBF882" s="40"/>
      <c r="PBG882" s="40"/>
      <c r="PBH882" s="40"/>
      <c r="PBI882" s="40"/>
      <c r="PBJ882" s="40"/>
      <c r="PBK882" s="40"/>
      <c r="PBL882" s="40"/>
      <c r="PBM882" s="40"/>
      <c r="PBN882" s="40"/>
      <c r="PBO882" s="40"/>
      <c r="PBP882" s="40"/>
      <c r="PBQ882" s="40"/>
      <c r="PBR882" s="40"/>
      <c r="PBS882" s="40"/>
      <c r="PBT882" s="40"/>
      <c r="PBU882" s="40"/>
      <c r="PBV882" s="40"/>
      <c r="PBW882" s="40"/>
      <c r="PBX882" s="40"/>
      <c r="PBY882" s="40"/>
      <c r="PBZ882" s="40"/>
      <c r="PCA882" s="40"/>
      <c r="PCB882" s="40"/>
      <c r="PCC882" s="40"/>
      <c r="PCD882" s="40"/>
      <c r="PCE882" s="40"/>
      <c r="PCF882" s="40"/>
      <c r="PCG882" s="40"/>
      <c r="PCH882" s="40"/>
      <c r="PCI882" s="40"/>
      <c r="PCJ882" s="40"/>
      <c r="PCK882" s="40"/>
      <c r="PCL882" s="40"/>
      <c r="PCM882" s="40"/>
      <c r="PCN882" s="40"/>
      <c r="PCO882" s="40"/>
      <c r="PCP882" s="40"/>
      <c r="PCQ882" s="40"/>
      <c r="PCR882" s="40"/>
      <c r="PCS882" s="40"/>
      <c r="PCT882" s="40"/>
      <c r="PCU882" s="40"/>
      <c r="PCV882" s="40"/>
      <c r="PCW882" s="40"/>
      <c r="PCX882" s="40"/>
      <c r="PCY882" s="40"/>
      <c r="PCZ882" s="40"/>
      <c r="PDA882" s="40"/>
      <c r="PDB882" s="40"/>
      <c r="PDC882" s="40"/>
      <c r="PDD882" s="40"/>
      <c r="PDE882" s="40"/>
      <c r="PDF882" s="40"/>
      <c r="PDG882" s="40"/>
      <c r="PDH882" s="40"/>
      <c r="PDI882" s="40"/>
      <c r="PDJ882" s="40"/>
      <c r="PDK882" s="40"/>
      <c r="PDL882" s="40"/>
      <c r="PDM882" s="40"/>
      <c r="PDN882" s="40"/>
      <c r="PDO882" s="40"/>
      <c r="PDP882" s="40"/>
      <c r="PDQ882" s="40"/>
      <c r="PDR882" s="40"/>
      <c r="PDS882" s="40"/>
      <c r="PDT882" s="40"/>
      <c r="PDU882" s="40"/>
      <c r="PDV882" s="40"/>
      <c r="PDW882" s="40"/>
      <c r="PDX882" s="40"/>
      <c r="PDY882" s="40"/>
      <c r="PDZ882" s="40"/>
      <c r="PEA882" s="40"/>
      <c r="PEB882" s="40"/>
      <c r="PEC882" s="40"/>
      <c r="PED882" s="40"/>
      <c r="PEE882" s="40"/>
      <c r="PEF882" s="40"/>
      <c r="PEG882" s="40"/>
      <c r="PEH882" s="40"/>
      <c r="PEI882" s="40"/>
      <c r="PEJ882" s="40"/>
      <c r="PEK882" s="40"/>
      <c r="PEL882" s="40"/>
      <c r="PEM882" s="40"/>
      <c r="PEN882" s="40"/>
      <c r="PEO882" s="40"/>
      <c r="PEP882" s="40"/>
      <c r="PEQ882" s="40"/>
      <c r="PER882" s="40"/>
      <c r="PES882" s="40"/>
      <c r="PET882" s="40"/>
      <c r="PEU882" s="40"/>
      <c r="PEV882" s="40"/>
      <c r="PEW882" s="40"/>
      <c r="PEX882" s="40"/>
      <c r="PEY882" s="40"/>
      <c r="PEZ882" s="40"/>
      <c r="PFA882" s="40"/>
      <c r="PFB882" s="40"/>
      <c r="PFC882" s="40"/>
      <c r="PFD882" s="40"/>
      <c r="PFE882" s="40"/>
      <c r="PFF882" s="40"/>
      <c r="PFG882" s="40"/>
      <c r="PFH882" s="40"/>
      <c r="PFI882" s="40"/>
      <c r="PFJ882" s="40"/>
      <c r="PFK882" s="40"/>
      <c r="PFL882" s="40"/>
      <c r="PFM882" s="40"/>
      <c r="PFN882" s="40"/>
      <c r="PFO882" s="40"/>
      <c r="PFP882" s="40"/>
      <c r="PFQ882" s="40"/>
      <c r="PFR882" s="40"/>
      <c r="PFS882" s="40"/>
      <c r="PFT882" s="40"/>
      <c r="PFU882" s="40"/>
      <c r="PFV882" s="40"/>
      <c r="PFW882" s="40"/>
      <c r="PFX882" s="40"/>
      <c r="PFY882" s="40"/>
      <c r="PFZ882" s="40"/>
      <c r="PGA882" s="40"/>
      <c r="PGB882" s="40"/>
      <c r="PGC882" s="40"/>
      <c r="PGD882" s="40"/>
      <c r="PGE882" s="40"/>
      <c r="PGF882" s="40"/>
      <c r="PGG882" s="40"/>
      <c r="PGH882" s="40"/>
      <c r="PGI882" s="40"/>
      <c r="PGJ882" s="40"/>
      <c r="PGK882" s="40"/>
      <c r="PGL882" s="40"/>
      <c r="PGM882" s="40"/>
      <c r="PGN882" s="40"/>
      <c r="PGO882" s="40"/>
      <c r="PGP882" s="40"/>
      <c r="PGQ882" s="40"/>
      <c r="PGR882" s="40"/>
      <c r="PGS882" s="40"/>
      <c r="PGT882" s="40"/>
      <c r="PGU882" s="40"/>
      <c r="PGV882" s="40"/>
      <c r="PGW882" s="40"/>
      <c r="PGX882" s="40"/>
      <c r="PGY882" s="40"/>
      <c r="PGZ882" s="40"/>
      <c r="PHA882" s="40"/>
      <c r="PHB882" s="40"/>
      <c r="PHC882" s="40"/>
      <c r="PHD882" s="40"/>
      <c r="PHE882" s="40"/>
      <c r="PHF882" s="40"/>
      <c r="PHG882" s="40"/>
      <c r="PHH882" s="40"/>
      <c r="PHI882" s="40"/>
      <c r="PHJ882" s="40"/>
      <c r="PHK882" s="40"/>
      <c r="PHL882" s="40"/>
      <c r="PHM882" s="40"/>
      <c r="PHN882" s="40"/>
      <c r="PHO882" s="40"/>
      <c r="PHP882" s="40"/>
      <c r="PHQ882" s="40"/>
      <c r="PHR882" s="40"/>
      <c r="PHS882" s="40"/>
      <c r="PHT882" s="40"/>
      <c r="PHU882" s="40"/>
      <c r="PHV882" s="40"/>
      <c r="PHW882" s="40"/>
      <c r="PHX882" s="40"/>
      <c r="PHY882" s="40"/>
      <c r="PHZ882" s="40"/>
      <c r="PIA882" s="40"/>
      <c r="PIB882" s="40"/>
      <c r="PIC882" s="40"/>
      <c r="PID882" s="40"/>
      <c r="PIE882" s="40"/>
      <c r="PIF882" s="40"/>
      <c r="PIG882" s="40"/>
      <c r="PIH882" s="40"/>
      <c r="PII882" s="40"/>
      <c r="PIJ882" s="40"/>
      <c r="PIK882" s="40"/>
      <c r="PIL882" s="40"/>
      <c r="PIM882" s="40"/>
      <c r="PIN882" s="40"/>
      <c r="PIO882" s="40"/>
      <c r="PIP882" s="40"/>
      <c r="PIQ882" s="40"/>
      <c r="PIR882" s="40"/>
      <c r="PIS882" s="40"/>
      <c r="PIT882" s="40"/>
      <c r="PIU882" s="40"/>
      <c r="PIV882" s="40"/>
      <c r="PIW882" s="40"/>
      <c r="PIX882" s="40"/>
      <c r="PIY882" s="40"/>
      <c r="PIZ882" s="40"/>
      <c r="PJA882" s="40"/>
      <c r="PJB882" s="40"/>
      <c r="PJC882" s="40"/>
      <c r="PJD882" s="40"/>
      <c r="PJE882" s="40"/>
      <c r="PJF882" s="40"/>
      <c r="PJG882" s="40"/>
      <c r="PJH882" s="40"/>
      <c r="PJI882" s="40"/>
      <c r="PJJ882" s="40"/>
      <c r="PJK882" s="40"/>
      <c r="PJL882" s="40"/>
      <c r="PJM882" s="40"/>
      <c r="PJN882" s="40"/>
      <c r="PJO882" s="40"/>
      <c r="PJP882" s="40"/>
      <c r="PJQ882" s="40"/>
      <c r="PJR882" s="40"/>
      <c r="PJS882" s="40"/>
      <c r="PJT882" s="40"/>
      <c r="PJU882" s="40"/>
      <c r="PJV882" s="40"/>
      <c r="PJW882" s="40"/>
      <c r="PJX882" s="40"/>
      <c r="PJY882" s="40"/>
      <c r="PJZ882" s="40"/>
      <c r="PKA882" s="40"/>
      <c r="PKB882" s="40"/>
      <c r="PKC882" s="40"/>
      <c r="PKD882" s="40"/>
      <c r="PKE882" s="40"/>
      <c r="PKF882" s="40"/>
      <c r="PKG882" s="40"/>
      <c r="PKH882" s="40"/>
      <c r="PKI882" s="40"/>
      <c r="PKJ882" s="40"/>
      <c r="PKK882" s="40"/>
      <c r="PKL882" s="40"/>
      <c r="PKM882" s="40"/>
      <c r="PKN882" s="40"/>
      <c r="PKO882" s="40"/>
      <c r="PKP882" s="40"/>
      <c r="PKQ882" s="40"/>
      <c r="PKR882" s="40"/>
      <c r="PKS882" s="40"/>
      <c r="PKT882" s="40"/>
      <c r="PKU882" s="40"/>
      <c r="PKV882" s="40"/>
      <c r="PKW882" s="40"/>
      <c r="PKX882" s="40"/>
      <c r="PKY882" s="40"/>
      <c r="PKZ882" s="40"/>
      <c r="PLA882" s="40"/>
      <c r="PLB882" s="40"/>
      <c r="PLC882" s="40"/>
      <c r="PLD882" s="40"/>
      <c r="PLE882" s="40"/>
      <c r="PLF882" s="40"/>
      <c r="PLG882" s="40"/>
      <c r="PLH882" s="40"/>
      <c r="PLI882" s="40"/>
      <c r="PLJ882" s="40"/>
      <c r="PLK882" s="40"/>
      <c r="PLL882" s="40"/>
      <c r="PLM882" s="40"/>
      <c r="PLN882" s="40"/>
      <c r="PLO882" s="40"/>
      <c r="PLP882" s="40"/>
      <c r="PLQ882" s="40"/>
      <c r="PLR882" s="40"/>
      <c r="PLS882" s="40"/>
      <c r="PLT882" s="40"/>
      <c r="PLU882" s="40"/>
      <c r="PLV882" s="40"/>
      <c r="PLW882" s="40"/>
      <c r="PLX882" s="40"/>
      <c r="PLY882" s="40"/>
      <c r="PLZ882" s="40"/>
      <c r="PMA882" s="40"/>
      <c r="PMB882" s="40"/>
      <c r="PMC882" s="40"/>
      <c r="PMD882" s="40"/>
      <c r="PME882" s="40"/>
      <c r="PMF882" s="40"/>
      <c r="PMG882" s="40"/>
      <c r="PMH882" s="40"/>
      <c r="PMI882" s="40"/>
      <c r="PMJ882" s="40"/>
      <c r="PMK882" s="40"/>
      <c r="PML882" s="40"/>
      <c r="PMM882" s="40"/>
      <c r="PMN882" s="40"/>
      <c r="PMO882" s="40"/>
      <c r="PMP882" s="40"/>
      <c r="PMQ882" s="40"/>
      <c r="PMR882" s="40"/>
      <c r="PMS882" s="40"/>
      <c r="PMT882" s="40"/>
      <c r="PMU882" s="40"/>
      <c r="PMV882" s="40"/>
      <c r="PMW882" s="40"/>
      <c r="PMX882" s="40"/>
      <c r="PMY882" s="40"/>
      <c r="PMZ882" s="40"/>
      <c r="PNA882" s="40"/>
      <c r="PNB882" s="40"/>
      <c r="PNC882" s="40"/>
      <c r="PND882" s="40"/>
      <c r="PNE882" s="40"/>
      <c r="PNF882" s="40"/>
      <c r="PNG882" s="40"/>
      <c r="PNH882" s="40"/>
      <c r="PNI882" s="40"/>
      <c r="PNJ882" s="40"/>
      <c r="PNK882" s="40"/>
      <c r="PNL882" s="40"/>
      <c r="PNM882" s="40"/>
      <c r="PNN882" s="40"/>
      <c r="PNO882" s="40"/>
      <c r="PNP882" s="40"/>
      <c r="PNQ882" s="40"/>
      <c r="PNR882" s="40"/>
      <c r="PNS882" s="40"/>
      <c r="PNT882" s="40"/>
      <c r="PNU882" s="40"/>
      <c r="PNV882" s="40"/>
      <c r="PNW882" s="40"/>
      <c r="PNX882" s="40"/>
      <c r="PNY882" s="40"/>
      <c r="PNZ882" s="40"/>
      <c r="POA882" s="40"/>
      <c r="POB882" s="40"/>
      <c r="POC882" s="40"/>
      <c r="POD882" s="40"/>
      <c r="POE882" s="40"/>
      <c r="POF882" s="40"/>
      <c r="POG882" s="40"/>
      <c r="POH882" s="40"/>
      <c r="POI882" s="40"/>
      <c r="POJ882" s="40"/>
      <c r="POK882" s="40"/>
      <c r="POL882" s="40"/>
      <c r="POM882" s="40"/>
      <c r="PON882" s="40"/>
      <c r="POO882" s="40"/>
      <c r="POP882" s="40"/>
      <c r="POQ882" s="40"/>
      <c r="POR882" s="40"/>
      <c r="POS882" s="40"/>
      <c r="POT882" s="40"/>
      <c r="POU882" s="40"/>
      <c r="POV882" s="40"/>
      <c r="POW882" s="40"/>
      <c r="POX882" s="40"/>
      <c r="POY882" s="40"/>
      <c r="POZ882" s="40"/>
      <c r="PPA882" s="40"/>
      <c r="PPB882" s="40"/>
      <c r="PPC882" s="40"/>
      <c r="PPD882" s="40"/>
      <c r="PPE882" s="40"/>
      <c r="PPF882" s="40"/>
      <c r="PPG882" s="40"/>
      <c r="PPH882" s="40"/>
      <c r="PPI882" s="40"/>
      <c r="PPJ882" s="40"/>
      <c r="PPK882" s="40"/>
      <c r="PPL882" s="40"/>
      <c r="PPM882" s="40"/>
      <c r="PPN882" s="40"/>
      <c r="PPO882" s="40"/>
      <c r="PPP882" s="40"/>
      <c r="PPQ882" s="40"/>
      <c r="PPR882" s="40"/>
      <c r="PPS882" s="40"/>
      <c r="PPT882" s="40"/>
      <c r="PPU882" s="40"/>
      <c r="PPV882" s="40"/>
      <c r="PPW882" s="40"/>
      <c r="PPX882" s="40"/>
      <c r="PPY882" s="40"/>
      <c r="PPZ882" s="40"/>
      <c r="PQA882" s="40"/>
      <c r="PQB882" s="40"/>
      <c r="PQC882" s="40"/>
      <c r="PQD882" s="40"/>
      <c r="PQE882" s="40"/>
      <c r="PQF882" s="40"/>
      <c r="PQG882" s="40"/>
      <c r="PQH882" s="40"/>
      <c r="PQI882" s="40"/>
      <c r="PQJ882" s="40"/>
      <c r="PQK882" s="40"/>
      <c r="PQL882" s="40"/>
      <c r="PQM882" s="40"/>
      <c r="PQN882" s="40"/>
      <c r="PQO882" s="40"/>
      <c r="PQP882" s="40"/>
      <c r="PQQ882" s="40"/>
      <c r="PQR882" s="40"/>
      <c r="PQS882" s="40"/>
      <c r="PQT882" s="40"/>
      <c r="PQU882" s="40"/>
      <c r="PQV882" s="40"/>
      <c r="PQW882" s="40"/>
      <c r="PQX882" s="40"/>
      <c r="PQY882" s="40"/>
      <c r="PQZ882" s="40"/>
      <c r="PRA882" s="40"/>
      <c r="PRB882" s="40"/>
      <c r="PRC882" s="40"/>
      <c r="PRD882" s="40"/>
      <c r="PRE882" s="40"/>
      <c r="PRF882" s="40"/>
      <c r="PRG882" s="40"/>
      <c r="PRH882" s="40"/>
      <c r="PRI882" s="40"/>
      <c r="PRJ882" s="40"/>
      <c r="PRK882" s="40"/>
      <c r="PRL882" s="40"/>
      <c r="PRM882" s="40"/>
      <c r="PRN882" s="40"/>
      <c r="PRO882" s="40"/>
      <c r="PRP882" s="40"/>
      <c r="PRQ882" s="40"/>
      <c r="PRR882" s="40"/>
      <c r="PRS882" s="40"/>
      <c r="PRT882" s="40"/>
      <c r="PRU882" s="40"/>
      <c r="PRV882" s="40"/>
      <c r="PRW882" s="40"/>
      <c r="PRX882" s="40"/>
      <c r="PRY882" s="40"/>
      <c r="PRZ882" s="40"/>
      <c r="PSA882" s="40"/>
      <c r="PSB882" s="40"/>
      <c r="PSC882" s="40"/>
      <c r="PSD882" s="40"/>
      <c r="PSE882" s="40"/>
      <c r="PSF882" s="40"/>
      <c r="PSG882" s="40"/>
      <c r="PSH882" s="40"/>
      <c r="PSI882" s="40"/>
      <c r="PSJ882" s="40"/>
      <c r="PSK882" s="40"/>
      <c r="PSL882" s="40"/>
      <c r="PSM882" s="40"/>
      <c r="PSN882" s="40"/>
      <c r="PSO882" s="40"/>
      <c r="PSP882" s="40"/>
      <c r="PSQ882" s="40"/>
      <c r="PSR882" s="40"/>
      <c r="PSS882" s="40"/>
      <c r="PST882" s="40"/>
      <c r="PSU882" s="40"/>
      <c r="PSV882" s="40"/>
      <c r="PSW882" s="40"/>
      <c r="PSX882" s="40"/>
      <c r="PSY882" s="40"/>
      <c r="PSZ882" s="40"/>
      <c r="PTA882" s="40"/>
      <c r="PTB882" s="40"/>
      <c r="PTC882" s="40"/>
      <c r="PTD882" s="40"/>
      <c r="PTE882" s="40"/>
      <c r="PTF882" s="40"/>
      <c r="PTG882" s="40"/>
      <c r="PTH882" s="40"/>
      <c r="PTI882" s="40"/>
      <c r="PTJ882" s="40"/>
      <c r="PTK882" s="40"/>
      <c r="PTL882" s="40"/>
      <c r="PTM882" s="40"/>
      <c r="PTN882" s="40"/>
      <c r="PTO882" s="40"/>
      <c r="PTP882" s="40"/>
      <c r="PTQ882" s="40"/>
      <c r="PTR882" s="40"/>
      <c r="PTS882" s="40"/>
      <c r="PTT882" s="40"/>
      <c r="PTU882" s="40"/>
      <c r="PTV882" s="40"/>
      <c r="PTW882" s="40"/>
      <c r="PTX882" s="40"/>
      <c r="PTY882" s="40"/>
      <c r="PTZ882" s="40"/>
      <c r="PUA882" s="40"/>
      <c r="PUB882" s="40"/>
      <c r="PUC882" s="40"/>
      <c r="PUD882" s="40"/>
      <c r="PUE882" s="40"/>
      <c r="PUF882" s="40"/>
      <c r="PUG882" s="40"/>
      <c r="PUH882" s="40"/>
      <c r="PUI882" s="40"/>
      <c r="PUJ882" s="40"/>
      <c r="PUK882" s="40"/>
      <c r="PUL882" s="40"/>
      <c r="PUM882" s="40"/>
      <c r="PUN882" s="40"/>
      <c r="PUO882" s="40"/>
      <c r="PUP882" s="40"/>
      <c r="PUQ882" s="40"/>
      <c r="PUR882" s="40"/>
      <c r="PUS882" s="40"/>
      <c r="PUT882" s="40"/>
      <c r="PUU882" s="40"/>
      <c r="PUV882" s="40"/>
      <c r="PUW882" s="40"/>
      <c r="PUX882" s="40"/>
      <c r="PUY882" s="40"/>
      <c r="PUZ882" s="40"/>
      <c r="PVA882" s="40"/>
      <c r="PVB882" s="40"/>
      <c r="PVC882" s="40"/>
      <c r="PVD882" s="40"/>
      <c r="PVE882" s="40"/>
      <c r="PVF882" s="40"/>
      <c r="PVG882" s="40"/>
      <c r="PVH882" s="40"/>
      <c r="PVI882" s="40"/>
      <c r="PVJ882" s="40"/>
      <c r="PVK882" s="40"/>
      <c r="PVL882" s="40"/>
      <c r="PVM882" s="40"/>
      <c r="PVN882" s="40"/>
      <c r="PVO882" s="40"/>
      <c r="PVP882" s="40"/>
      <c r="PVQ882" s="40"/>
      <c r="PVR882" s="40"/>
      <c r="PVS882" s="40"/>
      <c r="PVT882" s="40"/>
      <c r="PVU882" s="40"/>
      <c r="PVV882" s="40"/>
      <c r="PVW882" s="40"/>
      <c r="PVX882" s="40"/>
      <c r="PVY882" s="40"/>
      <c r="PVZ882" s="40"/>
      <c r="PWA882" s="40"/>
      <c r="PWB882" s="40"/>
      <c r="PWC882" s="40"/>
      <c r="PWD882" s="40"/>
      <c r="PWE882" s="40"/>
      <c r="PWF882" s="40"/>
      <c r="PWG882" s="40"/>
      <c r="PWH882" s="40"/>
      <c r="PWI882" s="40"/>
      <c r="PWJ882" s="40"/>
      <c r="PWK882" s="40"/>
      <c r="PWL882" s="40"/>
      <c r="PWM882" s="40"/>
      <c r="PWN882" s="40"/>
      <c r="PWO882" s="40"/>
      <c r="PWP882" s="40"/>
      <c r="PWQ882" s="40"/>
      <c r="PWR882" s="40"/>
      <c r="PWS882" s="40"/>
      <c r="PWT882" s="40"/>
      <c r="PWU882" s="40"/>
      <c r="PWV882" s="40"/>
      <c r="PWW882" s="40"/>
      <c r="PWX882" s="40"/>
      <c r="PWY882" s="40"/>
      <c r="PWZ882" s="40"/>
      <c r="PXA882" s="40"/>
      <c r="PXB882" s="40"/>
      <c r="PXC882" s="40"/>
      <c r="PXD882" s="40"/>
      <c r="PXE882" s="40"/>
      <c r="PXF882" s="40"/>
      <c r="PXG882" s="40"/>
      <c r="PXH882" s="40"/>
      <c r="PXI882" s="40"/>
      <c r="PXJ882" s="40"/>
      <c r="PXK882" s="40"/>
      <c r="PXL882" s="40"/>
      <c r="PXM882" s="40"/>
      <c r="PXN882" s="40"/>
      <c r="PXO882" s="40"/>
      <c r="PXP882" s="40"/>
      <c r="PXQ882" s="40"/>
      <c r="PXR882" s="40"/>
      <c r="PXS882" s="40"/>
      <c r="PXT882" s="40"/>
      <c r="PXU882" s="40"/>
      <c r="PXV882" s="40"/>
      <c r="PXW882" s="40"/>
      <c r="PXX882" s="40"/>
      <c r="PXY882" s="40"/>
      <c r="PXZ882" s="40"/>
      <c r="PYA882" s="40"/>
      <c r="PYB882" s="40"/>
      <c r="PYC882" s="40"/>
      <c r="PYD882" s="40"/>
      <c r="PYE882" s="40"/>
      <c r="PYF882" s="40"/>
      <c r="PYG882" s="40"/>
      <c r="PYH882" s="40"/>
      <c r="PYI882" s="40"/>
      <c r="PYJ882" s="40"/>
      <c r="PYK882" s="40"/>
      <c r="PYL882" s="40"/>
      <c r="PYM882" s="40"/>
      <c r="PYN882" s="40"/>
      <c r="PYO882" s="40"/>
      <c r="PYP882" s="40"/>
      <c r="PYQ882" s="40"/>
      <c r="PYR882" s="40"/>
      <c r="PYS882" s="40"/>
      <c r="PYT882" s="40"/>
      <c r="PYU882" s="40"/>
      <c r="PYV882" s="40"/>
      <c r="PYW882" s="40"/>
      <c r="PYX882" s="40"/>
      <c r="PYY882" s="40"/>
      <c r="PYZ882" s="40"/>
      <c r="PZA882" s="40"/>
      <c r="PZB882" s="40"/>
      <c r="PZC882" s="40"/>
      <c r="PZD882" s="40"/>
      <c r="PZE882" s="40"/>
      <c r="PZF882" s="40"/>
      <c r="PZG882" s="40"/>
      <c r="PZH882" s="40"/>
      <c r="PZI882" s="40"/>
      <c r="PZJ882" s="40"/>
      <c r="PZK882" s="40"/>
      <c r="PZL882" s="40"/>
      <c r="PZM882" s="40"/>
      <c r="PZN882" s="40"/>
      <c r="PZO882" s="40"/>
      <c r="PZP882" s="40"/>
      <c r="PZQ882" s="40"/>
      <c r="PZR882" s="40"/>
      <c r="PZS882" s="40"/>
      <c r="PZT882" s="40"/>
      <c r="PZU882" s="40"/>
      <c r="PZV882" s="40"/>
      <c r="PZW882" s="40"/>
      <c r="PZX882" s="40"/>
      <c r="PZY882" s="40"/>
      <c r="PZZ882" s="40"/>
      <c r="QAA882" s="40"/>
      <c r="QAB882" s="40"/>
      <c r="QAC882" s="40"/>
      <c r="QAD882" s="40"/>
      <c r="QAE882" s="40"/>
      <c r="QAF882" s="40"/>
      <c r="QAG882" s="40"/>
      <c r="QAH882" s="40"/>
      <c r="QAI882" s="40"/>
      <c r="QAJ882" s="40"/>
      <c r="QAK882" s="40"/>
      <c r="QAL882" s="40"/>
      <c r="QAM882" s="40"/>
      <c r="QAN882" s="40"/>
      <c r="QAO882" s="40"/>
      <c r="QAP882" s="40"/>
      <c r="QAQ882" s="40"/>
      <c r="QAR882" s="40"/>
      <c r="QAS882" s="40"/>
      <c r="QAT882" s="40"/>
      <c r="QAU882" s="40"/>
      <c r="QAV882" s="40"/>
      <c r="QAW882" s="40"/>
      <c r="QAX882" s="40"/>
      <c r="QAY882" s="40"/>
      <c r="QAZ882" s="40"/>
      <c r="QBA882" s="40"/>
      <c r="QBB882" s="40"/>
      <c r="QBC882" s="40"/>
      <c r="QBD882" s="40"/>
      <c r="QBE882" s="40"/>
      <c r="QBF882" s="40"/>
      <c r="QBG882" s="40"/>
      <c r="QBH882" s="40"/>
      <c r="QBI882" s="40"/>
      <c r="QBJ882" s="40"/>
      <c r="QBK882" s="40"/>
      <c r="QBL882" s="40"/>
      <c r="QBM882" s="40"/>
      <c r="QBN882" s="40"/>
      <c r="QBO882" s="40"/>
      <c r="QBP882" s="40"/>
      <c r="QBQ882" s="40"/>
      <c r="QBR882" s="40"/>
      <c r="QBS882" s="40"/>
      <c r="QBT882" s="40"/>
      <c r="QBU882" s="40"/>
      <c r="QBV882" s="40"/>
      <c r="QBW882" s="40"/>
      <c r="QBX882" s="40"/>
      <c r="QBY882" s="40"/>
      <c r="QBZ882" s="40"/>
      <c r="QCA882" s="40"/>
      <c r="QCB882" s="40"/>
      <c r="QCC882" s="40"/>
      <c r="QCD882" s="40"/>
      <c r="QCE882" s="40"/>
      <c r="QCF882" s="40"/>
      <c r="QCG882" s="40"/>
      <c r="QCH882" s="40"/>
      <c r="QCI882" s="40"/>
      <c r="QCJ882" s="40"/>
      <c r="QCK882" s="40"/>
      <c r="QCL882" s="40"/>
      <c r="QCM882" s="40"/>
      <c r="QCN882" s="40"/>
      <c r="QCO882" s="40"/>
      <c r="QCP882" s="40"/>
      <c r="QCQ882" s="40"/>
      <c r="QCR882" s="40"/>
      <c r="QCS882" s="40"/>
      <c r="QCT882" s="40"/>
      <c r="QCU882" s="40"/>
      <c r="QCV882" s="40"/>
      <c r="QCW882" s="40"/>
      <c r="QCX882" s="40"/>
      <c r="QCY882" s="40"/>
      <c r="QCZ882" s="40"/>
      <c r="QDA882" s="40"/>
      <c r="QDB882" s="40"/>
      <c r="QDC882" s="40"/>
      <c r="QDD882" s="40"/>
      <c r="QDE882" s="40"/>
      <c r="QDF882" s="40"/>
      <c r="QDG882" s="40"/>
      <c r="QDH882" s="40"/>
      <c r="QDI882" s="40"/>
      <c r="QDJ882" s="40"/>
      <c r="QDK882" s="40"/>
      <c r="QDL882" s="40"/>
      <c r="QDM882" s="40"/>
      <c r="QDN882" s="40"/>
      <c r="QDO882" s="40"/>
      <c r="QDP882" s="40"/>
      <c r="QDQ882" s="40"/>
      <c r="QDR882" s="40"/>
      <c r="QDS882" s="40"/>
      <c r="QDT882" s="40"/>
      <c r="QDU882" s="40"/>
      <c r="QDV882" s="40"/>
      <c r="QDW882" s="40"/>
      <c r="QDX882" s="40"/>
      <c r="QDY882" s="40"/>
      <c r="QDZ882" s="40"/>
      <c r="QEA882" s="40"/>
      <c r="QEB882" s="40"/>
      <c r="QEC882" s="40"/>
      <c r="QED882" s="40"/>
      <c r="QEE882" s="40"/>
      <c r="QEF882" s="40"/>
      <c r="QEG882" s="40"/>
      <c r="QEH882" s="40"/>
      <c r="QEI882" s="40"/>
      <c r="QEJ882" s="40"/>
      <c r="QEK882" s="40"/>
      <c r="QEL882" s="40"/>
      <c r="QEM882" s="40"/>
      <c r="QEN882" s="40"/>
      <c r="QEO882" s="40"/>
      <c r="QEP882" s="40"/>
      <c r="QEQ882" s="40"/>
      <c r="QER882" s="40"/>
      <c r="QES882" s="40"/>
      <c r="QET882" s="40"/>
      <c r="QEU882" s="40"/>
      <c r="QEV882" s="40"/>
      <c r="QEW882" s="40"/>
      <c r="QEX882" s="40"/>
      <c r="QEY882" s="40"/>
      <c r="QEZ882" s="40"/>
      <c r="QFA882" s="40"/>
      <c r="QFB882" s="40"/>
      <c r="QFC882" s="40"/>
      <c r="QFD882" s="40"/>
      <c r="QFE882" s="40"/>
      <c r="QFF882" s="40"/>
      <c r="QFG882" s="40"/>
      <c r="QFH882" s="40"/>
      <c r="QFI882" s="40"/>
      <c r="QFJ882" s="40"/>
      <c r="QFK882" s="40"/>
      <c r="QFL882" s="40"/>
      <c r="QFM882" s="40"/>
      <c r="QFN882" s="40"/>
      <c r="QFO882" s="40"/>
      <c r="QFP882" s="40"/>
      <c r="QFQ882" s="40"/>
      <c r="QFR882" s="40"/>
      <c r="QFS882" s="40"/>
      <c r="QFT882" s="40"/>
      <c r="QFU882" s="40"/>
      <c r="QFV882" s="40"/>
      <c r="QFW882" s="40"/>
      <c r="QFX882" s="40"/>
      <c r="QFY882" s="40"/>
      <c r="QFZ882" s="40"/>
      <c r="QGA882" s="40"/>
      <c r="QGB882" s="40"/>
      <c r="QGC882" s="40"/>
      <c r="QGD882" s="40"/>
      <c r="QGE882" s="40"/>
      <c r="QGF882" s="40"/>
      <c r="QGG882" s="40"/>
      <c r="QGH882" s="40"/>
      <c r="QGI882" s="40"/>
      <c r="QGJ882" s="40"/>
      <c r="QGK882" s="40"/>
      <c r="QGL882" s="40"/>
      <c r="QGM882" s="40"/>
      <c r="QGN882" s="40"/>
      <c r="QGO882" s="40"/>
      <c r="QGP882" s="40"/>
      <c r="QGQ882" s="40"/>
      <c r="QGR882" s="40"/>
      <c r="QGS882" s="40"/>
      <c r="QGT882" s="40"/>
      <c r="QGU882" s="40"/>
      <c r="QGV882" s="40"/>
      <c r="QGW882" s="40"/>
      <c r="QGX882" s="40"/>
      <c r="QGY882" s="40"/>
      <c r="QGZ882" s="40"/>
      <c r="QHA882" s="40"/>
      <c r="QHB882" s="40"/>
      <c r="QHC882" s="40"/>
      <c r="QHD882" s="40"/>
      <c r="QHE882" s="40"/>
      <c r="QHF882" s="40"/>
      <c r="QHG882" s="40"/>
      <c r="QHH882" s="40"/>
      <c r="QHI882" s="40"/>
      <c r="QHJ882" s="40"/>
      <c r="QHK882" s="40"/>
      <c r="QHL882" s="40"/>
      <c r="QHM882" s="40"/>
      <c r="QHN882" s="40"/>
      <c r="QHO882" s="40"/>
      <c r="QHP882" s="40"/>
      <c r="QHQ882" s="40"/>
      <c r="QHR882" s="40"/>
      <c r="QHS882" s="40"/>
      <c r="QHT882" s="40"/>
      <c r="QHU882" s="40"/>
      <c r="QHV882" s="40"/>
      <c r="QHW882" s="40"/>
      <c r="QHX882" s="40"/>
      <c r="QHY882" s="40"/>
      <c r="QHZ882" s="40"/>
      <c r="QIA882" s="40"/>
      <c r="QIB882" s="40"/>
      <c r="QIC882" s="40"/>
      <c r="QID882" s="40"/>
      <c r="QIE882" s="40"/>
      <c r="QIF882" s="40"/>
      <c r="QIG882" s="40"/>
      <c r="QIH882" s="40"/>
      <c r="QII882" s="40"/>
      <c r="QIJ882" s="40"/>
      <c r="QIK882" s="40"/>
      <c r="QIL882" s="40"/>
      <c r="QIM882" s="40"/>
      <c r="QIN882" s="40"/>
      <c r="QIO882" s="40"/>
      <c r="QIP882" s="40"/>
      <c r="QIQ882" s="40"/>
      <c r="QIR882" s="40"/>
      <c r="QIS882" s="40"/>
      <c r="QIT882" s="40"/>
      <c r="QIU882" s="40"/>
      <c r="QIV882" s="40"/>
      <c r="QIW882" s="40"/>
      <c r="QIX882" s="40"/>
      <c r="QIY882" s="40"/>
      <c r="QIZ882" s="40"/>
      <c r="QJA882" s="40"/>
      <c r="QJB882" s="40"/>
      <c r="QJC882" s="40"/>
      <c r="QJD882" s="40"/>
      <c r="QJE882" s="40"/>
      <c r="QJF882" s="40"/>
      <c r="QJG882" s="40"/>
      <c r="QJH882" s="40"/>
      <c r="QJI882" s="40"/>
      <c r="QJJ882" s="40"/>
      <c r="QJK882" s="40"/>
      <c r="QJL882" s="40"/>
      <c r="QJM882" s="40"/>
      <c r="QJN882" s="40"/>
      <c r="QJO882" s="40"/>
      <c r="QJP882" s="40"/>
      <c r="QJQ882" s="40"/>
      <c r="QJR882" s="40"/>
      <c r="QJS882" s="40"/>
      <c r="QJT882" s="40"/>
      <c r="QJU882" s="40"/>
      <c r="QJV882" s="40"/>
      <c r="QJW882" s="40"/>
      <c r="QJX882" s="40"/>
      <c r="QJY882" s="40"/>
      <c r="QJZ882" s="40"/>
      <c r="QKA882" s="40"/>
      <c r="QKB882" s="40"/>
      <c r="QKC882" s="40"/>
      <c r="QKD882" s="40"/>
      <c r="QKE882" s="40"/>
      <c r="QKF882" s="40"/>
      <c r="QKG882" s="40"/>
      <c r="QKH882" s="40"/>
      <c r="QKI882" s="40"/>
      <c r="QKJ882" s="40"/>
      <c r="QKK882" s="40"/>
      <c r="QKL882" s="40"/>
      <c r="QKM882" s="40"/>
      <c r="QKN882" s="40"/>
      <c r="QKO882" s="40"/>
      <c r="QKP882" s="40"/>
      <c r="QKQ882" s="40"/>
      <c r="QKR882" s="40"/>
      <c r="QKS882" s="40"/>
      <c r="QKT882" s="40"/>
      <c r="QKU882" s="40"/>
      <c r="QKV882" s="40"/>
      <c r="QKW882" s="40"/>
      <c r="QKX882" s="40"/>
      <c r="QKY882" s="40"/>
      <c r="QKZ882" s="40"/>
      <c r="QLA882" s="40"/>
      <c r="QLB882" s="40"/>
      <c r="QLC882" s="40"/>
      <c r="QLD882" s="40"/>
      <c r="QLE882" s="40"/>
      <c r="QLF882" s="40"/>
      <c r="QLG882" s="40"/>
      <c r="QLH882" s="40"/>
      <c r="QLI882" s="40"/>
      <c r="QLJ882" s="40"/>
      <c r="QLK882" s="40"/>
      <c r="QLL882" s="40"/>
      <c r="QLM882" s="40"/>
      <c r="QLN882" s="40"/>
      <c r="QLO882" s="40"/>
      <c r="QLP882" s="40"/>
      <c r="QLQ882" s="40"/>
      <c r="QLR882" s="40"/>
      <c r="QLS882" s="40"/>
      <c r="QLT882" s="40"/>
      <c r="QLU882" s="40"/>
      <c r="QLV882" s="40"/>
      <c r="QLW882" s="40"/>
      <c r="QLX882" s="40"/>
      <c r="QLY882" s="40"/>
      <c r="QLZ882" s="40"/>
      <c r="QMA882" s="40"/>
      <c r="QMB882" s="40"/>
      <c r="QMC882" s="40"/>
      <c r="QMD882" s="40"/>
      <c r="QME882" s="40"/>
      <c r="QMF882" s="40"/>
      <c r="QMG882" s="40"/>
      <c r="QMH882" s="40"/>
      <c r="QMI882" s="40"/>
      <c r="QMJ882" s="40"/>
      <c r="QMK882" s="40"/>
      <c r="QML882" s="40"/>
      <c r="QMM882" s="40"/>
      <c r="QMN882" s="40"/>
      <c r="QMO882" s="40"/>
      <c r="QMP882" s="40"/>
      <c r="QMQ882" s="40"/>
      <c r="QMR882" s="40"/>
      <c r="QMS882" s="40"/>
      <c r="QMT882" s="40"/>
      <c r="QMU882" s="40"/>
      <c r="QMV882" s="40"/>
      <c r="QMW882" s="40"/>
      <c r="QMX882" s="40"/>
      <c r="QMY882" s="40"/>
      <c r="QMZ882" s="40"/>
      <c r="QNA882" s="40"/>
      <c r="QNB882" s="40"/>
      <c r="QNC882" s="40"/>
      <c r="QND882" s="40"/>
      <c r="QNE882" s="40"/>
      <c r="QNF882" s="40"/>
      <c r="QNG882" s="40"/>
      <c r="QNH882" s="40"/>
      <c r="QNI882" s="40"/>
      <c r="QNJ882" s="40"/>
      <c r="QNK882" s="40"/>
      <c r="QNL882" s="40"/>
      <c r="QNM882" s="40"/>
      <c r="QNN882" s="40"/>
      <c r="QNO882" s="40"/>
      <c r="QNP882" s="40"/>
      <c r="QNQ882" s="40"/>
      <c r="QNR882" s="40"/>
      <c r="QNS882" s="40"/>
      <c r="QNT882" s="40"/>
      <c r="QNU882" s="40"/>
      <c r="QNV882" s="40"/>
      <c r="QNW882" s="40"/>
      <c r="QNX882" s="40"/>
      <c r="QNY882" s="40"/>
      <c r="QNZ882" s="40"/>
      <c r="QOA882" s="40"/>
      <c r="QOB882" s="40"/>
      <c r="QOC882" s="40"/>
      <c r="QOD882" s="40"/>
      <c r="QOE882" s="40"/>
      <c r="QOF882" s="40"/>
      <c r="QOG882" s="40"/>
      <c r="QOH882" s="40"/>
      <c r="QOI882" s="40"/>
      <c r="QOJ882" s="40"/>
      <c r="QOK882" s="40"/>
      <c r="QOL882" s="40"/>
      <c r="QOM882" s="40"/>
      <c r="QON882" s="40"/>
      <c r="QOO882" s="40"/>
      <c r="QOP882" s="40"/>
      <c r="QOQ882" s="40"/>
      <c r="QOR882" s="40"/>
      <c r="QOS882" s="40"/>
      <c r="QOT882" s="40"/>
      <c r="QOU882" s="40"/>
      <c r="QOV882" s="40"/>
      <c r="QOW882" s="40"/>
      <c r="QOX882" s="40"/>
      <c r="QOY882" s="40"/>
      <c r="QOZ882" s="40"/>
      <c r="QPA882" s="40"/>
      <c r="QPB882" s="40"/>
      <c r="QPC882" s="40"/>
      <c r="QPD882" s="40"/>
      <c r="QPE882" s="40"/>
      <c r="QPF882" s="40"/>
      <c r="QPG882" s="40"/>
      <c r="QPH882" s="40"/>
      <c r="QPI882" s="40"/>
      <c r="QPJ882" s="40"/>
      <c r="QPK882" s="40"/>
      <c r="QPL882" s="40"/>
      <c r="QPM882" s="40"/>
      <c r="QPN882" s="40"/>
      <c r="QPO882" s="40"/>
      <c r="QPP882" s="40"/>
      <c r="QPQ882" s="40"/>
      <c r="QPR882" s="40"/>
      <c r="QPS882" s="40"/>
      <c r="QPT882" s="40"/>
      <c r="QPU882" s="40"/>
      <c r="QPV882" s="40"/>
      <c r="QPW882" s="40"/>
      <c r="QPX882" s="40"/>
      <c r="QPY882" s="40"/>
      <c r="QPZ882" s="40"/>
      <c r="QQA882" s="40"/>
      <c r="QQB882" s="40"/>
      <c r="QQC882" s="40"/>
      <c r="QQD882" s="40"/>
      <c r="QQE882" s="40"/>
      <c r="QQF882" s="40"/>
      <c r="QQG882" s="40"/>
      <c r="QQH882" s="40"/>
      <c r="QQI882" s="40"/>
      <c r="QQJ882" s="40"/>
      <c r="QQK882" s="40"/>
      <c r="QQL882" s="40"/>
      <c r="QQM882" s="40"/>
      <c r="QQN882" s="40"/>
      <c r="QQO882" s="40"/>
      <c r="QQP882" s="40"/>
      <c r="QQQ882" s="40"/>
      <c r="QQR882" s="40"/>
      <c r="QQS882" s="40"/>
      <c r="QQT882" s="40"/>
      <c r="QQU882" s="40"/>
      <c r="QQV882" s="40"/>
      <c r="QQW882" s="40"/>
      <c r="QQX882" s="40"/>
      <c r="QQY882" s="40"/>
      <c r="QQZ882" s="40"/>
      <c r="QRA882" s="40"/>
      <c r="QRB882" s="40"/>
      <c r="QRC882" s="40"/>
      <c r="QRD882" s="40"/>
      <c r="QRE882" s="40"/>
      <c r="QRF882" s="40"/>
      <c r="QRG882" s="40"/>
      <c r="QRH882" s="40"/>
      <c r="QRI882" s="40"/>
      <c r="QRJ882" s="40"/>
      <c r="QRK882" s="40"/>
      <c r="QRL882" s="40"/>
      <c r="QRM882" s="40"/>
      <c r="QRN882" s="40"/>
      <c r="QRO882" s="40"/>
      <c r="QRP882" s="40"/>
      <c r="QRQ882" s="40"/>
      <c r="QRR882" s="40"/>
      <c r="QRS882" s="40"/>
      <c r="QRT882" s="40"/>
      <c r="QRU882" s="40"/>
      <c r="QRV882" s="40"/>
      <c r="QRW882" s="40"/>
      <c r="QRX882" s="40"/>
      <c r="QRY882" s="40"/>
      <c r="QRZ882" s="40"/>
      <c r="QSA882" s="40"/>
      <c r="QSB882" s="40"/>
      <c r="QSC882" s="40"/>
      <c r="QSD882" s="40"/>
      <c r="QSE882" s="40"/>
      <c r="QSF882" s="40"/>
      <c r="QSG882" s="40"/>
      <c r="QSH882" s="40"/>
      <c r="QSI882" s="40"/>
      <c r="QSJ882" s="40"/>
      <c r="QSK882" s="40"/>
      <c r="QSL882" s="40"/>
      <c r="QSM882" s="40"/>
      <c r="QSN882" s="40"/>
      <c r="QSO882" s="40"/>
      <c r="QSP882" s="40"/>
      <c r="QSQ882" s="40"/>
      <c r="QSR882" s="40"/>
      <c r="QSS882" s="40"/>
      <c r="QST882" s="40"/>
      <c r="QSU882" s="40"/>
      <c r="QSV882" s="40"/>
      <c r="QSW882" s="40"/>
      <c r="QSX882" s="40"/>
      <c r="QSY882" s="40"/>
      <c r="QSZ882" s="40"/>
      <c r="QTA882" s="40"/>
      <c r="QTB882" s="40"/>
      <c r="QTC882" s="40"/>
      <c r="QTD882" s="40"/>
      <c r="QTE882" s="40"/>
      <c r="QTF882" s="40"/>
      <c r="QTG882" s="40"/>
      <c r="QTH882" s="40"/>
      <c r="QTI882" s="40"/>
      <c r="QTJ882" s="40"/>
      <c r="QTK882" s="40"/>
      <c r="QTL882" s="40"/>
      <c r="QTM882" s="40"/>
      <c r="QTN882" s="40"/>
      <c r="QTO882" s="40"/>
      <c r="QTP882" s="40"/>
      <c r="QTQ882" s="40"/>
      <c r="QTR882" s="40"/>
      <c r="QTS882" s="40"/>
      <c r="QTT882" s="40"/>
      <c r="QTU882" s="40"/>
      <c r="QTV882" s="40"/>
      <c r="QTW882" s="40"/>
      <c r="QTX882" s="40"/>
      <c r="QTY882" s="40"/>
      <c r="QTZ882" s="40"/>
      <c r="QUA882" s="40"/>
      <c r="QUB882" s="40"/>
      <c r="QUC882" s="40"/>
      <c r="QUD882" s="40"/>
      <c r="QUE882" s="40"/>
      <c r="QUF882" s="40"/>
      <c r="QUG882" s="40"/>
      <c r="QUH882" s="40"/>
      <c r="QUI882" s="40"/>
      <c r="QUJ882" s="40"/>
      <c r="QUK882" s="40"/>
      <c r="QUL882" s="40"/>
      <c r="QUM882" s="40"/>
      <c r="QUN882" s="40"/>
      <c r="QUO882" s="40"/>
      <c r="QUP882" s="40"/>
      <c r="QUQ882" s="40"/>
      <c r="QUR882" s="40"/>
      <c r="QUS882" s="40"/>
      <c r="QUT882" s="40"/>
      <c r="QUU882" s="40"/>
      <c r="QUV882" s="40"/>
      <c r="QUW882" s="40"/>
      <c r="QUX882" s="40"/>
      <c r="QUY882" s="40"/>
      <c r="QUZ882" s="40"/>
      <c r="QVA882" s="40"/>
      <c r="QVB882" s="40"/>
      <c r="QVC882" s="40"/>
      <c r="QVD882" s="40"/>
      <c r="QVE882" s="40"/>
      <c r="QVF882" s="40"/>
      <c r="QVG882" s="40"/>
      <c r="QVH882" s="40"/>
      <c r="QVI882" s="40"/>
      <c r="QVJ882" s="40"/>
      <c r="QVK882" s="40"/>
      <c r="QVL882" s="40"/>
      <c r="QVM882" s="40"/>
      <c r="QVN882" s="40"/>
      <c r="QVO882" s="40"/>
      <c r="QVP882" s="40"/>
      <c r="QVQ882" s="40"/>
      <c r="QVR882" s="40"/>
      <c r="QVS882" s="40"/>
      <c r="QVT882" s="40"/>
      <c r="QVU882" s="40"/>
      <c r="QVV882" s="40"/>
      <c r="QVW882" s="40"/>
      <c r="QVX882" s="40"/>
      <c r="QVY882" s="40"/>
      <c r="QVZ882" s="40"/>
      <c r="QWA882" s="40"/>
      <c r="QWB882" s="40"/>
      <c r="QWC882" s="40"/>
      <c r="QWD882" s="40"/>
      <c r="QWE882" s="40"/>
      <c r="QWF882" s="40"/>
      <c r="QWG882" s="40"/>
      <c r="QWH882" s="40"/>
      <c r="QWI882" s="40"/>
      <c r="QWJ882" s="40"/>
      <c r="QWK882" s="40"/>
      <c r="QWL882" s="40"/>
      <c r="QWM882" s="40"/>
      <c r="QWN882" s="40"/>
      <c r="QWO882" s="40"/>
      <c r="QWP882" s="40"/>
      <c r="QWQ882" s="40"/>
      <c r="QWR882" s="40"/>
      <c r="QWS882" s="40"/>
      <c r="QWT882" s="40"/>
      <c r="QWU882" s="40"/>
      <c r="QWV882" s="40"/>
      <c r="QWW882" s="40"/>
      <c r="QWX882" s="40"/>
      <c r="QWY882" s="40"/>
      <c r="QWZ882" s="40"/>
      <c r="QXA882" s="40"/>
      <c r="QXB882" s="40"/>
      <c r="QXC882" s="40"/>
      <c r="QXD882" s="40"/>
      <c r="QXE882" s="40"/>
      <c r="QXF882" s="40"/>
      <c r="QXG882" s="40"/>
      <c r="QXH882" s="40"/>
      <c r="QXI882" s="40"/>
      <c r="QXJ882" s="40"/>
      <c r="QXK882" s="40"/>
      <c r="QXL882" s="40"/>
      <c r="QXM882" s="40"/>
      <c r="QXN882" s="40"/>
      <c r="QXO882" s="40"/>
      <c r="QXP882" s="40"/>
      <c r="QXQ882" s="40"/>
      <c r="QXR882" s="40"/>
      <c r="QXS882" s="40"/>
      <c r="QXT882" s="40"/>
      <c r="QXU882" s="40"/>
      <c r="QXV882" s="40"/>
      <c r="QXW882" s="40"/>
      <c r="QXX882" s="40"/>
      <c r="QXY882" s="40"/>
      <c r="QXZ882" s="40"/>
      <c r="QYA882" s="40"/>
      <c r="QYB882" s="40"/>
      <c r="QYC882" s="40"/>
      <c r="QYD882" s="40"/>
      <c r="QYE882" s="40"/>
      <c r="QYF882" s="40"/>
      <c r="QYG882" s="40"/>
      <c r="QYH882" s="40"/>
      <c r="QYI882" s="40"/>
      <c r="QYJ882" s="40"/>
      <c r="QYK882" s="40"/>
      <c r="QYL882" s="40"/>
      <c r="QYM882" s="40"/>
      <c r="QYN882" s="40"/>
      <c r="QYO882" s="40"/>
      <c r="QYP882" s="40"/>
      <c r="QYQ882" s="40"/>
      <c r="QYR882" s="40"/>
      <c r="QYS882" s="40"/>
      <c r="QYT882" s="40"/>
      <c r="QYU882" s="40"/>
      <c r="QYV882" s="40"/>
      <c r="QYW882" s="40"/>
      <c r="QYX882" s="40"/>
      <c r="QYY882" s="40"/>
      <c r="QYZ882" s="40"/>
      <c r="QZA882" s="40"/>
      <c r="QZB882" s="40"/>
      <c r="QZC882" s="40"/>
      <c r="QZD882" s="40"/>
      <c r="QZE882" s="40"/>
      <c r="QZF882" s="40"/>
      <c r="QZG882" s="40"/>
      <c r="QZH882" s="40"/>
      <c r="QZI882" s="40"/>
      <c r="QZJ882" s="40"/>
      <c r="QZK882" s="40"/>
      <c r="QZL882" s="40"/>
      <c r="QZM882" s="40"/>
      <c r="QZN882" s="40"/>
      <c r="QZO882" s="40"/>
      <c r="QZP882" s="40"/>
      <c r="QZQ882" s="40"/>
      <c r="QZR882" s="40"/>
      <c r="QZS882" s="40"/>
      <c r="QZT882" s="40"/>
      <c r="QZU882" s="40"/>
      <c r="QZV882" s="40"/>
      <c r="QZW882" s="40"/>
      <c r="QZX882" s="40"/>
      <c r="QZY882" s="40"/>
      <c r="QZZ882" s="40"/>
      <c r="RAA882" s="40"/>
      <c r="RAB882" s="40"/>
      <c r="RAC882" s="40"/>
      <c r="RAD882" s="40"/>
      <c r="RAE882" s="40"/>
      <c r="RAF882" s="40"/>
      <c r="RAG882" s="40"/>
      <c r="RAH882" s="40"/>
      <c r="RAI882" s="40"/>
      <c r="RAJ882" s="40"/>
      <c r="RAK882" s="40"/>
      <c r="RAL882" s="40"/>
      <c r="RAM882" s="40"/>
      <c r="RAN882" s="40"/>
      <c r="RAO882" s="40"/>
      <c r="RAP882" s="40"/>
      <c r="RAQ882" s="40"/>
      <c r="RAR882" s="40"/>
      <c r="RAS882" s="40"/>
      <c r="RAT882" s="40"/>
      <c r="RAU882" s="40"/>
      <c r="RAV882" s="40"/>
      <c r="RAW882" s="40"/>
      <c r="RAX882" s="40"/>
      <c r="RAY882" s="40"/>
      <c r="RAZ882" s="40"/>
      <c r="RBA882" s="40"/>
      <c r="RBB882" s="40"/>
      <c r="RBC882" s="40"/>
      <c r="RBD882" s="40"/>
      <c r="RBE882" s="40"/>
      <c r="RBF882" s="40"/>
      <c r="RBG882" s="40"/>
      <c r="RBH882" s="40"/>
      <c r="RBI882" s="40"/>
      <c r="RBJ882" s="40"/>
      <c r="RBK882" s="40"/>
      <c r="RBL882" s="40"/>
      <c r="RBM882" s="40"/>
      <c r="RBN882" s="40"/>
      <c r="RBO882" s="40"/>
      <c r="RBP882" s="40"/>
      <c r="RBQ882" s="40"/>
      <c r="RBR882" s="40"/>
      <c r="RBS882" s="40"/>
      <c r="RBT882" s="40"/>
      <c r="RBU882" s="40"/>
      <c r="RBV882" s="40"/>
      <c r="RBW882" s="40"/>
      <c r="RBX882" s="40"/>
      <c r="RBY882" s="40"/>
      <c r="RBZ882" s="40"/>
      <c r="RCA882" s="40"/>
      <c r="RCB882" s="40"/>
      <c r="RCC882" s="40"/>
      <c r="RCD882" s="40"/>
      <c r="RCE882" s="40"/>
      <c r="RCF882" s="40"/>
      <c r="RCG882" s="40"/>
      <c r="RCH882" s="40"/>
      <c r="RCI882" s="40"/>
      <c r="RCJ882" s="40"/>
      <c r="RCK882" s="40"/>
      <c r="RCL882" s="40"/>
      <c r="RCM882" s="40"/>
      <c r="RCN882" s="40"/>
      <c r="RCO882" s="40"/>
      <c r="RCP882" s="40"/>
      <c r="RCQ882" s="40"/>
      <c r="RCR882" s="40"/>
      <c r="RCS882" s="40"/>
      <c r="RCT882" s="40"/>
      <c r="RCU882" s="40"/>
      <c r="RCV882" s="40"/>
      <c r="RCW882" s="40"/>
      <c r="RCX882" s="40"/>
      <c r="RCY882" s="40"/>
      <c r="RCZ882" s="40"/>
      <c r="RDA882" s="40"/>
      <c r="RDB882" s="40"/>
      <c r="RDC882" s="40"/>
      <c r="RDD882" s="40"/>
      <c r="RDE882" s="40"/>
      <c r="RDF882" s="40"/>
      <c r="RDG882" s="40"/>
      <c r="RDH882" s="40"/>
      <c r="RDI882" s="40"/>
      <c r="RDJ882" s="40"/>
      <c r="RDK882" s="40"/>
      <c r="RDL882" s="40"/>
      <c r="RDM882" s="40"/>
      <c r="RDN882" s="40"/>
      <c r="RDO882" s="40"/>
      <c r="RDP882" s="40"/>
      <c r="RDQ882" s="40"/>
      <c r="RDR882" s="40"/>
      <c r="RDS882" s="40"/>
      <c r="RDT882" s="40"/>
      <c r="RDU882" s="40"/>
      <c r="RDV882" s="40"/>
      <c r="RDW882" s="40"/>
      <c r="RDX882" s="40"/>
      <c r="RDY882" s="40"/>
      <c r="RDZ882" s="40"/>
      <c r="REA882" s="40"/>
      <c r="REB882" s="40"/>
      <c r="REC882" s="40"/>
      <c r="RED882" s="40"/>
      <c r="REE882" s="40"/>
      <c r="REF882" s="40"/>
      <c r="REG882" s="40"/>
      <c r="REH882" s="40"/>
      <c r="REI882" s="40"/>
      <c r="REJ882" s="40"/>
      <c r="REK882" s="40"/>
      <c r="REL882" s="40"/>
      <c r="REM882" s="40"/>
      <c r="REN882" s="40"/>
      <c r="REO882" s="40"/>
      <c r="REP882" s="40"/>
      <c r="REQ882" s="40"/>
      <c r="RER882" s="40"/>
      <c r="RES882" s="40"/>
      <c r="RET882" s="40"/>
      <c r="REU882" s="40"/>
      <c r="REV882" s="40"/>
      <c r="REW882" s="40"/>
      <c r="REX882" s="40"/>
      <c r="REY882" s="40"/>
      <c r="REZ882" s="40"/>
      <c r="RFA882" s="40"/>
      <c r="RFB882" s="40"/>
      <c r="RFC882" s="40"/>
      <c r="RFD882" s="40"/>
      <c r="RFE882" s="40"/>
      <c r="RFF882" s="40"/>
      <c r="RFG882" s="40"/>
      <c r="RFH882" s="40"/>
      <c r="RFI882" s="40"/>
      <c r="RFJ882" s="40"/>
      <c r="RFK882" s="40"/>
      <c r="RFL882" s="40"/>
      <c r="RFM882" s="40"/>
      <c r="RFN882" s="40"/>
      <c r="RFO882" s="40"/>
      <c r="RFP882" s="40"/>
      <c r="RFQ882" s="40"/>
      <c r="RFR882" s="40"/>
      <c r="RFS882" s="40"/>
      <c r="RFT882" s="40"/>
      <c r="RFU882" s="40"/>
      <c r="RFV882" s="40"/>
      <c r="RFW882" s="40"/>
      <c r="RFX882" s="40"/>
      <c r="RFY882" s="40"/>
      <c r="RFZ882" s="40"/>
      <c r="RGA882" s="40"/>
      <c r="RGB882" s="40"/>
      <c r="RGC882" s="40"/>
      <c r="RGD882" s="40"/>
      <c r="RGE882" s="40"/>
      <c r="RGF882" s="40"/>
      <c r="RGG882" s="40"/>
      <c r="RGH882" s="40"/>
      <c r="RGI882" s="40"/>
      <c r="RGJ882" s="40"/>
      <c r="RGK882" s="40"/>
      <c r="RGL882" s="40"/>
      <c r="RGM882" s="40"/>
      <c r="RGN882" s="40"/>
      <c r="RGO882" s="40"/>
      <c r="RGP882" s="40"/>
      <c r="RGQ882" s="40"/>
      <c r="RGR882" s="40"/>
      <c r="RGS882" s="40"/>
      <c r="RGT882" s="40"/>
      <c r="RGU882" s="40"/>
      <c r="RGV882" s="40"/>
      <c r="RGW882" s="40"/>
      <c r="RGX882" s="40"/>
      <c r="RGY882" s="40"/>
      <c r="RGZ882" s="40"/>
      <c r="RHA882" s="40"/>
      <c r="RHB882" s="40"/>
      <c r="RHC882" s="40"/>
      <c r="RHD882" s="40"/>
      <c r="RHE882" s="40"/>
      <c r="RHF882" s="40"/>
      <c r="RHG882" s="40"/>
      <c r="RHH882" s="40"/>
      <c r="RHI882" s="40"/>
      <c r="RHJ882" s="40"/>
      <c r="RHK882" s="40"/>
      <c r="RHL882" s="40"/>
      <c r="RHM882" s="40"/>
      <c r="RHN882" s="40"/>
      <c r="RHO882" s="40"/>
      <c r="RHP882" s="40"/>
      <c r="RHQ882" s="40"/>
      <c r="RHR882" s="40"/>
      <c r="RHS882" s="40"/>
      <c r="RHT882" s="40"/>
      <c r="RHU882" s="40"/>
      <c r="RHV882" s="40"/>
      <c r="RHW882" s="40"/>
      <c r="RHX882" s="40"/>
      <c r="RHY882" s="40"/>
      <c r="RHZ882" s="40"/>
      <c r="RIA882" s="40"/>
      <c r="RIB882" s="40"/>
      <c r="RIC882" s="40"/>
      <c r="RID882" s="40"/>
      <c r="RIE882" s="40"/>
      <c r="RIF882" s="40"/>
      <c r="RIG882" s="40"/>
      <c r="RIH882" s="40"/>
      <c r="RII882" s="40"/>
      <c r="RIJ882" s="40"/>
      <c r="RIK882" s="40"/>
      <c r="RIL882" s="40"/>
      <c r="RIM882" s="40"/>
      <c r="RIN882" s="40"/>
      <c r="RIO882" s="40"/>
      <c r="RIP882" s="40"/>
      <c r="RIQ882" s="40"/>
      <c r="RIR882" s="40"/>
      <c r="RIS882" s="40"/>
      <c r="RIT882" s="40"/>
      <c r="RIU882" s="40"/>
      <c r="RIV882" s="40"/>
      <c r="RIW882" s="40"/>
      <c r="RIX882" s="40"/>
      <c r="RIY882" s="40"/>
      <c r="RIZ882" s="40"/>
      <c r="RJA882" s="40"/>
      <c r="RJB882" s="40"/>
      <c r="RJC882" s="40"/>
      <c r="RJD882" s="40"/>
      <c r="RJE882" s="40"/>
      <c r="RJF882" s="40"/>
      <c r="RJG882" s="40"/>
      <c r="RJH882" s="40"/>
      <c r="RJI882" s="40"/>
      <c r="RJJ882" s="40"/>
      <c r="RJK882" s="40"/>
      <c r="RJL882" s="40"/>
      <c r="RJM882" s="40"/>
      <c r="RJN882" s="40"/>
      <c r="RJO882" s="40"/>
      <c r="RJP882" s="40"/>
      <c r="RJQ882" s="40"/>
      <c r="RJR882" s="40"/>
      <c r="RJS882" s="40"/>
      <c r="RJT882" s="40"/>
      <c r="RJU882" s="40"/>
      <c r="RJV882" s="40"/>
      <c r="RJW882" s="40"/>
      <c r="RJX882" s="40"/>
      <c r="RJY882" s="40"/>
      <c r="RJZ882" s="40"/>
      <c r="RKA882" s="40"/>
      <c r="RKB882" s="40"/>
      <c r="RKC882" s="40"/>
      <c r="RKD882" s="40"/>
      <c r="RKE882" s="40"/>
      <c r="RKF882" s="40"/>
      <c r="RKG882" s="40"/>
      <c r="RKH882" s="40"/>
      <c r="RKI882" s="40"/>
      <c r="RKJ882" s="40"/>
      <c r="RKK882" s="40"/>
      <c r="RKL882" s="40"/>
      <c r="RKM882" s="40"/>
      <c r="RKN882" s="40"/>
      <c r="RKO882" s="40"/>
      <c r="RKP882" s="40"/>
      <c r="RKQ882" s="40"/>
      <c r="RKR882" s="40"/>
      <c r="RKS882" s="40"/>
      <c r="RKT882" s="40"/>
      <c r="RKU882" s="40"/>
      <c r="RKV882" s="40"/>
      <c r="RKW882" s="40"/>
      <c r="RKX882" s="40"/>
      <c r="RKY882" s="40"/>
      <c r="RKZ882" s="40"/>
      <c r="RLA882" s="40"/>
      <c r="RLB882" s="40"/>
      <c r="RLC882" s="40"/>
      <c r="RLD882" s="40"/>
      <c r="RLE882" s="40"/>
      <c r="RLF882" s="40"/>
      <c r="RLG882" s="40"/>
      <c r="RLH882" s="40"/>
      <c r="RLI882" s="40"/>
      <c r="RLJ882" s="40"/>
      <c r="RLK882" s="40"/>
      <c r="RLL882" s="40"/>
      <c r="RLM882" s="40"/>
      <c r="RLN882" s="40"/>
      <c r="RLO882" s="40"/>
      <c r="RLP882" s="40"/>
      <c r="RLQ882" s="40"/>
      <c r="RLR882" s="40"/>
      <c r="RLS882" s="40"/>
      <c r="RLT882" s="40"/>
      <c r="RLU882" s="40"/>
      <c r="RLV882" s="40"/>
      <c r="RLW882" s="40"/>
      <c r="RLX882" s="40"/>
      <c r="RLY882" s="40"/>
      <c r="RLZ882" s="40"/>
      <c r="RMA882" s="40"/>
      <c r="RMB882" s="40"/>
      <c r="RMC882" s="40"/>
      <c r="RMD882" s="40"/>
      <c r="RME882" s="40"/>
      <c r="RMF882" s="40"/>
      <c r="RMG882" s="40"/>
      <c r="RMH882" s="40"/>
      <c r="RMI882" s="40"/>
      <c r="RMJ882" s="40"/>
      <c r="RMK882" s="40"/>
      <c r="RML882" s="40"/>
      <c r="RMM882" s="40"/>
      <c r="RMN882" s="40"/>
      <c r="RMO882" s="40"/>
      <c r="RMP882" s="40"/>
      <c r="RMQ882" s="40"/>
      <c r="RMR882" s="40"/>
      <c r="RMS882" s="40"/>
      <c r="RMT882" s="40"/>
      <c r="RMU882" s="40"/>
      <c r="RMV882" s="40"/>
      <c r="RMW882" s="40"/>
      <c r="RMX882" s="40"/>
      <c r="RMY882" s="40"/>
      <c r="RMZ882" s="40"/>
      <c r="RNA882" s="40"/>
      <c r="RNB882" s="40"/>
      <c r="RNC882" s="40"/>
      <c r="RND882" s="40"/>
      <c r="RNE882" s="40"/>
      <c r="RNF882" s="40"/>
      <c r="RNG882" s="40"/>
      <c r="RNH882" s="40"/>
      <c r="RNI882" s="40"/>
      <c r="RNJ882" s="40"/>
      <c r="RNK882" s="40"/>
      <c r="RNL882" s="40"/>
      <c r="RNM882" s="40"/>
      <c r="RNN882" s="40"/>
      <c r="RNO882" s="40"/>
      <c r="RNP882" s="40"/>
      <c r="RNQ882" s="40"/>
      <c r="RNR882" s="40"/>
      <c r="RNS882" s="40"/>
      <c r="RNT882" s="40"/>
      <c r="RNU882" s="40"/>
      <c r="RNV882" s="40"/>
      <c r="RNW882" s="40"/>
      <c r="RNX882" s="40"/>
      <c r="RNY882" s="40"/>
      <c r="RNZ882" s="40"/>
      <c r="ROA882" s="40"/>
      <c r="ROB882" s="40"/>
      <c r="ROC882" s="40"/>
      <c r="ROD882" s="40"/>
      <c r="ROE882" s="40"/>
      <c r="ROF882" s="40"/>
      <c r="ROG882" s="40"/>
      <c r="ROH882" s="40"/>
      <c r="ROI882" s="40"/>
      <c r="ROJ882" s="40"/>
      <c r="ROK882" s="40"/>
      <c r="ROL882" s="40"/>
      <c r="ROM882" s="40"/>
      <c r="RON882" s="40"/>
      <c r="ROO882" s="40"/>
      <c r="ROP882" s="40"/>
      <c r="ROQ882" s="40"/>
      <c r="ROR882" s="40"/>
      <c r="ROS882" s="40"/>
      <c r="ROT882" s="40"/>
      <c r="ROU882" s="40"/>
      <c r="ROV882" s="40"/>
      <c r="ROW882" s="40"/>
      <c r="ROX882" s="40"/>
      <c r="ROY882" s="40"/>
      <c r="ROZ882" s="40"/>
      <c r="RPA882" s="40"/>
      <c r="RPB882" s="40"/>
      <c r="RPC882" s="40"/>
      <c r="RPD882" s="40"/>
      <c r="RPE882" s="40"/>
      <c r="RPF882" s="40"/>
      <c r="RPG882" s="40"/>
      <c r="RPH882" s="40"/>
      <c r="RPI882" s="40"/>
      <c r="RPJ882" s="40"/>
      <c r="RPK882" s="40"/>
      <c r="RPL882" s="40"/>
      <c r="RPM882" s="40"/>
      <c r="RPN882" s="40"/>
      <c r="RPO882" s="40"/>
      <c r="RPP882" s="40"/>
      <c r="RPQ882" s="40"/>
      <c r="RPR882" s="40"/>
      <c r="RPS882" s="40"/>
      <c r="RPT882" s="40"/>
      <c r="RPU882" s="40"/>
      <c r="RPV882" s="40"/>
      <c r="RPW882" s="40"/>
      <c r="RPX882" s="40"/>
      <c r="RPY882" s="40"/>
      <c r="RPZ882" s="40"/>
      <c r="RQA882" s="40"/>
      <c r="RQB882" s="40"/>
      <c r="RQC882" s="40"/>
      <c r="RQD882" s="40"/>
      <c r="RQE882" s="40"/>
      <c r="RQF882" s="40"/>
      <c r="RQG882" s="40"/>
      <c r="RQH882" s="40"/>
      <c r="RQI882" s="40"/>
      <c r="RQJ882" s="40"/>
      <c r="RQK882" s="40"/>
      <c r="RQL882" s="40"/>
      <c r="RQM882" s="40"/>
      <c r="RQN882" s="40"/>
      <c r="RQO882" s="40"/>
      <c r="RQP882" s="40"/>
      <c r="RQQ882" s="40"/>
      <c r="RQR882" s="40"/>
      <c r="RQS882" s="40"/>
      <c r="RQT882" s="40"/>
      <c r="RQU882" s="40"/>
      <c r="RQV882" s="40"/>
      <c r="RQW882" s="40"/>
      <c r="RQX882" s="40"/>
      <c r="RQY882" s="40"/>
      <c r="RQZ882" s="40"/>
      <c r="RRA882" s="40"/>
      <c r="RRB882" s="40"/>
      <c r="RRC882" s="40"/>
      <c r="RRD882" s="40"/>
      <c r="RRE882" s="40"/>
      <c r="RRF882" s="40"/>
      <c r="RRG882" s="40"/>
      <c r="RRH882" s="40"/>
      <c r="RRI882" s="40"/>
      <c r="RRJ882" s="40"/>
      <c r="RRK882" s="40"/>
      <c r="RRL882" s="40"/>
      <c r="RRM882" s="40"/>
      <c r="RRN882" s="40"/>
      <c r="RRO882" s="40"/>
      <c r="RRP882" s="40"/>
      <c r="RRQ882" s="40"/>
      <c r="RRR882" s="40"/>
      <c r="RRS882" s="40"/>
      <c r="RRT882" s="40"/>
      <c r="RRU882" s="40"/>
      <c r="RRV882" s="40"/>
      <c r="RRW882" s="40"/>
      <c r="RRX882" s="40"/>
      <c r="RRY882" s="40"/>
      <c r="RRZ882" s="40"/>
      <c r="RSA882" s="40"/>
      <c r="RSB882" s="40"/>
      <c r="RSC882" s="40"/>
      <c r="RSD882" s="40"/>
      <c r="RSE882" s="40"/>
      <c r="RSF882" s="40"/>
      <c r="RSG882" s="40"/>
      <c r="RSH882" s="40"/>
      <c r="RSI882" s="40"/>
      <c r="RSJ882" s="40"/>
      <c r="RSK882" s="40"/>
      <c r="RSL882" s="40"/>
      <c r="RSM882" s="40"/>
      <c r="RSN882" s="40"/>
      <c r="RSO882" s="40"/>
      <c r="RSP882" s="40"/>
      <c r="RSQ882" s="40"/>
      <c r="RSR882" s="40"/>
      <c r="RSS882" s="40"/>
      <c r="RST882" s="40"/>
      <c r="RSU882" s="40"/>
      <c r="RSV882" s="40"/>
      <c r="RSW882" s="40"/>
      <c r="RSX882" s="40"/>
      <c r="RSY882" s="40"/>
      <c r="RSZ882" s="40"/>
      <c r="RTA882" s="40"/>
      <c r="RTB882" s="40"/>
      <c r="RTC882" s="40"/>
      <c r="RTD882" s="40"/>
      <c r="RTE882" s="40"/>
      <c r="RTF882" s="40"/>
      <c r="RTG882" s="40"/>
      <c r="RTH882" s="40"/>
      <c r="RTI882" s="40"/>
      <c r="RTJ882" s="40"/>
      <c r="RTK882" s="40"/>
      <c r="RTL882" s="40"/>
      <c r="RTM882" s="40"/>
      <c r="RTN882" s="40"/>
      <c r="RTO882" s="40"/>
      <c r="RTP882" s="40"/>
      <c r="RTQ882" s="40"/>
      <c r="RTR882" s="40"/>
      <c r="RTS882" s="40"/>
      <c r="RTT882" s="40"/>
      <c r="RTU882" s="40"/>
      <c r="RTV882" s="40"/>
      <c r="RTW882" s="40"/>
      <c r="RTX882" s="40"/>
      <c r="RTY882" s="40"/>
      <c r="RTZ882" s="40"/>
      <c r="RUA882" s="40"/>
      <c r="RUB882" s="40"/>
      <c r="RUC882" s="40"/>
      <c r="RUD882" s="40"/>
      <c r="RUE882" s="40"/>
      <c r="RUF882" s="40"/>
      <c r="RUG882" s="40"/>
      <c r="RUH882" s="40"/>
      <c r="RUI882" s="40"/>
      <c r="RUJ882" s="40"/>
      <c r="RUK882" s="40"/>
      <c r="RUL882" s="40"/>
      <c r="RUM882" s="40"/>
      <c r="RUN882" s="40"/>
      <c r="RUO882" s="40"/>
      <c r="RUP882" s="40"/>
      <c r="RUQ882" s="40"/>
      <c r="RUR882" s="40"/>
      <c r="RUS882" s="40"/>
      <c r="RUT882" s="40"/>
      <c r="RUU882" s="40"/>
      <c r="RUV882" s="40"/>
      <c r="RUW882" s="40"/>
      <c r="RUX882" s="40"/>
      <c r="RUY882" s="40"/>
      <c r="RUZ882" s="40"/>
      <c r="RVA882" s="40"/>
      <c r="RVB882" s="40"/>
      <c r="RVC882" s="40"/>
      <c r="RVD882" s="40"/>
      <c r="RVE882" s="40"/>
      <c r="RVF882" s="40"/>
      <c r="RVG882" s="40"/>
      <c r="RVH882" s="40"/>
      <c r="RVI882" s="40"/>
      <c r="RVJ882" s="40"/>
      <c r="RVK882" s="40"/>
      <c r="RVL882" s="40"/>
      <c r="RVM882" s="40"/>
      <c r="RVN882" s="40"/>
      <c r="RVO882" s="40"/>
      <c r="RVP882" s="40"/>
      <c r="RVQ882" s="40"/>
      <c r="RVR882" s="40"/>
      <c r="RVS882" s="40"/>
      <c r="RVT882" s="40"/>
      <c r="RVU882" s="40"/>
      <c r="RVV882" s="40"/>
      <c r="RVW882" s="40"/>
      <c r="RVX882" s="40"/>
      <c r="RVY882" s="40"/>
      <c r="RVZ882" s="40"/>
      <c r="RWA882" s="40"/>
      <c r="RWB882" s="40"/>
      <c r="RWC882" s="40"/>
      <c r="RWD882" s="40"/>
      <c r="RWE882" s="40"/>
      <c r="RWF882" s="40"/>
      <c r="RWG882" s="40"/>
      <c r="RWH882" s="40"/>
      <c r="RWI882" s="40"/>
      <c r="RWJ882" s="40"/>
      <c r="RWK882" s="40"/>
      <c r="RWL882" s="40"/>
      <c r="RWM882" s="40"/>
      <c r="RWN882" s="40"/>
      <c r="RWO882" s="40"/>
      <c r="RWP882" s="40"/>
      <c r="RWQ882" s="40"/>
      <c r="RWR882" s="40"/>
      <c r="RWS882" s="40"/>
      <c r="RWT882" s="40"/>
      <c r="RWU882" s="40"/>
      <c r="RWV882" s="40"/>
      <c r="RWW882" s="40"/>
      <c r="RWX882" s="40"/>
      <c r="RWY882" s="40"/>
      <c r="RWZ882" s="40"/>
      <c r="RXA882" s="40"/>
      <c r="RXB882" s="40"/>
      <c r="RXC882" s="40"/>
      <c r="RXD882" s="40"/>
      <c r="RXE882" s="40"/>
      <c r="RXF882" s="40"/>
      <c r="RXG882" s="40"/>
      <c r="RXH882" s="40"/>
      <c r="RXI882" s="40"/>
      <c r="RXJ882" s="40"/>
      <c r="RXK882" s="40"/>
      <c r="RXL882" s="40"/>
      <c r="RXM882" s="40"/>
      <c r="RXN882" s="40"/>
      <c r="RXO882" s="40"/>
      <c r="RXP882" s="40"/>
      <c r="RXQ882" s="40"/>
      <c r="RXR882" s="40"/>
      <c r="RXS882" s="40"/>
      <c r="RXT882" s="40"/>
      <c r="RXU882" s="40"/>
      <c r="RXV882" s="40"/>
      <c r="RXW882" s="40"/>
      <c r="RXX882" s="40"/>
      <c r="RXY882" s="40"/>
      <c r="RXZ882" s="40"/>
      <c r="RYA882" s="40"/>
      <c r="RYB882" s="40"/>
      <c r="RYC882" s="40"/>
      <c r="RYD882" s="40"/>
      <c r="RYE882" s="40"/>
      <c r="RYF882" s="40"/>
      <c r="RYG882" s="40"/>
      <c r="RYH882" s="40"/>
      <c r="RYI882" s="40"/>
      <c r="RYJ882" s="40"/>
      <c r="RYK882" s="40"/>
      <c r="RYL882" s="40"/>
      <c r="RYM882" s="40"/>
      <c r="RYN882" s="40"/>
      <c r="RYO882" s="40"/>
      <c r="RYP882" s="40"/>
      <c r="RYQ882" s="40"/>
      <c r="RYR882" s="40"/>
      <c r="RYS882" s="40"/>
      <c r="RYT882" s="40"/>
      <c r="RYU882" s="40"/>
      <c r="RYV882" s="40"/>
      <c r="RYW882" s="40"/>
      <c r="RYX882" s="40"/>
      <c r="RYY882" s="40"/>
      <c r="RYZ882" s="40"/>
      <c r="RZA882" s="40"/>
      <c r="RZB882" s="40"/>
      <c r="RZC882" s="40"/>
      <c r="RZD882" s="40"/>
      <c r="RZE882" s="40"/>
      <c r="RZF882" s="40"/>
      <c r="RZG882" s="40"/>
      <c r="RZH882" s="40"/>
      <c r="RZI882" s="40"/>
      <c r="RZJ882" s="40"/>
      <c r="RZK882" s="40"/>
      <c r="RZL882" s="40"/>
      <c r="RZM882" s="40"/>
      <c r="RZN882" s="40"/>
      <c r="RZO882" s="40"/>
      <c r="RZP882" s="40"/>
      <c r="RZQ882" s="40"/>
      <c r="RZR882" s="40"/>
      <c r="RZS882" s="40"/>
      <c r="RZT882" s="40"/>
      <c r="RZU882" s="40"/>
      <c r="RZV882" s="40"/>
      <c r="RZW882" s="40"/>
      <c r="RZX882" s="40"/>
      <c r="RZY882" s="40"/>
      <c r="RZZ882" s="40"/>
      <c r="SAA882" s="40"/>
      <c r="SAB882" s="40"/>
      <c r="SAC882" s="40"/>
      <c r="SAD882" s="40"/>
      <c r="SAE882" s="40"/>
      <c r="SAF882" s="40"/>
      <c r="SAG882" s="40"/>
      <c r="SAH882" s="40"/>
      <c r="SAI882" s="40"/>
      <c r="SAJ882" s="40"/>
      <c r="SAK882" s="40"/>
      <c r="SAL882" s="40"/>
      <c r="SAM882" s="40"/>
      <c r="SAN882" s="40"/>
      <c r="SAO882" s="40"/>
      <c r="SAP882" s="40"/>
      <c r="SAQ882" s="40"/>
      <c r="SAR882" s="40"/>
      <c r="SAS882" s="40"/>
      <c r="SAT882" s="40"/>
      <c r="SAU882" s="40"/>
      <c r="SAV882" s="40"/>
      <c r="SAW882" s="40"/>
      <c r="SAX882" s="40"/>
      <c r="SAY882" s="40"/>
      <c r="SAZ882" s="40"/>
      <c r="SBA882" s="40"/>
      <c r="SBB882" s="40"/>
      <c r="SBC882" s="40"/>
      <c r="SBD882" s="40"/>
      <c r="SBE882" s="40"/>
      <c r="SBF882" s="40"/>
      <c r="SBG882" s="40"/>
      <c r="SBH882" s="40"/>
      <c r="SBI882" s="40"/>
      <c r="SBJ882" s="40"/>
      <c r="SBK882" s="40"/>
      <c r="SBL882" s="40"/>
      <c r="SBM882" s="40"/>
      <c r="SBN882" s="40"/>
      <c r="SBO882" s="40"/>
      <c r="SBP882" s="40"/>
      <c r="SBQ882" s="40"/>
      <c r="SBR882" s="40"/>
      <c r="SBS882" s="40"/>
      <c r="SBT882" s="40"/>
      <c r="SBU882" s="40"/>
      <c r="SBV882" s="40"/>
      <c r="SBW882" s="40"/>
      <c r="SBX882" s="40"/>
      <c r="SBY882" s="40"/>
      <c r="SBZ882" s="40"/>
      <c r="SCA882" s="40"/>
      <c r="SCB882" s="40"/>
      <c r="SCC882" s="40"/>
      <c r="SCD882" s="40"/>
      <c r="SCE882" s="40"/>
      <c r="SCF882" s="40"/>
      <c r="SCG882" s="40"/>
      <c r="SCH882" s="40"/>
      <c r="SCI882" s="40"/>
      <c r="SCJ882" s="40"/>
      <c r="SCK882" s="40"/>
      <c r="SCL882" s="40"/>
      <c r="SCM882" s="40"/>
      <c r="SCN882" s="40"/>
      <c r="SCO882" s="40"/>
      <c r="SCP882" s="40"/>
      <c r="SCQ882" s="40"/>
      <c r="SCR882" s="40"/>
      <c r="SCS882" s="40"/>
      <c r="SCT882" s="40"/>
      <c r="SCU882" s="40"/>
      <c r="SCV882" s="40"/>
      <c r="SCW882" s="40"/>
      <c r="SCX882" s="40"/>
      <c r="SCY882" s="40"/>
      <c r="SCZ882" s="40"/>
      <c r="SDA882" s="40"/>
      <c r="SDB882" s="40"/>
      <c r="SDC882" s="40"/>
      <c r="SDD882" s="40"/>
      <c r="SDE882" s="40"/>
      <c r="SDF882" s="40"/>
      <c r="SDG882" s="40"/>
      <c r="SDH882" s="40"/>
      <c r="SDI882" s="40"/>
      <c r="SDJ882" s="40"/>
      <c r="SDK882" s="40"/>
      <c r="SDL882" s="40"/>
      <c r="SDM882" s="40"/>
      <c r="SDN882" s="40"/>
      <c r="SDO882" s="40"/>
      <c r="SDP882" s="40"/>
      <c r="SDQ882" s="40"/>
      <c r="SDR882" s="40"/>
      <c r="SDS882" s="40"/>
      <c r="SDT882" s="40"/>
      <c r="SDU882" s="40"/>
      <c r="SDV882" s="40"/>
      <c r="SDW882" s="40"/>
      <c r="SDX882" s="40"/>
      <c r="SDY882" s="40"/>
      <c r="SDZ882" s="40"/>
      <c r="SEA882" s="40"/>
      <c r="SEB882" s="40"/>
      <c r="SEC882" s="40"/>
      <c r="SED882" s="40"/>
      <c r="SEE882" s="40"/>
      <c r="SEF882" s="40"/>
      <c r="SEG882" s="40"/>
      <c r="SEH882" s="40"/>
      <c r="SEI882" s="40"/>
      <c r="SEJ882" s="40"/>
      <c r="SEK882" s="40"/>
      <c r="SEL882" s="40"/>
      <c r="SEM882" s="40"/>
      <c r="SEN882" s="40"/>
      <c r="SEO882" s="40"/>
      <c r="SEP882" s="40"/>
      <c r="SEQ882" s="40"/>
      <c r="SER882" s="40"/>
      <c r="SES882" s="40"/>
      <c r="SET882" s="40"/>
      <c r="SEU882" s="40"/>
      <c r="SEV882" s="40"/>
      <c r="SEW882" s="40"/>
      <c r="SEX882" s="40"/>
      <c r="SEY882" s="40"/>
      <c r="SEZ882" s="40"/>
      <c r="SFA882" s="40"/>
      <c r="SFB882" s="40"/>
      <c r="SFC882" s="40"/>
      <c r="SFD882" s="40"/>
      <c r="SFE882" s="40"/>
      <c r="SFF882" s="40"/>
      <c r="SFG882" s="40"/>
      <c r="SFH882" s="40"/>
      <c r="SFI882" s="40"/>
      <c r="SFJ882" s="40"/>
      <c r="SFK882" s="40"/>
      <c r="SFL882" s="40"/>
      <c r="SFM882" s="40"/>
      <c r="SFN882" s="40"/>
      <c r="SFO882" s="40"/>
      <c r="SFP882" s="40"/>
      <c r="SFQ882" s="40"/>
      <c r="SFR882" s="40"/>
      <c r="SFS882" s="40"/>
      <c r="SFT882" s="40"/>
      <c r="SFU882" s="40"/>
      <c r="SFV882" s="40"/>
      <c r="SFW882" s="40"/>
      <c r="SFX882" s="40"/>
      <c r="SFY882" s="40"/>
      <c r="SFZ882" s="40"/>
      <c r="SGA882" s="40"/>
      <c r="SGB882" s="40"/>
      <c r="SGC882" s="40"/>
      <c r="SGD882" s="40"/>
      <c r="SGE882" s="40"/>
      <c r="SGF882" s="40"/>
      <c r="SGG882" s="40"/>
      <c r="SGH882" s="40"/>
      <c r="SGI882" s="40"/>
      <c r="SGJ882" s="40"/>
      <c r="SGK882" s="40"/>
      <c r="SGL882" s="40"/>
      <c r="SGM882" s="40"/>
      <c r="SGN882" s="40"/>
      <c r="SGO882" s="40"/>
      <c r="SGP882" s="40"/>
      <c r="SGQ882" s="40"/>
      <c r="SGR882" s="40"/>
      <c r="SGS882" s="40"/>
      <c r="SGT882" s="40"/>
      <c r="SGU882" s="40"/>
      <c r="SGV882" s="40"/>
      <c r="SGW882" s="40"/>
      <c r="SGX882" s="40"/>
      <c r="SGY882" s="40"/>
      <c r="SGZ882" s="40"/>
      <c r="SHA882" s="40"/>
      <c r="SHB882" s="40"/>
      <c r="SHC882" s="40"/>
      <c r="SHD882" s="40"/>
      <c r="SHE882" s="40"/>
      <c r="SHF882" s="40"/>
      <c r="SHG882" s="40"/>
      <c r="SHH882" s="40"/>
      <c r="SHI882" s="40"/>
      <c r="SHJ882" s="40"/>
      <c r="SHK882" s="40"/>
      <c r="SHL882" s="40"/>
      <c r="SHM882" s="40"/>
      <c r="SHN882" s="40"/>
      <c r="SHO882" s="40"/>
      <c r="SHP882" s="40"/>
      <c r="SHQ882" s="40"/>
      <c r="SHR882" s="40"/>
      <c r="SHS882" s="40"/>
      <c r="SHT882" s="40"/>
      <c r="SHU882" s="40"/>
      <c r="SHV882" s="40"/>
      <c r="SHW882" s="40"/>
      <c r="SHX882" s="40"/>
      <c r="SHY882" s="40"/>
      <c r="SHZ882" s="40"/>
      <c r="SIA882" s="40"/>
      <c r="SIB882" s="40"/>
      <c r="SIC882" s="40"/>
      <c r="SID882" s="40"/>
      <c r="SIE882" s="40"/>
      <c r="SIF882" s="40"/>
      <c r="SIG882" s="40"/>
      <c r="SIH882" s="40"/>
      <c r="SII882" s="40"/>
      <c r="SIJ882" s="40"/>
      <c r="SIK882" s="40"/>
      <c r="SIL882" s="40"/>
      <c r="SIM882" s="40"/>
      <c r="SIN882" s="40"/>
      <c r="SIO882" s="40"/>
      <c r="SIP882" s="40"/>
      <c r="SIQ882" s="40"/>
      <c r="SIR882" s="40"/>
      <c r="SIS882" s="40"/>
      <c r="SIT882" s="40"/>
      <c r="SIU882" s="40"/>
      <c r="SIV882" s="40"/>
      <c r="SIW882" s="40"/>
      <c r="SIX882" s="40"/>
      <c r="SIY882" s="40"/>
      <c r="SIZ882" s="40"/>
      <c r="SJA882" s="40"/>
      <c r="SJB882" s="40"/>
      <c r="SJC882" s="40"/>
      <c r="SJD882" s="40"/>
      <c r="SJE882" s="40"/>
      <c r="SJF882" s="40"/>
      <c r="SJG882" s="40"/>
      <c r="SJH882" s="40"/>
      <c r="SJI882" s="40"/>
      <c r="SJJ882" s="40"/>
      <c r="SJK882" s="40"/>
      <c r="SJL882" s="40"/>
      <c r="SJM882" s="40"/>
      <c r="SJN882" s="40"/>
      <c r="SJO882" s="40"/>
      <c r="SJP882" s="40"/>
      <c r="SJQ882" s="40"/>
      <c r="SJR882" s="40"/>
      <c r="SJS882" s="40"/>
      <c r="SJT882" s="40"/>
      <c r="SJU882" s="40"/>
      <c r="SJV882" s="40"/>
      <c r="SJW882" s="40"/>
      <c r="SJX882" s="40"/>
      <c r="SJY882" s="40"/>
      <c r="SJZ882" s="40"/>
      <c r="SKA882" s="40"/>
      <c r="SKB882" s="40"/>
      <c r="SKC882" s="40"/>
      <c r="SKD882" s="40"/>
      <c r="SKE882" s="40"/>
      <c r="SKF882" s="40"/>
      <c r="SKG882" s="40"/>
      <c r="SKH882" s="40"/>
      <c r="SKI882" s="40"/>
      <c r="SKJ882" s="40"/>
      <c r="SKK882" s="40"/>
      <c r="SKL882" s="40"/>
      <c r="SKM882" s="40"/>
      <c r="SKN882" s="40"/>
      <c r="SKO882" s="40"/>
      <c r="SKP882" s="40"/>
      <c r="SKQ882" s="40"/>
      <c r="SKR882" s="40"/>
      <c r="SKS882" s="40"/>
      <c r="SKT882" s="40"/>
      <c r="SKU882" s="40"/>
      <c r="SKV882" s="40"/>
      <c r="SKW882" s="40"/>
      <c r="SKX882" s="40"/>
      <c r="SKY882" s="40"/>
      <c r="SKZ882" s="40"/>
      <c r="SLA882" s="40"/>
      <c r="SLB882" s="40"/>
      <c r="SLC882" s="40"/>
      <c r="SLD882" s="40"/>
      <c r="SLE882" s="40"/>
      <c r="SLF882" s="40"/>
      <c r="SLG882" s="40"/>
      <c r="SLH882" s="40"/>
      <c r="SLI882" s="40"/>
      <c r="SLJ882" s="40"/>
      <c r="SLK882" s="40"/>
      <c r="SLL882" s="40"/>
      <c r="SLM882" s="40"/>
      <c r="SLN882" s="40"/>
      <c r="SLO882" s="40"/>
      <c r="SLP882" s="40"/>
      <c r="SLQ882" s="40"/>
      <c r="SLR882" s="40"/>
      <c r="SLS882" s="40"/>
      <c r="SLT882" s="40"/>
      <c r="SLU882" s="40"/>
      <c r="SLV882" s="40"/>
      <c r="SLW882" s="40"/>
      <c r="SLX882" s="40"/>
      <c r="SLY882" s="40"/>
      <c r="SLZ882" s="40"/>
      <c r="SMA882" s="40"/>
      <c r="SMB882" s="40"/>
      <c r="SMC882" s="40"/>
      <c r="SMD882" s="40"/>
      <c r="SME882" s="40"/>
      <c r="SMF882" s="40"/>
      <c r="SMG882" s="40"/>
      <c r="SMH882" s="40"/>
      <c r="SMI882" s="40"/>
      <c r="SMJ882" s="40"/>
      <c r="SMK882" s="40"/>
      <c r="SML882" s="40"/>
      <c r="SMM882" s="40"/>
      <c r="SMN882" s="40"/>
      <c r="SMO882" s="40"/>
      <c r="SMP882" s="40"/>
      <c r="SMQ882" s="40"/>
      <c r="SMR882" s="40"/>
      <c r="SMS882" s="40"/>
      <c r="SMT882" s="40"/>
      <c r="SMU882" s="40"/>
      <c r="SMV882" s="40"/>
      <c r="SMW882" s="40"/>
      <c r="SMX882" s="40"/>
      <c r="SMY882" s="40"/>
      <c r="SMZ882" s="40"/>
      <c r="SNA882" s="40"/>
      <c r="SNB882" s="40"/>
      <c r="SNC882" s="40"/>
      <c r="SND882" s="40"/>
      <c r="SNE882" s="40"/>
      <c r="SNF882" s="40"/>
      <c r="SNG882" s="40"/>
      <c r="SNH882" s="40"/>
      <c r="SNI882" s="40"/>
      <c r="SNJ882" s="40"/>
      <c r="SNK882" s="40"/>
      <c r="SNL882" s="40"/>
      <c r="SNM882" s="40"/>
      <c r="SNN882" s="40"/>
      <c r="SNO882" s="40"/>
      <c r="SNP882" s="40"/>
      <c r="SNQ882" s="40"/>
      <c r="SNR882" s="40"/>
      <c r="SNS882" s="40"/>
      <c r="SNT882" s="40"/>
      <c r="SNU882" s="40"/>
      <c r="SNV882" s="40"/>
      <c r="SNW882" s="40"/>
      <c r="SNX882" s="40"/>
      <c r="SNY882" s="40"/>
      <c r="SNZ882" s="40"/>
      <c r="SOA882" s="40"/>
      <c r="SOB882" s="40"/>
      <c r="SOC882" s="40"/>
      <c r="SOD882" s="40"/>
      <c r="SOE882" s="40"/>
      <c r="SOF882" s="40"/>
      <c r="SOG882" s="40"/>
      <c r="SOH882" s="40"/>
      <c r="SOI882" s="40"/>
      <c r="SOJ882" s="40"/>
      <c r="SOK882" s="40"/>
      <c r="SOL882" s="40"/>
      <c r="SOM882" s="40"/>
      <c r="SON882" s="40"/>
      <c r="SOO882" s="40"/>
      <c r="SOP882" s="40"/>
      <c r="SOQ882" s="40"/>
      <c r="SOR882" s="40"/>
      <c r="SOS882" s="40"/>
      <c r="SOT882" s="40"/>
      <c r="SOU882" s="40"/>
      <c r="SOV882" s="40"/>
      <c r="SOW882" s="40"/>
      <c r="SOX882" s="40"/>
      <c r="SOY882" s="40"/>
      <c r="SOZ882" s="40"/>
      <c r="SPA882" s="40"/>
      <c r="SPB882" s="40"/>
      <c r="SPC882" s="40"/>
      <c r="SPD882" s="40"/>
      <c r="SPE882" s="40"/>
      <c r="SPF882" s="40"/>
      <c r="SPG882" s="40"/>
      <c r="SPH882" s="40"/>
      <c r="SPI882" s="40"/>
      <c r="SPJ882" s="40"/>
      <c r="SPK882" s="40"/>
      <c r="SPL882" s="40"/>
      <c r="SPM882" s="40"/>
      <c r="SPN882" s="40"/>
      <c r="SPO882" s="40"/>
      <c r="SPP882" s="40"/>
      <c r="SPQ882" s="40"/>
      <c r="SPR882" s="40"/>
      <c r="SPS882" s="40"/>
      <c r="SPT882" s="40"/>
      <c r="SPU882" s="40"/>
      <c r="SPV882" s="40"/>
      <c r="SPW882" s="40"/>
      <c r="SPX882" s="40"/>
      <c r="SPY882" s="40"/>
      <c r="SPZ882" s="40"/>
      <c r="SQA882" s="40"/>
      <c r="SQB882" s="40"/>
      <c r="SQC882" s="40"/>
      <c r="SQD882" s="40"/>
      <c r="SQE882" s="40"/>
      <c r="SQF882" s="40"/>
      <c r="SQG882" s="40"/>
      <c r="SQH882" s="40"/>
      <c r="SQI882" s="40"/>
      <c r="SQJ882" s="40"/>
      <c r="SQK882" s="40"/>
      <c r="SQL882" s="40"/>
      <c r="SQM882" s="40"/>
      <c r="SQN882" s="40"/>
      <c r="SQO882" s="40"/>
      <c r="SQP882" s="40"/>
      <c r="SQQ882" s="40"/>
      <c r="SQR882" s="40"/>
      <c r="SQS882" s="40"/>
      <c r="SQT882" s="40"/>
      <c r="SQU882" s="40"/>
      <c r="SQV882" s="40"/>
      <c r="SQW882" s="40"/>
      <c r="SQX882" s="40"/>
      <c r="SQY882" s="40"/>
      <c r="SQZ882" s="40"/>
      <c r="SRA882" s="40"/>
      <c r="SRB882" s="40"/>
      <c r="SRC882" s="40"/>
      <c r="SRD882" s="40"/>
      <c r="SRE882" s="40"/>
      <c r="SRF882" s="40"/>
      <c r="SRG882" s="40"/>
      <c r="SRH882" s="40"/>
      <c r="SRI882" s="40"/>
      <c r="SRJ882" s="40"/>
      <c r="SRK882" s="40"/>
      <c r="SRL882" s="40"/>
      <c r="SRM882" s="40"/>
      <c r="SRN882" s="40"/>
      <c r="SRO882" s="40"/>
      <c r="SRP882" s="40"/>
      <c r="SRQ882" s="40"/>
      <c r="SRR882" s="40"/>
      <c r="SRS882" s="40"/>
      <c r="SRT882" s="40"/>
      <c r="SRU882" s="40"/>
      <c r="SRV882" s="40"/>
      <c r="SRW882" s="40"/>
      <c r="SRX882" s="40"/>
      <c r="SRY882" s="40"/>
      <c r="SRZ882" s="40"/>
      <c r="SSA882" s="40"/>
      <c r="SSB882" s="40"/>
      <c r="SSC882" s="40"/>
      <c r="SSD882" s="40"/>
      <c r="SSE882" s="40"/>
      <c r="SSF882" s="40"/>
      <c r="SSG882" s="40"/>
      <c r="SSH882" s="40"/>
      <c r="SSI882" s="40"/>
      <c r="SSJ882" s="40"/>
      <c r="SSK882" s="40"/>
      <c r="SSL882" s="40"/>
      <c r="SSM882" s="40"/>
      <c r="SSN882" s="40"/>
      <c r="SSO882" s="40"/>
      <c r="SSP882" s="40"/>
      <c r="SSQ882" s="40"/>
      <c r="SSR882" s="40"/>
      <c r="SSS882" s="40"/>
      <c r="SST882" s="40"/>
      <c r="SSU882" s="40"/>
      <c r="SSV882" s="40"/>
      <c r="SSW882" s="40"/>
      <c r="SSX882" s="40"/>
      <c r="SSY882" s="40"/>
      <c r="SSZ882" s="40"/>
      <c r="STA882" s="40"/>
      <c r="STB882" s="40"/>
      <c r="STC882" s="40"/>
      <c r="STD882" s="40"/>
      <c r="STE882" s="40"/>
      <c r="STF882" s="40"/>
      <c r="STG882" s="40"/>
      <c r="STH882" s="40"/>
      <c r="STI882" s="40"/>
      <c r="STJ882" s="40"/>
      <c r="STK882" s="40"/>
      <c r="STL882" s="40"/>
      <c r="STM882" s="40"/>
      <c r="STN882" s="40"/>
      <c r="STO882" s="40"/>
      <c r="STP882" s="40"/>
      <c r="STQ882" s="40"/>
      <c r="STR882" s="40"/>
      <c r="STS882" s="40"/>
      <c r="STT882" s="40"/>
      <c r="STU882" s="40"/>
      <c r="STV882" s="40"/>
      <c r="STW882" s="40"/>
      <c r="STX882" s="40"/>
      <c r="STY882" s="40"/>
      <c r="STZ882" s="40"/>
      <c r="SUA882" s="40"/>
      <c r="SUB882" s="40"/>
      <c r="SUC882" s="40"/>
      <c r="SUD882" s="40"/>
      <c r="SUE882" s="40"/>
      <c r="SUF882" s="40"/>
      <c r="SUG882" s="40"/>
      <c r="SUH882" s="40"/>
      <c r="SUI882" s="40"/>
      <c r="SUJ882" s="40"/>
      <c r="SUK882" s="40"/>
      <c r="SUL882" s="40"/>
      <c r="SUM882" s="40"/>
      <c r="SUN882" s="40"/>
      <c r="SUO882" s="40"/>
      <c r="SUP882" s="40"/>
      <c r="SUQ882" s="40"/>
      <c r="SUR882" s="40"/>
      <c r="SUS882" s="40"/>
      <c r="SUT882" s="40"/>
      <c r="SUU882" s="40"/>
      <c r="SUV882" s="40"/>
      <c r="SUW882" s="40"/>
      <c r="SUX882" s="40"/>
      <c r="SUY882" s="40"/>
      <c r="SUZ882" s="40"/>
      <c r="SVA882" s="40"/>
      <c r="SVB882" s="40"/>
      <c r="SVC882" s="40"/>
      <c r="SVD882" s="40"/>
      <c r="SVE882" s="40"/>
      <c r="SVF882" s="40"/>
      <c r="SVG882" s="40"/>
      <c r="SVH882" s="40"/>
      <c r="SVI882" s="40"/>
      <c r="SVJ882" s="40"/>
      <c r="SVK882" s="40"/>
      <c r="SVL882" s="40"/>
      <c r="SVM882" s="40"/>
      <c r="SVN882" s="40"/>
      <c r="SVO882" s="40"/>
      <c r="SVP882" s="40"/>
      <c r="SVQ882" s="40"/>
      <c r="SVR882" s="40"/>
      <c r="SVS882" s="40"/>
      <c r="SVT882" s="40"/>
      <c r="SVU882" s="40"/>
      <c r="SVV882" s="40"/>
      <c r="SVW882" s="40"/>
      <c r="SVX882" s="40"/>
      <c r="SVY882" s="40"/>
      <c r="SVZ882" s="40"/>
      <c r="SWA882" s="40"/>
      <c r="SWB882" s="40"/>
      <c r="SWC882" s="40"/>
      <c r="SWD882" s="40"/>
      <c r="SWE882" s="40"/>
      <c r="SWF882" s="40"/>
      <c r="SWG882" s="40"/>
      <c r="SWH882" s="40"/>
      <c r="SWI882" s="40"/>
      <c r="SWJ882" s="40"/>
      <c r="SWK882" s="40"/>
      <c r="SWL882" s="40"/>
      <c r="SWM882" s="40"/>
      <c r="SWN882" s="40"/>
      <c r="SWO882" s="40"/>
      <c r="SWP882" s="40"/>
      <c r="SWQ882" s="40"/>
      <c r="SWR882" s="40"/>
      <c r="SWS882" s="40"/>
      <c r="SWT882" s="40"/>
      <c r="SWU882" s="40"/>
      <c r="SWV882" s="40"/>
      <c r="SWW882" s="40"/>
      <c r="SWX882" s="40"/>
      <c r="SWY882" s="40"/>
      <c r="SWZ882" s="40"/>
      <c r="SXA882" s="40"/>
      <c r="SXB882" s="40"/>
      <c r="SXC882" s="40"/>
      <c r="SXD882" s="40"/>
      <c r="SXE882" s="40"/>
      <c r="SXF882" s="40"/>
      <c r="SXG882" s="40"/>
      <c r="SXH882" s="40"/>
      <c r="SXI882" s="40"/>
      <c r="SXJ882" s="40"/>
      <c r="SXK882" s="40"/>
      <c r="SXL882" s="40"/>
      <c r="SXM882" s="40"/>
      <c r="SXN882" s="40"/>
      <c r="SXO882" s="40"/>
      <c r="SXP882" s="40"/>
      <c r="SXQ882" s="40"/>
      <c r="SXR882" s="40"/>
      <c r="SXS882" s="40"/>
      <c r="SXT882" s="40"/>
      <c r="SXU882" s="40"/>
      <c r="SXV882" s="40"/>
      <c r="SXW882" s="40"/>
      <c r="SXX882" s="40"/>
      <c r="SXY882" s="40"/>
      <c r="SXZ882" s="40"/>
      <c r="SYA882" s="40"/>
      <c r="SYB882" s="40"/>
      <c r="SYC882" s="40"/>
      <c r="SYD882" s="40"/>
      <c r="SYE882" s="40"/>
      <c r="SYF882" s="40"/>
      <c r="SYG882" s="40"/>
      <c r="SYH882" s="40"/>
      <c r="SYI882" s="40"/>
      <c r="SYJ882" s="40"/>
      <c r="SYK882" s="40"/>
      <c r="SYL882" s="40"/>
      <c r="SYM882" s="40"/>
      <c r="SYN882" s="40"/>
      <c r="SYO882" s="40"/>
      <c r="SYP882" s="40"/>
      <c r="SYQ882" s="40"/>
      <c r="SYR882" s="40"/>
      <c r="SYS882" s="40"/>
      <c r="SYT882" s="40"/>
      <c r="SYU882" s="40"/>
      <c r="SYV882" s="40"/>
      <c r="SYW882" s="40"/>
      <c r="SYX882" s="40"/>
      <c r="SYY882" s="40"/>
      <c r="SYZ882" s="40"/>
      <c r="SZA882" s="40"/>
      <c r="SZB882" s="40"/>
      <c r="SZC882" s="40"/>
      <c r="SZD882" s="40"/>
      <c r="SZE882" s="40"/>
      <c r="SZF882" s="40"/>
      <c r="SZG882" s="40"/>
      <c r="SZH882" s="40"/>
      <c r="SZI882" s="40"/>
      <c r="SZJ882" s="40"/>
      <c r="SZK882" s="40"/>
      <c r="SZL882" s="40"/>
      <c r="SZM882" s="40"/>
      <c r="SZN882" s="40"/>
      <c r="SZO882" s="40"/>
      <c r="SZP882" s="40"/>
      <c r="SZQ882" s="40"/>
      <c r="SZR882" s="40"/>
      <c r="SZS882" s="40"/>
      <c r="SZT882" s="40"/>
      <c r="SZU882" s="40"/>
      <c r="SZV882" s="40"/>
      <c r="SZW882" s="40"/>
      <c r="SZX882" s="40"/>
      <c r="SZY882" s="40"/>
      <c r="SZZ882" s="40"/>
      <c r="TAA882" s="40"/>
      <c r="TAB882" s="40"/>
      <c r="TAC882" s="40"/>
      <c r="TAD882" s="40"/>
      <c r="TAE882" s="40"/>
      <c r="TAF882" s="40"/>
      <c r="TAG882" s="40"/>
      <c r="TAH882" s="40"/>
      <c r="TAI882" s="40"/>
      <c r="TAJ882" s="40"/>
      <c r="TAK882" s="40"/>
      <c r="TAL882" s="40"/>
      <c r="TAM882" s="40"/>
      <c r="TAN882" s="40"/>
      <c r="TAO882" s="40"/>
      <c r="TAP882" s="40"/>
      <c r="TAQ882" s="40"/>
      <c r="TAR882" s="40"/>
      <c r="TAS882" s="40"/>
      <c r="TAT882" s="40"/>
      <c r="TAU882" s="40"/>
      <c r="TAV882" s="40"/>
      <c r="TAW882" s="40"/>
      <c r="TAX882" s="40"/>
      <c r="TAY882" s="40"/>
      <c r="TAZ882" s="40"/>
      <c r="TBA882" s="40"/>
      <c r="TBB882" s="40"/>
      <c r="TBC882" s="40"/>
      <c r="TBD882" s="40"/>
      <c r="TBE882" s="40"/>
      <c r="TBF882" s="40"/>
      <c r="TBG882" s="40"/>
      <c r="TBH882" s="40"/>
      <c r="TBI882" s="40"/>
      <c r="TBJ882" s="40"/>
      <c r="TBK882" s="40"/>
      <c r="TBL882" s="40"/>
      <c r="TBM882" s="40"/>
      <c r="TBN882" s="40"/>
      <c r="TBO882" s="40"/>
      <c r="TBP882" s="40"/>
      <c r="TBQ882" s="40"/>
      <c r="TBR882" s="40"/>
      <c r="TBS882" s="40"/>
      <c r="TBT882" s="40"/>
      <c r="TBU882" s="40"/>
      <c r="TBV882" s="40"/>
      <c r="TBW882" s="40"/>
      <c r="TBX882" s="40"/>
      <c r="TBY882" s="40"/>
      <c r="TBZ882" s="40"/>
      <c r="TCA882" s="40"/>
      <c r="TCB882" s="40"/>
      <c r="TCC882" s="40"/>
      <c r="TCD882" s="40"/>
      <c r="TCE882" s="40"/>
      <c r="TCF882" s="40"/>
      <c r="TCG882" s="40"/>
      <c r="TCH882" s="40"/>
      <c r="TCI882" s="40"/>
      <c r="TCJ882" s="40"/>
      <c r="TCK882" s="40"/>
      <c r="TCL882" s="40"/>
      <c r="TCM882" s="40"/>
      <c r="TCN882" s="40"/>
      <c r="TCO882" s="40"/>
      <c r="TCP882" s="40"/>
      <c r="TCQ882" s="40"/>
      <c r="TCR882" s="40"/>
      <c r="TCS882" s="40"/>
      <c r="TCT882" s="40"/>
      <c r="TCU882" s="40"/>
      <c r="TCV882" s="40"/>
      <c r="TCW882" s="40"/>
      <c r="TCX882" s="40"/>
      <c r="TCY882" s="40"/>
      <c r="TCZ882" s="40"/>
      <c r="TDA882" s="40"/>
      <c r="TDB882" s="40"/>
      <c r="TDC882" s="40"/>
      <c r="TDD882" s="40"/>
      <c r="TDE882" s="40"/>
      <c r="TDF882" s="40"/>
      <c r="TDG882" s="40"/>
      <c r="TDH882" s="40"/>
      <c r="TDI882" s="40"/>
      <c r="TDJ882" s="40"/>
      <c r="TDK882" s="40"/>
      <c r="TDL882" s="40"/>
      <c r="TDM882" s="40"/>
      <c r="TDN882" s="40"/>
      <c r="TDO882" s="40"/>
      <c r="TDP882" s="40"/>
      <c r="TDQ882" s="40"/>
      <c r="TDR882" s="40"/>
      <c r="TDS882" s="40"/>
      <c r="TDT882" s="40"/>
      <c r="TDU882" s="40"/>
      <c r="TDV882" s="40"/>
      <c r="TDW882" s="40"/>
      <c r="TDX882" s="40"/>
      <c r="TDY882" s="40"/>
      <c r="TDZ882" s="40"/>
      <c r="TEA882" s="40"/>
      <c r="TEB882" s="40"/>
      <c r="TEC882" s="40"/>
      <c r="TED882" s="40"/>
      <c r="TEE882" s="40"/>
      <c r="TEF882" s="40"/>
      <c r="TEG882" s="40"/>
      <c r="TEH882" s="40"/>
      <c r="TEI882" s="40"/>
      <c r="TEJ882" s="40"/>
      <c r="TEK882" s="40"/>
      <c r="TEL882" s="40"/>
      <c r="TEM882" s="40"/>
      <c r="TEN882" s="40"/>
      <c r="TEO882" s="40"/>
      <c r="TEP882" s="40"/>
      <c r="TEQ882" s="40"/>
      <c r="TER882" s="40"/>
      <c r="TES882" s="40"/>
      <c r="TET882" s="40"/>
      <c r="TEU882" s="40"/>
      <c r="TEV882" s="40"/>
      <c r="TEW882" s="40"/>
      <c r="TEX882" s="40"/>
      <c r="TEY882" s="40"/>
      <c r="TEZ882" s="40"/>
      <c r="TFA882" s="40"/>
      <c r="TFB882" s="40"/>
      <c r="TFC882" s="40"/>
      <c r="TFD882" s="40"/>
      <c r="TFE882" s="40"/>
      <c r="TFF882" s="40"/>
      <c r="TFG882" s="40"/>
      <c r="TFH882" s="40"/>
      <c r="TFI882" s="40"/>
      <c r="TFJ882" s="40"/>
      <c r="TFK882" s="40"/>
      <c r="TFL882" s="40"/>
      <c r="TFM882" s="40"/>
      <c r="TFN882" s="40"/>
      <c r="TFO882" s="40"/>
      <c r="TFP882" s="40"/>
      <c r="TFQ882" s="40"/>
      <c r="TFR882" s="40"/>
      <c r="TFS882" s="40"/>
      <c r="TFT882" s="40"/>
      <c r="TFU882" s="40"/>
      <c r="TFV882" s="40"/>
      <c r="TFW882" s="40"/>
      <c r="TFX882" s="40"/>
      <c r="TFY882" s="40"/>
      <c r="TFZ882" s="40"/>
      <c r="TGA882" s="40"/>
      <c r="TGB882" s="40"/>
      <c r="TGC882" s="40"/>
      <c r="TGD882" s="40"/>
      <c r="TGE882" s="40"/>
      <c r="TGF882" s="40"/>
      <c r="TGG882" s="40"/>
      <c r="TGH882" s="40"/>
      <c r="TGI882" s="40"/>
      <c r="TGJ882" s="40"/>
      <c r="TGK882" s="40"/>
      <c r="TGL882" s="40"/>
      <c r="TGM882" s="40"/>
      <c r="TGN882" s="40"/>
      <c r="TGO882" s="40"/>
      <c r="TGP882" s="40"/>
      <c r="TGQ882" s="40"/>
      <c r="TGR882" s="40"/>
      <c r="TGS882" s="40"/>
      <c r="TGT882" s="40"/>
      <c r="TGU882" s="40"/>
      <c r="TGV882" s="40"/>
      <c r="TGW882" s="40"/>
      <c r="TGX882" s="40"/>
      <c r="TGY882" s="40"/>
      <c r="TGZ882" s="40"/>
      <c r="THA882" s="40"/>
      <c r="THB882" s="40"/>
      <c r="THC882" s="40"/>
      <c r="THD882" s="40"/>
      <c r="THE882" s="40"/>
      <c r="THF882" s="40"/>
      <c r="THG882" s="40"/>
      <c r="THH882" s="40"/>
      <c r="THI882" s="40"/>
      <c r="THJ882" s="40"/>
      <c r="THK882" s="40"/>
      <c r="THL882" s="40"/>
      <c r="THM882" s="40"/>
      <c r="THN882" s="40"/>
      <c r="THO882" s="40"/>
      <c r="THP882" s="40"/>
      <c r="THQ882" s="40"/>
      <c r="THR882" s="40"/>
      <c r="THS882" s="40"/>
      <c r="THT882" s="40"/>
      <c r="THU882" s="40"/>
      <c r="THV882" s="40"/>
      <c r="THW882" s="40"/>
      <c r="THX882" s="40"/>
      <c r="THY882" s="40"/>
      <c r="THZ882" s="40"/>
      <c r="TIA882" s="40"/>
      <c r="TIB882" s="40"/>
      <c r="TIC882" s="40"/>
      <c r="TID882" s="40"/>
      <c r="TIE882" s="40"/>
      <c r="TIF882" s="40"/>
      <c r="TIG882" s="40"/>
      <c r="TIH882" s="40"/>
      <c r="TII882" s="40"/>
      <c r="TIJ882" s="40"/>
      <c r="TIK882" s="40"/>
      <c r="TIL882" s="40"/>
      <c r="TIM882" s="40"/>
      <c r="TIN882" s="40"/>
      <c r="TIO882" s="40"/>
      <c r="TIP882" s="40"/>
      <c r="TIQ882" s="40"/>
      <c r="TIR882" s="40"/>
      <c r="TIS882" s="40"/>
      <c r="TIT882" s="40"/>
      <c r="TIU882" s="40"/>
      <c r="TIV882" s="40"/>
      <c r="TIW882" s="40"/>
      <c r="TIX882" s="40"/>
      <c r="TIY882" s="40"/>
      <c r="TIZ882" s="40"/>
      <c r="TJA882" s="40"/>
      <c r="TJB882" s="40"/>
      <c r="TJC882" s="40"/>
      <c r="TJD882" s="40"/>
      <c r="TJE882" s="40"/>
      <c r="TJF882" s="40"/>
      <c r="TJG882" s="40"/>
      <c r="TJH882" s="40"/>
      <c r="TJI882" s="40"/>
      <c r="TJJ882" s="40"/>
      <c r="TJK882" s="40"/>
      <c r="TJL882" s="40"/>
      <c r="TJM882" s="40"/>
      <c r="TJN882" s="40"/>
      <c r="TJO882" s="40"/>
      <c r="TJP882" s="40"/>
      <c r="TJQ882" s="40"/>
      <c r="TJR882" s="40"/>
      <c r="TJS882" s="40"/>
      <c r="TJT882" s="40"/>
      <c r="TJU882" s="40"/>
      <c r="TJV882" s="40"/>
      <c r="TJW882" s="40"/>
      <c r="TJX882" s="40"/>
      <c r="TJY882" s="40"/>
      <c r="TJZ882" s="40"/>
      <c r="TKA882" s="40"/>
      <c r="TKB882" s="40"/>
      <c r="TKC882" s="40"/>
      <c r="TKD882" s="40"/>
      <c r="TKE882" s="40"/>
      <c r="TKF882" s="40"/>
      <c r="TKG882" s="40"/>
      <c r="TKH882" s="40"/>
      <c r="TKI882" s="40"/>
      <c r="TKJ882" s="40"/>
      <c r="TKK882" s="40"/>
      <c r="TKL882" s="40"/>
      <c r="TKM882" s="40"/>
      <c r="TKN882" s="40"/>
      <c r="TKO882" s="40"/>
      <c r="TKP882" s="40"/>
      <c r="TKQ882" s="40"/>
      <c r="TKR882" s="40"/>
      <c r="TKS882" s="40"/>
      <c r="TKT882" s="40"/>
      <c r="TKU882" s="40"/>
      <c r="TKV882" s="40"/>
      <c r="TKW882" s="40"/>
      <c r="TKX882" s="40"/>
      <c r="TKY882" s="40"/>
      <c r="TKZ882" s="40"/>
      <c r="TLA882" s="40"/>
      <c r="TLB882" s="40"/>
      <c r="TLC882" s="40"/>
      <c r="TLD882" s="40"/>
      <c r="TLE882" s="40"/>
      <c r="TLF882" s="40"/>
      <c r="TLG882" s="40"/>
      <c r="TLH882" s="40"/>
      <c r="TLI882" s="40"/>
      <c r="TLJ882" s="40"/>
      <c r="TLK882" s="40"/>
      <c r="TLL882" s="40"/>
      <c r="TLM882" s="40"/>
      <c r="TLN882" s="40"/>
      <c r="TLO882" s="40"/>
      <c r="TLP882" s="40"/>
      <c r="TLQ882" s="40"/>
      <c r="TLR882" s="40"/>
      <c r="TLS882" s="40"/>
      <c r="TLT882" s="40"/>
      <c r="TLU882" s="40"/>
      <c r="TLV882" s="40"/>
      <c r="TLW882" s="40"/>
      <c r="TLX882" s="40"/>
      <c r="TLY882" s="40"/>
      <c r="TLZ882" s="40"/>
      <c r="TMA882" s="40"/>
      <c r="TMB882" s="40"/>
      <c r="TMC882" s="40"/>
      <c r="TMD882" s="40"/>
      <c r="TME882" s="40"/>
      <c r="TMF882" s="40"/>
      <c r="TMG882" s="40"/>
      <c r="TMH882" s="40"/>
      <c r="TMI882" s="40"/>
      <c r="TMJ882" s="40"/>
      <c r="TMK882" s="40"/>
      <c r="TML882" s="40"/>
      <c r="TMM882" s="40"/>
      <c r="TMN882" s="40"/>
      <c r="TMO882" s="40"/>
      <c r="TMP882" s="40"/>
      <c r="TMQ882" s="40"/>
      <c r="TMR882" s="40"/>
      <c r="TMS882" s="40"/>
      <c r="TMT882" s="40"/>
      <c r="TMU882" s="40"/>
      <c r="TMV882" s="40"/>
      <c r="TMW882" s="40"/>
      <c r="TMX882" s="40"/>
      <c r="TMY882" s="40"/>
      <c r="TMZ882" s="40"/>
      <c r="TNA882" s="40"/>
      <c r="TNB882" s="40"/>
      <c r="TNC882" s="40"/>
      <c r="TND882" s="40"/>
      <c r="TNE882" s="40"/>
      <c r="TNF882" s="40"/>
      <c r="TNG882" s="40"/>
      <c r="TNH882" s="40"/>
      <c r="TNI882" s="40"/>
      <c r="TNJ882" s="40"/>
      <c r="TNK882" s="40"/>
      <c r="TNL882" s="40"/>
      <c r="TNM882" s="40"/>
      <c r="TNN882" s="40"/>
      <c r="TNO882" s="40"/>
      <c r="TNP882" s="40"/>
      <c r="TNQ882" s="40"/>
      <c r="TNR882" s="40"/>
      <c r="TNS882" s="40"/>
      <c r="TNT882" s="40"/>
      <c r="TNU882" s="40"/>
      <c r="TNV882" s="40"/>
      <c r="TNW882" s="40"/>
      <c r="TNX882" s="40"/>
      <c r="TNY882" s="40"/>
      <c r="TNZ882" s="40"/>
      <c r="TOA882" s="40"/>
      <c r="TOB882" s="40"/>
      <c r="TOC882" s="40"/>
      <c r="TOD882" s="40"/>
      <c r="TOE882" s="40"/>
      <c r="TOF882" s="40"/>
      <c r="TOG882" s="40"/>
      <c r="TOH882" s="40"/>
      <c r="TOI882" s="40"/>
      <c r="TOJ882" s="40"/>
      <c r="TOK882" s="40"/>
      <c r="TOL882" s="40"/>
      <c r="TOM882" s="40"/>
      <c r="TON882" s="40"/>
      <c r="TOO882" s="40"/>
      <c r="TOP882" s="40"/>
      <c r="TOQ882" s="40"/>
      <c r="TOR882" s="40"/>
      <c r="TOS882" s="40"/>
      <c r="TOT882" s="40"/>
      <c r="TOU882" s="40"/>
      <c r="TOV882" s="40"/>
      <c r="TOW882" s="40"/>
      <c r="TOX882" s="40"/>
      <c r="TOY882" s="40"/>
      <c r="TOZ882" s="40"/>
      <c r="TPA882" s="40"/>
      <c r="TPB882" s="40"/>
      <c r="TPC882" s="40"/>
      <c r="TPD882" s="40"/>
      <c r="TPE882" s="40"/>
      <c r="TPF882" s="40"/>
      <c r="TPG882" s="40"/>
      <c r="TPH882" s="40"/>
      <c r="TPI882" s="40"/>
      <c r="TPJ882" s="40"/>
      <c r="TPK882" s="40"/>
      <c r="TPL882" s="40"/>
      <c r="TPM882" s="40"/>
      <c r="TPN882" s="40"/>
      <c r="TPO882" s="40"/>
      <c r="TPP882" s="40"/>
      <c r="TPQ882" s="40"/>
      <c r="TPR882" s="40"/>
      <c r="TPS882" s="40"/>
      <c r="TPT882" s="40"/>
      <c r="TPU882" s="40"/>
      <c r="TPV882" s="40"/>
      <c r="TPW882" s="40"/>
      <c r="TPX882" s="40"/>
      <c r="TPY882" s="40"/>
      <c r="TPZ882" s="40"/>
      <c r="TQA882" s="40"/>
      <c r="TQB882" s="40"/>
      <c r="TQC882" s="40"/>
      <c r="TQD882" s="40"/>
      <c r="TQE882" s="40"/>
      <c r="TQF882" s="40"/>
      <c r="TQG882" s="40"/>
      <c r="TQH882" s="40"/>
      <c r="TQI882" s="40"/>
      <c r="TQJ882" s="40"/>
      <c r="TQK882" s="40"/>
      <c r="TQL882" s="40"/>
      <c r="TQM882" s="40"/>
      <c r="TQN882" s="40"/>
      <c r="TQO882" s="40"/>
      <c r="TQP882" s="40"/>
      <c r="TQQ882" s="40"/>
      <c r="TQR882" s="40"/>
      <c r="TQS882" s="40"/>
      <c r="TQT882" s="40"/>
      <c r="TQU882" s="40"/>
      <c r="TQV882" s="40"/>
      <c r="TQW882" s="40"/>
      <c r="TQX882" s="40"/>
      <c r="TQY882" s="40"/>
      <c r="TQZ882" s="40"/>
      <c r="TRA882" s="40"/>
      <c r="TRB882" s="40"/>
      <c r="TRC882" s="40"/>
      <c r="TRD882" s="40"/>
      <c r="TRE882" s="40"/>
      <c r="TRF882" s="40"/>
      <c r="TRG882" s="40"/>
      <c r="TRH882" s="40"/>
      <c r="TRI882" s="40"/>
      <c r="TRJ882" s="40"/>
      <c r="TRK882" s="40"/>
      <c r="TRL882" s="40"/>
      <c r="TRM882" s="40"/>
      <c r="TRN882" s="40"/>
      <c r="TRO882" s="40"/>
      <c r="TRP882" s="40"/>
      <c r="TRQ882" s="40"/>
      <c r="TRR882" s="40"/>
      <c r="TRS882" s="40"/>
      <c r="TRT882" s="40"/>
      <c r="TRU882" s="40"/>
      <c r="TRV882" s="40"/>
      <c r="TRW882" s="40"/>
      <c r="TRX882" s="40"/>
      <c r="TRY882" s="40"/>
      <c r="TRZ882" s="40"/>
      <c r="TSA882" s="40"/>
      <c r="TSB882" s="40"/>
      <c r="TSC882" s="40"/>
      <c r="TSD882" s="40"/>
      <c r="TSE882" s="40"/>
      <c r="TSF882" s="40"/>
      <c r="TSG882" s="40"/>
      <c r="TSH882" s="40"/>
      <c r="TSI882" s="40"/>
      <c r="TSJ882" s="40"/>
      <c r="TSK882" s="40"/>
      <c r="TSL882" s="40"/>
      <c r="TSM882" s="40"/>
      <c r="TSN882" s="40"/>
      <c r="TSO882" s="40"/>
      <c r="TSP882" s="40"/>
      <c r="TSQ882" s="40"/>
      <c r="TSR882" s="40"/>
      <c r="TSS882" s="40"/>
      <c r="TST882" s="40"/>
      <c r="TSU882" s="40"/>
      <c r="TSV882" s="40"/>
      <c r="TSW882" s="40"/>
      <c r="TSX882" s="40"/>
      <c r="TSY882" s="40"/>
      <c r="TSZ882" s="40"/>
      <c r="TTA882" s="40"/>
      <c r="TTB882" s="40"/>
      <c r="TTC882" s="40"/>
      <c r="TTD882" s="40"/>
      <c r="TTE882" s="40"/>
      <c r="TTF882" s="40"/>
      <c r="TTG882" s="40"/>
      <c r="TTH882" s="40"/>
      <c r="TTI882" s="40"/>
      <c r="TTJ882" s="40"/>
      <c r="TTK882" s="40"/>
      <c r="TTL882" s="40"/>
      <c r="TTM882" s="40"/>
      <c r="TTN882" s="40"/>
      <c r="TTO882" s="40"/>
      <c r="TTP882" s="40"/>
      <c r="TTQ882" s="40"/>
      <c r="TTR882" s="40"/>
      <c r="TTS882" s="40"/>
      <c r="TTT882" s="40"/>
      <c r="TTU882" s="40"/>
      <c r="TTV882" s="40"/>
      <c r="TTW882" s="40"/>
      <c r="TTX882" s="40"/>
      <c r="TTY882" s="40"/>
      <c r="TTZ882" s="40"/>
      <c r="TUA882" s="40"/>
      <c r="TUB882" s="40"/>
      <c r="TUC882" s="40"/>
      <c r="TUD882" s="40"/>
      <c r="TUE882" s="40"/>
      <c r="TUF882" s="40"/>
      <c r="TUG882" s="40"/>
      <c r="TUH882" s="40"/>
      <c r="TUI882" s="40"/>
      <c r="TUJ882" s="40"/>
      <c r="TUK882" s="40"/>
      <c r="TUL882" s="40"/>
      <c r="TUM882" s="40"/>
      <c r="TUN882" s="40"/>
      <c r="TUO882" s="40"/>
      <c r="TUP882" s="40"/>
      <c r="TUQ882" s="40"/>
      <c r="TUR882" s="40"/>
      <c r="TUS882" s="40"/>
      <c r="TUT882" s="40"/>
      <c r="TUU882" s="40"/>
      <c r="TUV882" s="40"/>
      <c r="TUW882" s="40"/>
      <c r="TUX882" s="40"/>
      <c r="TUY882" s="40"/>
      <c r="TUZ882" s="40"/>
      <c r="TVA882" s="40"/>
      <c r="TVB882" s="40"/>
      <c r="TVC882" s="40"/>
      <c r="TVD882" s="40"/>
      <c r="TVE882" s="40"/>
      <c r="TVF882" s="40"/>
      <c r="TVG882" s="40"/>
      <c r="TVH882" s="40"/>
      <c r="TVI882" s="40"/>
      <c r="TVJ882" s="40"/>
      <c r="TVK882" s="40"/>
      <c r="TVL882" s="40"/>
      <c r="TVM882" s="40"/>
      <c r="TVN882" s="40"/>
      <c r="TVO882" s="40"/>
      <c r="TVP882" s="40"/>
      <c r="TVQ882" s="40"/>
      <c r="TVR882" s="40"/>
      <c r="TVS882" s="40"/>
      <c r="TVT882" s="40"/>
      <c r="TVU882" s="40"/>
      <c r="TVV882" s="40"/>
      <c r="TVW882" s="40"/>
      <c r="TVX882" s="40"/>
      <c r="TVY882" s="40"/>
      <c r="TVZ882" s="40"/>
      <c r="TWA882" s="40"/>
      <c r="TWB882" s="40"/>
      <c r="TWC882" s="40"/>
      <c r="TWD882" s="40"/>
      <c r="TWE882" s="40"/>
      <c r="TWF882" s="40"/>
      <c r="TWG882" s="40"/>
      <c r="TWH882" s="40"/>
      <c r="TWI882" s="40"/>
      <c r="TWJ882" s="40"/>
      <c r="TWK882" s="40"/>
      <c r="TWL882" s="40"/>
      <c r="TWM882" s="40"/>
      <c r="TWN882" s="40"/>
      <c r="TWO882" s="40"/>
      <c r="TWP882" s="40"/>
      <c r="TWQ882" s="40"/>
      <c r="TWR882" s="40"/>
      <c r="TWS882" s="40"/>
      <c r="TWT882" s="40"/>
      <c r="TWU882" s="40"/>
      <c r="TWV882" s="40"/>
      <c r="TWW882" s="40"/>
      <c r="TWX882" s="40"/>
      <c r="TWY882" s="40"/>
      <c r="TWZ882" s="40"/>
      <c r="TXA882" s="40"/>
      <c r="TXB882" s="40"/>
      <c r="TXC882" s="40"/>
      <c r="TXD882" s="40"/>
      <c r="TXE882" s="40"/>
      <c r="TXF882" s="40"/>
      <c r="TXG882" s="40"/>
      <c r="TXH882" s="40"/>
      <c r="TXI882" s="40"/>
      <c r="TXJ882" s="40"/>
      <c r="TXK882" s="40"/>
      <c r="TXL882" s="40"/>
      <c r="TXM882" s="40"/>
      <c r="TXN882" s="40"/>
      <c r="TXO882" s="40"/>
      <c r="TXP882" s="40"/>
      <c r="TXQ882" s="40"/>
      <c r="TXR882" s="40"/>
      <c r="TXS882" s="40"/>
      <c r="TXT882" s="40"/>
      <c r="TXU882" s="40"/>
      <c r="TXV882" s="40"/>
      <c r="TXW882" s="40"/>
      <c r="TXX882" s="40"/>
      <c r="TXY882" s="40"/>
      <c r="TXZ882" s="40"/>
      <c r="TYA882" s="40"/>
      <c r="TYB882" s="40"/>
      <c r="TYC882" s="40"/>
      <c r="TYD882" s="40"/>
      <c r="TYE882" s="40"/>
      <c r="TYF882" s="40"/>
      <c r="TYG882" s="40"/>
      <c r="TYH882" s="40"/>
      <c r="TYI882" s="40"/>
      <c r="TYJ882" s="40"/>
      <c r="TYK882" s="40"/>
      <c r="TYL882" s="40"/>
      <c r="TYM882" s="40"/>
      <c r="TYN882" s="40"/>
      <c r="TYO882" s="40"/>
      <c r="TYP882" s="40"/>
      <c r="TYQ882" s="40"/>
      <c r="TYR882" s="40"/>
      <c r="TYS882" s="40"/>
      <c r="TYT882" s="40"/>
      <c r="TYU882" s="40"/>
      <c r="TYV882" s="40"/>
      <c r="TYW882" s="40"/>
      <c r="TYX882" s="40"/>
      <c r="TYY882" s="40"/>
      <c r="TYZ882" s="40"/>
      <c r="TZA882" s="40"/>
      <c r="TZB882" s="40"/>
      <c r="TZC882" s="40"/>
      <c r="TZD882" s="40"/>
      <c r="TZE882" s="40"/>
      <c r="TZF882" s="40"/>
      <c r="TZG882" s="40"/>
      <c r="TZH882" s="40"/>
      <c r="TZI882" s="40"/>
      <c r="TZJ882" s="40"/>
      <c r="TZK882" s="40"/>
      <c r="TZL882" s="40"/>
      <c r="TZM882" s="40"/>
      <c r="TZN882" s="40"/>
      <c r="TZO882" s="40"/>
      <c r="TZP882" s="40"/>
      <c r="TZQ882" s="40"/>
      <c r="TZR882" s="40"/>
      <c r="TZS882" s="40"/>
      <c r="TZT882" s="40"/>
      <c r="TZU882" s="40"/>
      <c r="TZV882" s="40"/>
      <c r="TZW882" s="40"/>
      <c r="TZX882" s="40"/>
      <c r="TZY882" s="40"/>
      <c r="TZZ882" s="40"/>
      <c r="UAA882" s="40"/>
      <c r="UAB882" s="40"/>
      <c r="UAC882" s="40"/>
      <c r="UAD882" s="40"/>
      <c r="UAE882" s="40"/>
      <c r="UAF882" s="40"/>
      <c r="UAG882" s="40"/>
      <c r="UAH882" s="40"/>
      <c r="UAI882" s="40"/>
      <c r="UAJ882" s="40"/>
      <c r="UAK882" s="40"/>
      <c r="UAL882" s="40"/>
      <c r="UAM882" s="40"/>
      <c r="UAN882" s="40"/>
      <c r="UAO882" s="40"/>
      <c r="UAP882" s="40"/>
      <c r="UAQ882" s="40"/>
      <c r="UAR882" s="40"/>
      <c r="UAS882" s="40"/>
      <c r="UAT882" s="40"/>
      <c r="UAU882" s="40"/>
      <c r="UAV882" s="40"/>
      <c r="UAW882" s="40"/>
      <c r="UAX882" s="40"/>
      <c r="UAY882" s="40"/>
      <c r="UAZ882" s="40"/>
      <c r="UBA882" s="40"/>
      <c r="UBB882" s="40"/>
      <c r="UBC882" s="40"/>
      <c r="UBD882" s="40"/>
      <c r="UBE882" s="40"/>
      <c r="UBF882" s="40"/>
      <c r="UBG882" s="40"/>
      <c r="UBH882" s="40"/>
      <c r="UBI882" s="40"/>
      <c r="UBJ882" s="40"/>
      <c r="UBK882" s="40"/>
      <c r="UBL882" s="40"/>
      <c r="UBM882" s="40"/>
      <c r="UBN882" s="40"/>
      <c r="UBO882" s="40"/>
      <c r="UBP882" s="40"/>
      <c r="UBQ882" s="40"/>
      <c r="UBR882" s="40"/>
      <c r="UBS882" s="40"/>
      <c r="UBT882" s="40"/>
      <c r="UBU882" s="40"/>
      <c r="UBV882" s="40"/>
      <c r="UBW882" s="40"/>
      <c r="UBX882" s="40"/>
      <c r="UBY882" s="40"/>
      <c r="UBZ882" s="40"/>
      <c r="UCA882" s="40"/>
      <c r="UCB882" s="40"/>
      <c r="UCC882" s="40"/>
      <c r="UCD882" s="40"/>
      <c r="UCE882" s="40"/>
      <c r="UCF882" s="40"/>
      <c r="UCG882" s="40"/>
      <c r="UCH882" s="40"/>
      <c r="UCI882" s="40"/>
      <c r="UCJ882" s="40"/>
      <c r="UCK882" s="40"/>
      <c r="UCL882" s="40"/>
      <c r="UCM882" s="40"/>
      <c r="UCN882" s="40"/>
      <c r="UCO882" s="40"/>
      <c r="UCP882" s="40"/>
      <c r="UCQ882" s="40"/>
      <c r="UCR882" s="40"/>
      <c r="UCS882" s="40"/>
      <c r="UCT882" s="40"/>
      <c r="UCU882" s="40"/>
      <c r="UCV882" s="40"/>
      <c r="UCW882" s="40"/>
      <c r="UCX882" s="40"/>
      <c r="UCY882" s="40"/>
      <c r="UCZ882" s="40"/>
      <c r="UDA882" s="40"/>
      <c r="UDB882" s="40"/>
      <c r="UDC882" s="40"/>
      <c r="UDD882" s="40"/>
      <c r="UDE882" s="40"/>
      <c r="UDF882" s="40"/>
      <c r="UDG882" s="40"/>
      <c r="UDH882" s="40"/>
      <c r="UDI882" s="40"/>
      <c r="UDJ882" s="40"/>
      <c r="UDK882" s="40"/>
      <c r="UDL882" s="40"/>
      <c r="UDM882" s="40"/>
      <c r="UDN882" s="40"/>
      <c r="UDO882" s="40"/>
      <c r="UDP882" s="40"/>
      <c r="UDQ882" s="40"/>
      <c r="UDR882" s="40"/>
      <c r="UDS882" s="40"/>
      <c r="UDT882" s="40"/>
      <c r="UDU882" s="40"/>
      <c r="UDV882" s="40"/>
      <c r="UDW882" s="40"/>
      <c r="UDX882" s="40"/>
      <c r="UDY882" s="40"/>
      <c r="UDZ882" s="40"/>
      <c r="UEA882" s="40"/>
      <c r="UEB882" s="40"/>
      <c r="UEC882" s="40"/>
      <c r="UED882" s="40"/>
      <c r="UEE882" s="40"/>
      <c r="UEF882" s="40"/>
      <c r="UEG882" s="40"/>
      <c r="UEH882" s="40"/>
      <c r="UEI882" s="40"/>
      <c r="UEJ882" s="40"/>
      <c r="UEK882" s="40"/>
      <c r="UEL882" s="40"/>
      <c r="UEM882" s="40"/>
      <c r="UEN882" s="40"/>
      <c r="UEO882" s="40"/>
      <c r="UEP882" s="40"/>
      <c r="UEQ882" s="40"/>
      <c r="UER882" s="40"/>
      <c r="UES882" s="40"/>
      <c r="UET882" s="40"/>
      <c r="UEU882" s="40"/>
      <c r="UEV882" s="40"/>
      <c r="UEW882" s="40"/>
      <c r="UEX882" s="40"/>
      <c r="UEY882" s="40"/>
      <c r="UEZ882" s="40"/>
      <c r="UFA882" s="40"/>
      <c r="UFB882" s="40"/>
      <c r="UFC882" s="40"/>
      <c r="UFD882" s="40"/>
      <c r="UFE882" s="40"/>
      <c r="UFF882" s="40"/>
      <c r="UFG882" s="40"/>
      <c r="UFH882" s="40"/>
      <c r="UFI882" s="40"/>
      <c r="UFJ882" s="40"/>
      <c r="UFK882" s="40"/>
      <c r="UFL882" s="40"/>
      <c r="UFM882" s="40"/>
      <c r="UFN882" s="40"/>
      <c r="UFO882" s="40"/>
      <c r="UFP882" s="40"/>
      <c r="UFQ882" s="40"/>
      <c r="UFR882" s="40"/>
      <c r="UFS882" s="40"/>
      <c r="UFT882" s="40"/>
      <c r="UFU882" s="40"/>
      <c r="UFV882" s="40"/>
      <c r="UFW882" s="40"/>
      <c r="UFX882" s="40"/>
      <c r="UFY882" s="40"/>
      <c r="UFZ882" s="40"/>
      <c r="UGA882" s="40"/>
      <c r="UGB882" s="40"/>
      <c r="UGC882" s="40"/>
      <c r="UGD882" s="40"/>
      <c r="UGE882" s="40"/>
      <c r="UGF882" s="40"/>
      <c r="UGG882" s="40"/>
      <c r="UGH882" s="40"/>
      <c r="UGI882" s="40"/>
      <c r="UGJ882" s="40"/>
      <c r="UGK882" s="40"/>
      <c r="UGL882" s="40"/>
      <c r="UGM882" s="40"/>
      <c r="UGN882" s="40"/>
      <c r="UGO882" s="40"/>
      <c r="UGP882" s="40"/>
      <c r="UGQ882" s="40"/>
      <c r="UGR882" s="40"/>
      <c r="UGS882" s="40"/>
      <c r="UGT882" s="40"/>
      <c r="UGU882" s="40"/>
      <c r="UGV882" s="40"/>
      <c r="UGW882" s="40"/>
      <c r="UGX882" s="40"/>
      <c r="UGY882" s="40"/>
      <c r="UGZ882" s="40"/>
      <c r="UHA882" s="40"/>
      <c r="UHB882" s="40"/>
      <c r="UHC882" s="40"/>
      <c r="UHD882" s="40"/>
      <c r="UHE882" s="40"/>
      <c r="UHF882" s="40"/>
      <c r="UHG882" s="40"/>
      <c r="UHH882" s="40"/>
      <c r="UHI882" s="40"/>
      <c r="UHJ882" s="40"/>
      <c r="UHK882" s="40"/>
      <c r="UHL882" s="40"/>
      <c r="UHM882" s="40"/>
      <c r="UHN882" s="40"/>
      <c r="UHO882" s="40"/>
      <c r="UHP882" s="40"/>
      <c r="UHQ882" s="40"/>
      <c r="UHR882" s="40"/>
      <c r="UHS882" s="40"/>
      <c r="UHT882" s="40"/>
      <c r="UHU882" s="40"/>
      <c r="UHV882" s="40"/>
      <c r="UHW882" s="40"/>
      <c r="UHX882" s="40"/>
      <c r="UHY882" s="40"/>
      <c r="UHZ882" s="40"/>
      <c r="UIA882" s="40"/>
      <c r="UIB882" s="40"/>
      <c r="UIC882" s="40"/>
      <c r="UID882" s="40"/>
      <c r="UIE882" s="40"/>
      <c r="UIF882" s="40"/>
      <c r="UIG882" s="40"/>
      <c r="UIH882" s="40"/>
      <c r="UII882" s="40"/>
      <c r="UIJ882" s="40"/>
      <c r="UIK882" s="40"/>
      <c r="UIL882" s="40"/>
      <c r="UIM882" s="40"/>
      <c r="UIN882" s="40"/>
      <c r="UIO882" s="40"/>
      <c r="UIP882" s="40"/>
      <c r="UIQ882" s="40"/>
      <c r="UIR882" s="40"/>
      <c r="UIS882" s="40"/>
      <c r="UIT882" s="40"/>
      <c r="UIU882" s="40"/>
      <c r="UIV882" s="40"/>
      <c r="UIW882" s="40"/>
      <c r="UIX882" s="40"/>
      <c r="UIY882" s="40"/>
      <c r="UIZ882" s="40"/>
      <c r="UJA882" s="40"/>
      <c r="UJB882" s="40"/>
      <c r="UJC882" s="40"/>
      <c r="UJD882" s="40"/>
      <c r="UJE882" s="40"/>
      <c r="UJF882" s="40"/>
      <c r="UJG882" s="40"/>
      <c r="UJH882" s="40"/>
      <c r="UJI882" s="40"/>
      <c r="UJJ882" s="40"/>
      <c r="UJK882" s="40"/>
      <c r="UJL882" s="40"/>
      <c r="UJM882" s="40"/>
      <c r="UJN882" s="40"/>
      <c r="UJO882" s="40"/>
      <c r="UJP882" s="40"/>
      <c r="UJQ882" s="40"/>
      <c r="UJR882" s="40"/>
      <c r="UJS882" s="40"/>
      <c r="UJT882" s="40"/>
      <c r="UJU882" s="40"/>
      <c r="UJV882" s="40"/>
      <c r="UJW882" s="40"/>
      <c r="UJX882" s="40"/>
      <c r="UJY882" s="40"/>
      <c r="UJZ882" s="40"/>
      <c r="UKA882" s="40"/>
      <c r="UKB882" s="40"/>
      <c r="UKC882" s="40"/>
      <c r="UKD882" s="40"/>
      <c r="UKE882" s="40"/>
      <c r="UKF882" s="40"/>
      <c r="UKG882" s="40"/>
      <c r="UKH882" s="40"/>
      <c r="UKI882" s="40"/>
      <c r="UKJ882" s="40"/>
      <c r="UKK882" s="40"/>
      <c r="UKL882" s="40"/>
      <c r="UKM882" s="40"/>
      <c r="UKN882" s="40"/>
      <c r="UKO882" s="40"/>
      <c r="UKP882" s="40"/>
      <c r="UKQ882" s="40"/>
      <c r="UKR882" s="40"/>
      <c r="UKS882" s="40"/>
      <c r="UKT882" s="40"/>
      <c r="UKU882" s="40"/>
      <c r="UKV882" s="40"/>
      <c r="UKW882" s="40"/>
      <c r="UKX882" s="40"/>
      <c r="UKY882" s="40"/>
      <c r="UKZ882" s="40"/>
      <c r="ULA882" s="40"/>
      <c r="ULB882" s="40"/>
      <c r="ULC882" s="40"/>
      <c r="ULD882" s="40"/>
      <c r="ULE882" s="40"/>
      <c r="ULF882" s="40"/>
      <c r="ULG882" s="40"/>
      <c r="ULH882" s="40"/>
      <c r="ULI882" s="40"/>
      <c r="ULJ882" s="40"/>
      <c r="ULK882" s="40"/>
      <c r="ULL882" s="40"/>
      <c r="ULM882" s="40"/>
      <c r="ULN882" s="40"/>
      <c r="ULO882" s="40"/>
      <c r="ULP882" s="40"/>
      <c r="ULQ882" s="40"/>
      <c r="ULR882" s="40"/>
      <c r="ULS882" s="40"/>
      <c r="ULT882" s="40"/>
      <c r="ULU882" s="40"/>
      <c r="ULV882" s="40"/>
      <c r="ULW882" s="40"/>
      <c r="ULX882" s="40"/>
      <c r="ULY882" s="40"/>
      <c r="ULZ882" s="40"/>
      <c r="UMA882" s="40"/>
      <c r="UMB882" s="40"/>
      <c r="UMC882" s="40"/>
      <c r="UMD882" s="40"/>
      <c r="UME882" s="40"/>
      <c r="UMF882" s="40"/>
      <c r="UMG882" s="40"/>
      <c r="UMH882" s="40"/>
      <c r="UMI882" s="40"/>
      <c r="UMJ882" s="40"/>
      <c r="UMK882" s="40"/>
      <c r="UML882" s="40"/>
      <c r="UMM882" s="40"/>
      <c r="UMN882" s="40"/>
      <c r="UMO882" s="40"/>
      <c r="UMP882" s="40"/>
      <c r="UMQ882" s="40"/>
      <c r="UMR882" s="40"/>
      <c r="UMS882" s="40"/>
      <c r="UMT882" s="40"/>
      <c r="UMU882" s="40"/>
      <c r="UMV882" s="40"/>
      <c r="UMW882" s="40"/>
      <c r="UMX882" s="40"/>
      <c r="UMY882" s="40"/>
      <c r="UMZ882" s="40"/>
      <c r="UNA882" s="40"/>
      <c r="UNB882" s="40"/>
      <c r="UNC882" s="40"/>
      <c r="UND882" s="40"/>
      <c r="UNE882" s="40"/>
      <c r="UNF882" s="40"/>
      <c r="UNG882" s="40"/>
      <c r="UNH882" s="40"/>
      <c r="UNI882" s="40"/>
      <c r="UNJ882" s="40"/>
      <c r="UNK882" s="40"/>
      <c r="UNL882" s="40"/>
      <c r="UNM882" s="40"/>
      <c r="UNN882" s="40"/>
      <c r="UNO882" s="40"/>
      <c r="UNP882" s="40"/>
      <c r="UNQ882" s="40"/>
      <c r="UNR882" s="40"/>
      <c r="UNS882" s="40"/>
      <c r="UNT882" s="40"/>
      <c r="UNU882" s="40"/>
      <c r="UNV882" s="40"/>
      <c r="UNW882" s="40"/>
      <c r="UNX882" s="40"/>
      <c r="UNY882" s="40"/>
      <c r="UNZ882" s="40"/>
      <c r="UOA882" s="40"/>
      <c r="UOB882" s="40"/>
      <c r="UOC882" s="40"/>
      <c r="UOD882" s="40"/>
      <c r="UOE882" s="40"/>
      <c r="UOF882" s="40"/>
      <c r="UOG882" s="40"/>
      <c r="UOH882" s="40"/>
      <c r="UOI882" s="40"/>
      <c r="UOJ882" s="40"/>
      <c r="UOK882" s="40"/>
      <c r="UOL882" s="40"/>
      <c r="UOM882" s="40"/>
      <c r="UON882" s="40"/>
      <c r="UOO882" s="40"/>
      <c r="UOP882" s="40"/>
      <c r="UOQ882" s="40"/>
      <c r="UOR882" s="40"/>
      <c r="UOS882" s="40"/>
      <c r="UOT882" s="40"/>
      <c r="UOU882" s="40"/>
      <c r="UOV882" s="40"/>
      <c r="UOW882" s="40"/>
      <c r="UOX882" s="40"/>
      <c r="UOY882" s="40"/>
      <c r="UOZ882" s="40"/>
      <c r="UPA882" s="40"/>
      <c r="UPB882" s="40"/>
      <c r="UPC882" s="40"/>
      <c r="UPD882" s="40"/>
      <c r="UPE882" s="40"/>
      <c r="UPF882" s="40"/>
      <c r="UPG882" s="40"/>
      <c r="UPH882" s="40"/>
      <c r="UPI882" s="40"/>
      <c r="UPJ882" s="40"/>
      <c r="UPK882" s="40"/>
      <c r="UPL882" s="40"/>
      <c r="UPM882" s="40"/>
      <c r="UPN882" s="40"/>
      <c r="UPO882" s="40"/>
      <c r="UPP882" s="40"/>
      <c r="UPQ882" s="40"/>
      <c r="UPR882" s="40"/>
      <c r="UPS882" s="40"/>
      <c r="UPT882" s="40"/>
      <c r="UPU882" s="40"/>
      <c r="UPV882" s="40"/>
      <c r="UPW882" s="40"/>
      <c r="UPX882" s="40"/>
      <c r="UPY882" s="40"/>
      <c r="UPZ882" s="40"/>
      <c r="UQA882" s="40"/>
      <c r="UQB882" s="40"/>
      <c r="UQC882" s="40"/>
      <c r="UQD882" s="40"/>
      <c r="UQE882" s="40"/>
      <c r="UQF882" s="40"/>
      <c r="UQG882" s="40"/>
      <c r="UQH882" s="40"/>
      <c r="UQI882" s="40"/>
      <c r="UQJ882" s="40"/>
      <c r="UQK882" s="40"/>
      <c r="UQL882" s="40"/>
      <c r="UQM882" s="40"/>
      <c r="UQN882" s="40"/>
      <c r="UQO882" s="40"/>
      <c r="UQP882" s="40"/>
      <c r="UQQ882" s="40"/>
      <c r="UQR882" s="40"/>
      <c r="UQS882" s="40"/>
      <c r="UQT882" s="40"/>
      <c r="UQU882" s="40"/>
      <c r="UQV882" s="40"/>
      <c r="UQW882" s="40"/>
      <c r="UQX882" s="40"/>
      <c r="UQY882" s="40"/>
      <c r="UQZ882" s="40"/>
      <c r="URA882" s="40"/>
      <c r="URB882" s="40"/>
      <c r="URC882" s="40"/>
      <c r="URD882" s="40"/>
      <c r="URE882" s="40"/>
      <c r="URF882" s="40"/>
      <c r="URG882" s="40"/>
      <c r="URH882" s="40"/>
      <c r="URI882" s="40"/>
      <c r="URJ882" s="40"/>
      <c r="URK882" s="40"/>
      <c r="URL882" s="40"/>
      <c r="URM882" s="40"/>
      <c r="URN882" s="40"/>
      <c r="URO882" s="40"/>
      <c r="URP882" s="40"/>
      <c r="URQ882" s="40"/>
      <c r="URR882" s="40"/>
      <c r="URS882" s="40"/>
      <c r="URT882" s="40"/>
      <c r="URU882" s="40"/>
      <c r="URV882" s="40"/>
      <c r="URW882" s="40"/>
      <c r="URX882" s="40"/>
      <c r="URY882" s="40"/>
      <c r="URZ882" s="40"/>
      <c r="USA882" s="40"/>
      <c r="USB882" s="40"/>
      <c r="USC882" s="40"/>
      <c r="USD882" s="40"/>
      <c r="USE882" s="40"/>
      <c r="USF882" s="40"/>
      <c r="USG882" s="40"/>
      <c r="USH882" s="40"/>
      <c r="USI882" s="40"/>
      <c r="USJ882" s="40"/>
      <c r="USK882" s="40"/>
      <c r="USL882" s="40"/>
      <c r="USM882" s="40"/>
      <c r="USN882" s="40"/>
      <c r="USO882" s="40"/>
      <c r="USP882" s="40"/>
      <c r="USQ882" s="40"/>
      <c r="USR882" s="40"/>
      <c r="USS882" s="40"/>
      <c r="UST882" s="40"/>
      <c r="USU882" s="40"/>
      <c r="USV882" s="40"/>
      <c r="USW882" s="40"/>
      <c r="USX882" s="40"/>
      <c r="USY882" s="40"/>
      <c r="USZ882" s="40"/>
      <c r="UTA882" s="40"/>
      <c r="UTB882" s="40"/>
      <c r="UTC882" s="40"/>
      <c r="UTD882" s="40"/>
      <c r="UTE882" s="40"/>
      <c r="UTF882" s="40"/>
      <c r="UTG882" s="40"/>
      <c r="UTH882" s="40"/>
      <c r="UTI882" s="40"/>
      <c r="UTJ882" s="40"/>
      <c r="UTK882" s="40"/>
      <c r="UTL882" s="40"/>
      <c r="UTM882" s="40"/>
      <c r="UTN882" s="40"/>
      <c r="UTO882" s="40"/>
      <c r="UTP882" s="40"/>
      <c r="UTQ882" s="40"/>
      <c r="UTR882" s="40"/>
      <c r="UTS882" s="40"/>
      <c r="UTT882" s="40"/>
      <c r="UTU882" s="40"/>
      <c r="UTV882" s="40"/>
      <c r="UTW882" s="40"/>
      <c r="UTX882" s="40"/>
      <c r="UTY882" s="40"/>
      <c r="UTZ882" s="40"/>
      <c r="UUA882" s="40"/>
      <c r="UUB882" s="40"/>
      <c r="UUC882" s="40"/>
      <c r="UUD882" s="40"/>
      <c r="UUE882" s="40"/>
      <c r="UUF882" s="40"/>
      <c r="UUG882" s="40"/>
      <c r="UUH882" s="40"/>
      <c r="UUI882" s="40"/>
      <c r="UUJ882" s="40"/>
      <c r="UUK882" s="40"/>
      <c r="UUL882" s="40"/>
      <c r="UUM882" s="40"/>
      <c r="UUN882" s="40"/>
      <c r="UUO882" s="40"/>
      <c r="UUP882" s="40"/>
      <c r="UUQ882" s="40"/>
      <c r="UUR882" s="40"/>
      <c r="UUS882" s="40"/>
      <c r="UUT882" s="40"/>
      <c r="UUU882" s="40"/>
      <c r="UUV882" s="40"/>
      <c r="UUW882" s="40"/>
      <c r="UUX882" s="40"/>
      <c r="UUY882" s="40"/>
      <c r="UUZ882" s="40"/>
      <c r="UVA882" s="40"/>
      <c r="UVB882" s="40"/>
      <c r="UVC882" s="40"/>
      <c r="UVD882" s="40"/>
      <c r="UVE882" s="40"/>
      <c r="UVF882" s="40"/>
      <c r="UVG882" s="40"/>
      <c r="UVH882" s="40"/>
      <c r="UVI882" s="40"/>
      <c r="UVJ882" s="40"/>
      <c r="UVK882" s="40"/>
      <c r="UVL882" s="40"/>
      <c r="UVM882" s="40"/>
      <c r="UVN882" s="40"/>
      <c r="UVO882" s="40"/>
      <c r="UVP882" s="40"/>
      <c r="UVQ882" s="40"/>
      <c r="UVR882" s="40"/>
      <c r="UVS882" s="40"/>
      <c r="UVT882" s="40"/>
      <c r="UVU882" s="40"/>
      <c r="UVV882" s="40"/>
      <c r="UVW882" s="40"/>
      <c r="UVX882" s="40"/>
      <c r="UVY882" s="40"/>
      <c r="UVZ882" s="40"/>
      <c r="UWA882" s="40"/>
      <c r="UWB882" s="40"/>
      <c r="UWC882" s="40"/>
      <c r="UWD882" s="40"/>
      <c r="UWE882" s="40"/>
      <c r="UWF882" s="40"/>
      <c r="UWG882" s="40"/>
      <c r="UWH882" s="40"/>
      <c r="UWI882" s="40"/>
      <c r="UWJ882" s="40"/>
      <c r="UWK882" s="40"/>
      <c r="UWL882" s="40"/>
      <c r="UWM882" s="40"/>
      <c r="UWN882" s="40"/>
      <c r="UWO882" s="40"/>
      <c r="UWP882" s="40"/>
      <c r="UWQ882" s="40"/>
      <c r="UWR882" s="40"/>
      <c r="UWS882" s="40"/>
      <c r="UWT882" s="40"/>
      <c r="UWU882" s="40"/>
      <c r="UWV882" s="40"/>
      <c r="UWW882" s="40"/>
      <c r="UWX882" s="40"/>
      <c r="UWY882" s="40"/>
      <c r="UWZ882" s="40"/>
      <c r="UXA882" s="40"/>
      <c r="UXB882" s="40"/>
      <c r="UXC882" s="40"/>
      <c r="UXD882" s="40"/>
      <c r="UXE882" s="40"/>
      <c r="UXF882" s="40"/>
      <c r="UXG882" s="40"/>
      <c r="UXH882" s="40"/>
      <c r="UXI882" s="40"/>
      <c r="UXJ882" s="40"/>
      <c r="UXK882" s="40"/>
      <c r="UXL882" s="40"/>
      <c r="UXM882" s="40"/>
      <c r="UXN882" s="40"/>
      <c r="UXO882" s="40"/>
      <c r="UXP882" s="40"/>
      <c r="UXQ882" s="40"/>
      <c r="UXR882" s="40"/>
      <c r="UXS882" s="40"/>
      <c r="UXT882" s="40"/>
      <c r="UXU882" s="40"/>
      <c r="UXV882" s="40"/>
      <c r="UXW882" s="40"/>
      <c r="UXX882" s="40"/>
      <c r="UXY882" s="40"/>
      <c r="UXZ882" s="40"/>
      <c r="UYA882" s="40"/>
      <c r="UYB882" s="40"/>
      <c r="UYC882" s="40"/>
      <c r="UYD882" s="40"/>
      <c r="UYE882" s="40"/>
      <c r="UYF882" s="40"/>
      <c r="UYG882" s="40"/>
      <c r="UYH882" s="40"/>
      <c r="UYI882" s="40"/>
      <c r="UYJ882" s="40"/>
      <c r="UYK882" s="40"/>
      <c r="UYL882" s="40"/>
      <c r="UYM882" s="40"/>
      <c r="UYN882" s="40"/>
      <c r="UYO882" s="40"/>
      <c r="UYP882" s="40"/>
      <c r="UYQ882" s="40"/>
      <c r="UYR882" s="40"/>
      <c r="UYS882" s="40"/>
      <c r="UYT882" s="40"/>
      <c r="UYU882" s="40"/>
      <c r="UYV882" s="40"/>
      <c r="UYW882" s="40"/>
      <c r="UYX882" s="40"/>
      <c r="UYY882" s="40"/>
      <c r="UYZ882" s="40"/>
      <c r="UZA882" s="40"/>
      <c r="UZB882" s="40"/>
      <c r="UZC882" s="40"/>
      <c r="UZD882" s="40"/>
      <c r="UZE882" s="40"/>
      <c r="UZF882" s="40"/>
      <c r="UZG882" s="40"/>
      <c r="UZH882" s="40"/>
      <c r="UZI882" s="40"/>
      <c r="UZJ882" s="40"/>
      <c r="UZK882" s="40"/>
      <c r="UZL882" s="40"/>
      <c r="UZM882" s="40"/>
      <c r="UZN882" s="40"/>
      <c r="UZO882" s="40"/>
      <c r="UZP882" s="40"/>
      <c r="UZQ882" s="40"/>
      <c r="UZR882" s="40"/>
      <c r="UZS882" s="40"/>
      <c r="UZT882" s="40"/>
      <c r="UZU882" s="40"/>
      <c r="UZV882" s="40"/>
      <c r="UZW882" s="40"/>
      <c r="UZX882" s="40"/>
      <c r="UZY882" s="40"/>
      <c r="UZZ882" s="40"/>
      <c r="VAA882" s="40"/>
      <c r="VAB882" s="40"/>
      <c r="VAC882" s="40"/>
      <c r="VAD882" s="40"/>
      <c r="VAE882" s="40"/>
      <c r="VAF882" s="40"/>
      <c r="VAG882" s="40"/>
      <c r="VAH882" s="40"/>
      <c r="VAI882" s="40"/>
      <c r="VAJ882" s="40"/>
      <c r="VAK882" s="40"/>
      <c r="VAL882" s="40"/>
      <c r="VAM882" s="40"/>
      <c r="VAN882" s="40"/>
      <c r="VAO882" s="40"/>
      <c r="VAP882" s="40"/>
      <c r="VAQ882" s="40"/>
      <c r="VAR882" s="40"/>
      <c r="VAS882" s="40"/>
      <c r="VAT882" s="40"/>
      <c r="VAU882" s="40"/>
      <c r="VAV882" s="40"/>
      <c r="VAW882" s="40"/>
      <c r="VAX882" s="40"/>
      <c r="VAY882" s="40"/>
      <c r="VAZ882" s="40"/>
      <c r="VBA882" s="40"/>
      <c r="VBB882" s="40"/>
      <c r="VBC882" s="40"/>
      <c r="VBD882" s="40"/>
      <c r="VBE882" s="40"/>
      <c r="VBF882" s="40"/>
      <c r="VBG882" s="40"/>
      <c r="VBH882" s="40"/>
      <c r="VBI882" s="40"/>
      <c r="VBJ882" s="40"/>
      <c r="VBK882" s="40"/>
      <c r="VBL882" s="40"/>
      <c r="VBM882" s="40"/>
      <c r="VBN882" s="40"/>
      <c r="VBO882" s="40"/>
      <c r="VBP882" s="40"/>
      <c r="VBQ882" s="40"/>
      <c r="VBR882" s="40"/>
      <c r="VBS882" s="40"/>
      <c r="VBT882" s="40"/>
      <c r="VBU882" s="40"/>
      <c r="VBV882" s="40"/>
      <c r="VBW882" s="40"/>
      <c r="VBX882" s="40"/>
      <c r="VBY882" s="40"/>
      <c r="VBZ882" s="40"/>
      <c r="VCA882" s="40"/>
      <c r="VCB882" s="40"/>
      <c r="VCC882" s="40"/>
      <c r="VCD882" s="40"/>
      <c r="VCE882" s="40"/>
      <c r="VCF882" s="40"/>
      <c r="VCG882" s="40"/>
      <c r="VCH882" s="40"/>
      <c r="VCI882" s="40"/>
      <c r="VCJ882" s="40"/>
      <c r="VCK882" s="40"/>
      <c r="VCL882" s="40"/>
      <c r="VCM882" s="40"/>
      <c r="VCN882" s="40"/>
      <c r="VCO882" s="40"/>
      <c r="VCP882" s="40"/>
      <c r="VCQ882" s="40"/>
      <c r="VCR882" s="40"/>
      <c r="VCS882" s="40"/>
      <c r="VCT882" s="40"/>
      <c r="VCU882" s="40"/>
      <c r="VCV882" s="40"/>
      <c r="VCW882" s="40"/>
      <c r="VCX882" s="40"/>
      <c r="VCY882" s="40"/>
      <c r="VCZ882" s="40"/>
      <c r="VDA882" s="40"/>
      <c r="VDB882" s="40"/>
      <c r="VDC882" s="40"/>
      <c r="VDD882" s="40"/>
      <c r="VDE882" s="40"/>
      <c r="VDF882" s="40"/>
      <c r="VDG882" s="40"/>
      <c r="VDH882" s="40"/>
      <c r="VDI882" s="40"/>
      <c r="VDJ882" s="40"/>
      <c r="VDK882" s="40"/>
      <c r="VDL882" s="40"/>
      <c r="VDM882" s="40"/>
      <c r="VDN882" s="40"/>
      <c r="VDO882" s="40"/>
      <c r="VDP882" s="40"/>
      <c r="VDQ882" s="40"/>
      <c r="VDR882" s="40"/>
      <c r="VDS882" s="40"/>
      <c r="VDT882" s="40"/>
      <c r="VDU882" s="40"/>
      <c r="VDV882" s="40"/>
      <c r="VDW882" s="40"/>
      <c r="VDX882" s="40"/>
      <c r="VDY882" s="40"/>
      <c r="VDZ882" s="40"/>
      <c r="VEA882" s="40"/>
      <c r="VEB882" s="40"/>
      <c r="VEC882" s="40"/>
      <c r="VED882" s="40"/>
      <c r="VEE882" s="40"/>
      <c r="VEF882" s="40"/>
      <c r="VEG882" s="40"/>
      <c r="VEH882" s="40"/>
      <c r="VEI882" s="40"/>
      <c r="VEJ882" s="40"/>
      <c r="VEK882" s="40"/>
      <c r="VEL882" s="40"/>
      <c r="VEM882" s="40"/>
      <c r="VEN882" s="40"/>
      <c r="VEO882" s="40"/>
      <c r="VEP882" s="40"/>
      <c r="VEQ882" s="40"/>
      <c r="VER882" s="40"/>
      <c r="VES882" s="40"/>
      <c r="VET882" s="40"/>
      <c r="VEU882" s="40"/>
      <c r="VEV882" s="40"/>
      <c r="VEW882" s="40"/>
      <c r="VEX882" s="40"/>
      <c r="VEY882" s="40"/>
      <c r="VEZ882" s="40"/>
      <c r="VFA882" s="40"/>
      <c r="VFB882" s="40"/>
      <c r="VFC882" s="40"/>
      <c r="VFD882" s="40"/>
      <c r="VFE882" s="40"/>
      <c r="VFF882" s="40"/>
      <c r="VFG882" s="40"/>
      <c r="VFH882" s="40"/>
      <c r="VFI882" s="40"/>
      <c r="VFJ882" s="40"/>
      <c r="VFK882" s="40"/>
      <c r="VFL882" s="40"/>
      <c r="VFM882" s="40"/>
      <c r="VFN882" s="40"/>
      <c r="VFO882" s="40"/>
      <c r="VFP882" s="40"/>
      <c r="VFQ882" s="40"/>
      <c r="VFR882" s="40"/>
      <c r="VFS882" s="40"/>
      <c r="VFT882" s="40"/>
      <c r="VFU882" s="40"/>
      <c r="VFV882" s="40"/>
      <c r="VFW882" s="40"/>
      <c r="VFX882" s="40"/>
      <c r="VFY882" s="40"/>
      <c r="VFZ882" s="40"/>
      <c r="VGA882" s="40"/>
      <c r="VGB882" s="40"/>
      <c r="VGC882" s="40"/>
      <c r="VGD882" s="40"/>
      <c r="VGE882" s="40"/>
      <c r="VGF882" s="40"/>
      <c r="VGG882" s="40"/>
      <c r="VGH882" s="40"/>
      <c r="VGI882" s="40"/>
      <c r="VGJ882" s="40"/>
      <c r="VGK882" s="40"/>
      <c r="VGL882" s="40"/>
      <c r="VGM882" s="40"/>
      <c r="VGN882" s="40"/>
      <c r="VGO882" s="40"/>
      <c r="VGP882" s="40"/>
      <c r="VGQ882" s="40"/>
      <c r="VGR882" s="40"/>
      <c r="VGS882" s="40"/>
      <c r="VGT882" s="40"/>
      <c r="VGU882" s="40"/>
      <c r="VGV882" s="40"/>
      <c r="VGW882" s="40"/>
      <c r="VGX882" s="40"/>
      <c r="VGY882" s="40"/>
      <c r="VGZ882" s="40"/>
      <c r="VHA882" s="40"/>
      <c r="VHB882" s="40"/>
      <c r="VHC882" s="40"/>
      <c r="VHD882" s="40"/>
      <c r="VHE882" s="40"/>
      <c r="VHF882" s="40"/>
      <c r="VHG882" s="40"/>
      <c r="VHH882" s="40"/>
      <c r="VHI882" s="40"/>
      <c r="VHJ882" s="40"/>
      <c r="VHK882" s="40"/>
      <c r="VHL882" s="40"/>
      <c r="VHM882" s="40"/>
      <c r="VHN882" s="40"/>
      <c r="VHO882" s="40"/>
      <c r="VHP882" s="40"/>
      <c r="VHQ882" s="40"/>
      <c r="VHR882" s="40"/>
      <c r="VHS882" s="40"/>
      <c r="VHT882" s="40"/>
      <c r="VHU882" s="40"/>
      <c r="VHV882" s="40"/>
      <c r="VHW882" s="40"/>
      <c r="VHX882" s="40"/>
      <c r="VHY882" s="40"/>
      <c r="VHZ882" s="40"/>
      <c r="VIA882" s="40"/>
      <c r="VIB882" s="40"/>
      <c r="VIC882" s="40"/>
      <c r="VID882" s="40"/>
      <c r="VIE882" s="40"/>
      <c r="VIF882" s="40"/>
      <c r="VIG882" s="40"/>
      <c r="VIH882" s="40"/>
      <c r="VII882" s="40"/>
      <c r="VIJ882" s="40"/>
      <c r="VIK882" s="40"/>
      <c r="VIL882" s="40"/>
      <c r="VIM882" s="40"/>
      <c r="VIN882" s="40"/>
      <c r="VIO882" s="40"/>
      <c r="VIP882" s="40"/>
      <c r="VIQ882" s="40"/>
      <c r="VIR882" s="40"/>
      <c r="VIS882" s="40"/>
      <c r="VIT882" s="40"/>
      <c r="VIU882" s="40"/>
      <c r="VIV882" s="40"/>
      <c r="VIW882" s="40"/>
      <c r="VIX882" s="40"/>
      <c r="VIY882" s="40"/>
      <c r="VIZ882" s="40"/>
      <c r="VJA882" s="40"/>
      <c r="VJB882" s="40"/>
      <c r="VJC882" s="40"/>
      <c r="VJD882" s="40"/>
      <c r="VJE882" s="40"/>
      <c r="VJF882" s="40"/>
      <c r="VJG882" s="40"/>
      <c r="VJH882" s="40"/>
      <c r="VJI882" s="40"/>
      <c r="VJJ882" s="40"/>
      <c r="VJK882" s="40"/>
      <c r="VJL882" s="40"/>
      <c r="VJM882" s="40"/>
      <c r="VJN882" s="40"/>
      <c r="VJO882" s="40"/>
      <c r="VJP882" s="40"/>
      <c r="VJQ882" s="40"/>
      <c r="VJR882" s="40"/>
      <c r="VJS882" s="40"/>
      <c r="VJT882" s="40"/>
      <c r="VJU882" s="40"/>
      <c r="VJV882" s="40"/>
      <c r="VJW882" s="40"/>
      <c r="VJX882" s="40"/>
      <c r="VJY882" s="40"/>
      <c r="VJZ882" s="40"/>
      <c r="VKA882" s="40"/>
      <c r="VKB882" s="40"/>
      <c r="VKC882" s="40"/>
      <c r="VKD882" s="40"/>
      <c r="VKE882" s="40"/>
      <c r="VKF882" s="40"/>
      <c r="VKG882" s="40"/>
      <c r="VKH882" s="40"/>
      <c r="VKI882" s="40"/>
      <c r="VKJ882" s="40"/>
      <c r="VKK882" s="40"/>
      <c r="VKL882" s="40"/>
      <c r="VKM882" s="40"/>
      <c r="VKN882" s="40"/>
      <c r="VKO882" s="40"/>
      <c r="VKP882" s="40"/>
      <c r="VKQ882" s="40"/>
      <c r="VKR882" s="40"/>
      <c r="VKS882" s="40"/>
      <c r="VKT882" s="40"/>
      <c r="VKU882" s="40"/>
      <c r="VKV882" s="40"/>
      <c r="VKW882" s="40"/>
      <c r="VKX882" s="40"/>
      <c r="VKY882" s="40"/>
      <c r="VKZ882" s="40"/>
      <c r="VLA882" s="40"/>
      <c r="VLB882" s="40"/>
      <c r="VLC882" s="40"/>
      <c r="VLD882" s="40"/>
      <c r="VLE882" s="40"/>
      <c r="VLF882" s="40"/>
      <c r="VLG882" s="40"/>
      <c r="VLH882" s="40"/>
      <c r="VLI882" s="40"/>
      <c r="VLJ882" s="40"/>
      <c r="VLK882" s="40"/>
      <c r="VLL882" s="40"/>
      <c r="VLM882" s="40"/>
      <c r="VLN882" s="40"/>
      <c r="VLO882" s="40"/>
      <c r="VLP882" s="40"/>
      <c r="VLQ882" s="40"/>
      <c r="VLR882" s="40"/>
      <c r="VLS882" s="40"/>
      <c r="VLT882" s="40"/>
      <c r="VLU882" s="40"/>
      <c r="VLV882" s="40"/>
      <c r="VLW882" s="40"/>
      <c r="VLX882" s="40"/>
      <c r="VLY882" s="40"/>
      <c r="VLZ882" s="40"/>
      <c r="VMA882" s="40"/>
      <c r="VMB882" s="40"/>
      <c r="VMC882" s="40"/>
      <c r="VMD882" s="40"/>
      <c r="VME882" s="40"/>
      <c r="VMF882" s="40"/>
      <c r="VMG882" s="40"/>
      <c r="VMH882" s="40"/>
      <c r="VMI882" s="40"/>
      <c r="VMJ882" s="40"/>
      <c r="VMK882" s="40"/>
      <c r="VML882" s="40"/>
      <c r="VMM882" s="40"/>
      <c r="VMN882" s="40"/>
      <c r="VMO882" s="40"/>
      <c r="VMP882" s="40"/>
      <c r="VMQ882" s="40"/>
      <c r="VMR882" s="40"/>
      <c r="VMS882" s="40"/>
      <c r="VMT882" s="40"/>
      <c r="VMU882" s="40"/>
      <c r="VMV882" s="40"/>
      <c r="VMW882" s="40"/>
      <c r="VMX882" s="40"/>
      <c r="VMY882" s="40"/>
      <c r="VMZ882" s="40"/>
      <c r="VNA882" s="40"/>
      <c r="VNB882" s="40"/>
      <c r="VNC882" s="40"/>
      <c r="VND882" s="40"/>
      <c r="VNE882" s="40"/>
      <c r="VNF882" s="40"/>
      <c r="VNG882" s="40"/>
      <c r="VNH882" s="40"/>
      <c r="VNI882" s="40"/>
      <c r="VNJ882" s="40"/>
      <c r="VNK882" s="40"/>
      <c r="VNL882" s="40"/>
      <c r="VNM882" s="40"/>
      <c r="VNN882" s="40"/>
      <c r="VNO882" s="40"/>
      <c r="VNP882" s="40"/>
      <c r="VNQ882" s="40"/>
      <c r="VNR882" s="40"/>
      <c r="VNS882" s="40"/>
      <c r="VNT882" s="40"/>
      <c r="VNU882" s="40"/>
      <c r="VNV882" s="40"/>
      <c r="VNW882" s="40"/>
      <c r="VNX882" s="40"/>
      <c r="VNY882" s="40"/>
      <c r="VNZ882" s="40"/>
      <c r="VOA882" s="40"/>
      <c r="VOB882" s="40"/>
      <c r="VOC882" s="40"/>
      <c r="VOD882" s="40"/>
      <c r="VOE882" s="40"/>
      <c r="VOF882" s="40"/>
      <c r="VOG882" s="40"/>
      <c r="VOH882" s="40"/>
      <c r="VOI882" s="40"/>
      <c r="VOJ882" s="40"/>
      <c r="VOK882" s="40"/>
      <c r="VOL882" s="40"/>
      <c r="VOM882" s="40"/>
      <c r="VON882" s="40"/>
      <c r="VOO882" s="40"/>
      <c r="VOP882" s="40"/>
      <c r="VOQ882" s="40"/>
      <c r="VOR882" s="40"/>
      <c r="VOS882" s="40"/>
      <c r="VOT882" s="40"/>
      <c r="VOU882" s="40"/>
      <c r="VOV882" s="40"/>
      <c r="VOW882" s="40"/>
      <c r="VOX882" s="40"/>
      <c r="VOY882" s="40"/>
      <c r="VOZ882" s="40"/>
      <c r="VPA882" s="40"/>
      <c r="VPB882" s="40"/>
      <c r="VPC882" s="40"/>
      <c r="VPD882" s="40"/>
      <c r="VPE882" s="40"/>
      <c r="VPF882" s="40"/>
      <c r="VPG882" s="40"/>
      <c r="VPH882" s="40"/>
      <c r="VPI882" s="40"/>
      <c r="VPJ882" s="40"/>
      <c r="VPK882" s="40"/>
      <c r="VPL882" s="40"/>
      <c r="VPM882" s="40"/>
      <c r="VPN882" s="40"/>
      <c r="VPO882" s="40"/>
      <c r="VPP882" s="40"/>
      <c r="VPQ882" s="40"/>
      <c r="VPR882" s="40"/>
      <c r="VPS882" s="40"/>
      <c r="VPT882" s="40"/>
      <c r="VPU882" s="40"/>
      <c r="VPV882" s="40"/>
      <c r="VPW882" s="40"/>
      <c r="VPX882" s="40"/>
      <c r="VPY882" s="40"/>
      <c r="VPZ882" s="40"/>
      <c r="VQA882" s="40"/>
      <c r="VQB882" s="40"/>
      <c r="VQC882" s="40"/>
      <c r="VQD882" s="40"/>
      <c r="VQE882" s="40"/>
      <c r="VQF882" s="40"/>
      <c r="VQG882" s="40"/>
      <c r="VQH882" s="40"/>
      <c r="VQI882" s="40"/>
      <c r="VQJ882" s="40"/>
      <c r="VQK882" s="40"/>
      <c r="VQL882" s="40"/>
      <c r="VQM882" s="40"/>
      <c r="VQN882" s="40"/>
      <c r="VQO882" s="40"/>
      <c r="VQP882" s="40"/>
      <c r="VQQ882" s="40"/>
      <c r="VQR882" s="40"/>
      <c r="VQS882" s="40"/>
      <c r="VQT882" s="40"/>
      <c r="VQU882" s="40"/>
      <c r="VQV882" s="40"/>
      <c r="VQW882" s="40"/>
      <c r="VQX882" s="40"/>
      <c r="VQY882" s="40"/>
      <c r="VQZ882" s="40"/>
      <c r="VRA882" s="40"/>
      <c r="VRB882" s="40"/>
      <c r="VRC882" s="40"/>
      <c r="VRD882" s="40"/>
      <c r="VRE882" s="40"/>
      <c r="VRF882" s="40"/>
      <c r="VRG882" s="40"/>
      <c r="VRH882" s="40"/>
      <c r="VRI882" s="40"/>
      <c r="VRJ882" s="40"/>
      <c r="VRK882" s="40"/>
      <c r="VRL882" s="40"/>
      <c r="VRM882" s="40"/>
      <c r="VRN882" s="40"/>
      <c r="VRO882" s="40"/>
      <c r="VRP882" s="40"/>
      <c r="VRQ882" s="40"/>
      <c r="VRR882" s="40"/>
      <c r="VRS882" s="40"/>
      <c r="VRT882" s="40"/>
      <c r="VRU882" s="40"/>
      <c r="VRV882" s="40"/>
      <c r="VRW882" s="40"/>
      <c r="VRX882" s="40"/>
      <c r="VRY882" s="40"/>
      <c r="VRZ882" s="40"/>
      <c r="VSA882" s="40"/>
      <c r="VSB882" s="40"/>
      <c r="VSC882" s="40"/>
      <c r="VSD882" s="40"/>
      <c r="VSE882" s="40"/>
      <c r="VSF882" s="40"/>
      <c r="VSG882" s="40"/>
      <c r="VSH882" s="40"/>
      <c r="VSI882" s="40"/>
      <c r="VSJ882" s="40"/>
      <c r="VSK882" s="40"/>
      <c r="VSL882" s="40"/>
      <c r="VSM882" s="40"/>
      <c r="VSN882" s="40"/>
      <c r="VSO882" s="40"/>
      <c r="VSP882" s="40"/>
      <c r="VSQ882" s="40"/>
      <c r="VSR882" s="40"/>
      <c r="VSS882" s="40"/>
      <c r="VST882" s="40"/>
      <c r="VSU882" s="40"/>
      <c r="VSV882" s="40"/>
      <c r="VSW882" s="40"/>
      <c r="VSX882" s="40"/>
      <c r="VSY882" s="40"/>
      <c r="VSZ882" s="40"/>
      <c r="VTA882" s="40"/>
      <c r="VTB882" s="40"/>
      <c r="VTC882" s="40"/>
      <c r="VTD882" s="40"/>
      <c r="VTE882" s="40"/>
      <c r="VTF882" s="40"/>
      <c r="VTG882" s="40"/>
      <c r="VTH882" s="40"/>
      <c r="VTI882" s="40"/>
      <c r="VTJ882" s="40"/>
      <c r="VTK882" s="40"/>
      <c r="VTL882" s="40"/>
      <c r="VTM882" s="40"/>
      <c r="VTN882" s="40"/>
      <c r="VTO882" s="40"/>
      <c r="VTP882" s="40"/>
      <c r="VTQ882" s="40"/>
      <c r="VTR882" s="40"/>
      <c r="VTS882" s="40"/>
      <c r="VTT882" s="40"/>
      <c r="VTU882" s="40"/>
      <c r="VTV882" s="40"/>
      <c r="VTW882" s="40"/>
      <c r="VTX882" s="40"/>
      <c r="VTY882" s="40"/>
      <c r="VTZ882" s="40"/>
      <c r="VUA882" s="40"/>
      <c r="VUB882" s="40"/>
      <c r="VUC882" s="40"/>
      <c r="VUD882" s="40"/>
      <c r="VUE882" s="40"/>
      <c r="VUF882" s="40"/>
      <c r="VUG882" s="40"/>
      <c r="VUH882" s="40"/>
      <c r="VUI882" s="40"/>
      <c r="VUJ882" s="40"/>
      <c r="VUK882" s="40"/>
      <c r="VUL882" s="40"/>
      <c r="VUM882" s="40"/>
      <c r="VUN882" s="40"/>
      <c r="VUO882" s="40"/>
      <c r="VUP882" s="40"/>
      <c r="VUQ882" s="40"/>
      <c r="VUR882" s="40"/>
      <c r="VUS882" s="40"/>
      <c r="VUT882" s="40"/>
      <c r="VUU882" s="40"/>
      <c r="VUV882" s="40"/>
      <c r="VUW882" s="40"/>
      <c r="VUX882" s="40"/>
      <c r="VUY882" s="40"/>
      <c r="VUZ882" s="40"/>
      <c r="VVA882" s="40"/>
      <c r="VVB882" s="40"/>
      <c r="VVC882" s="40"/>
      <c r="VVD882" s="40"/>
      <c r="VVE882" s="40"/>
      <c r="VVF882" s="40"/>
      <c r="VVG882" s="40"/>
      <c r="VVH882" s="40"/>
      <c r="VVI882" s="40"/>
      <c r="VVJ882" s="40"/>
      <c r="VVK882" s="40"/>
      <c r="VVL882" s="40"/>
      <c r="VVM882" s="40"/>
      <c r="VVN882" s="40"/>
      <c r="VVO882" s="40"/>
      <c r="VVP882" s="40"/>
      <c r="VVQ882" s="40"/>
      <c r="VVR882" s="40"/>
      <c r="VVS882" s="40"/>
      <c r="VVT882" s="40"/>
      <c r="VVU882" s="40"/>
      <c r="VVV882" s="40"/>
      <c r="VVW882" s="40"/>
      <c r="VVX882" s="40"/>
      <c r="VVY882" s="40"/>
      <c r="VVZ882" s="40"/>
      <c r="VWA882" s="40"/>
      <c r="VWB882" s="40"/>
      <c r="VWC882" s="40"/>
      <c r="VWD882" s="40"/>
      <c r="VWE882" s="40"/>
      <c r="VWF882" s="40"/>
      <c r="VWG882" s="40"/>
      <c r="VWH882" s="40"/>
      <c r="VWI882" s="40"/>
      <c r="VWJ882" s="40"/>
      <c r="VWK882" s="40"/>
      <c r="VWL882" s="40"/>
      <c r="VWM882" s="40"/>
      <c r="VWN882" s="40"/>
      <c r="VWO882" s="40"/>
      <c r="VWP882" s="40"/>
      <c r="VWQ882" s="40"/>
      <c r="VWR882" s="40"/>
      <c r="VWS882" s="40"/>
      <c r="VWT882" s="40"/>
      <c r="VWU882" s="40"/>
      <c r="VWV882" s="40"/>
      <c r="VWW882" s="40"/>
      <c r="VWX882" s="40"/>
      <c r="VWY882" s="40"/>
      <c r="VWZ882" s="40"/>
      <c r="VXA882" s="40"/>
      <c r="VXB882" s="40"/>
      <c r="VXC882" s="40"/>
      <c r="VXD882" s="40"/>
      <c r="VXE882" s="40"/>
      <c r="VXF882" s="40"/>
      <c r="VXG882" s="40"/>
      <c r="VXH882" s="40"/>
      <c r="VXI882" s="40"/>
      <c r="VXJ882" s="40"/>
      <c r="VXK882" s="40"/>
      <c r="VXL882" s="40"/>
      <c r="VXM882" s="40"/>
      <c r="VXN882" s="40"/>
      <c r="VXO882" s="40"/>
      <c r="VXP882" s="40"/>
      <c r="VXQ882" s="40"/>
      <c r="VXR882" s="40"/>
      <c r="VXS882" s="40"/>
      <c r="VXT882" s="40"/>
      <c r="VXU882" s="40"/>
      <c r="VXV882" s="40"/>
      <c r="VXW882" s="40"/>
      <c r="VXX882" s="40"/>
      <c r="VXY882" s="40"/>
      <c r="VXZ882" s="40"/>
      <c r="VYA882" s="40"/>
      <c r="VYB882" s="40"/>
      <c r="VYC882" s="40"/>
      <c r="VYD882" s="40"/>
      <c r="VYE882" s="40"/>
      <c r="VYF882" s="40"/>
      <c r="VYG882" s="40"/>
      <c r="VYH882" s="40"/>
      <c r="VYI882" s="40"/>
      <c r="VYJ882" s="40"/>
      <c r="VYK882" s="40"/>
      <c r="VYL882" s="40"/>
      <c r="VYM882" s="40"/>
      <c r="VYN882" s="40"/>
      <c r="VYO882" s="40"/>
      <c r="VYP882" s="40"/>
      <c r="VYQ882" s="40"/>
      <c r="VYR882" s="40"/>
      <c r="VYS882" s="40"/>
      <c r="VYT882" s="40"/>
      <c r="VYU882" s="40"/>
      <c r="VYV882" s="40"/>
      <c r="VYW882" s="40"/>
      <c r="VYX882" s="40"/>
      <c r="VYY882" s="40"/>
      <c r="VYZ882" s="40"/>
      <c r="VZA882" s="40"/>
      <c r="VZB882" s="40"/>
      <c r="VZC882" s="40"/>
      <c r="VZD882" s="40"/>
      <c r="VZE882" s="40"/>
      <c r="VZF882" s="40"/>
      <c r="VZG882" s="40"/>
      <c r="VZH882" s="40"/>
      <c r="VZI882" s="40"/>
      <c r="VZJ882" s="40"/>
      <c r="VZK882" s="40"/>
      <c r="VZL882" s="40"/>
      <c r="VZM882" s="40"/>
      <c r="VZN882" s="40"/>
      <c r="VZO882" s="40"/>
      <c r="VZP882" s="40"/>
      <c r="VZQ882" s="40"/>
      <c r="VZR882" s="40"/>
      <c r="VZS882" s="40"/>
      <c r="VZT882" s="40"/>
      <c r="VZU882" s="40"/>
      <c r="VZV882" s="40"/>
      <c r="VZW882" s="40"/>
      <c r="VZX882" s="40"/>
      <c r="VZY882" s="40"/>
      <c r="VZZ882" s="40"/>
      <c r="WAA882" s="40"/>
      <c r="WAB882" s="40"/>
      <c r="WAC882" s="40"/>
      <c r="WAD882" s="40"/>
      <c r="WAE882" s="40"/>
      <c r="WAF882" s="40"/>
      <c r="WAG882" s="40"/>
      <c r="WAH882" s="40"/>
      <c r="WAI882" s="40"/>
      <c r="WAJ882" s="40"/>
      <c r="WAK882" s="40"/>
      <c r="WAL882" s="40"/>
      <c r="WAM882" s="40"/>
      <c r="WAN882" s="40"/>
      <c r="WAO882" s="40"/>
      <c r="WAP882" s="40"/>
      <c r="WAQ882" s="40"/>
      <c r="WAR882" s="40"/>
      <c r="WAS882" s="40"/>
      <c r="WAT882" s="40"/>
      <c r="WAU882" s="40"/>
      <c r="WAV882" s="40"/>
      <c r="WAW882" s="40"/>
      <c r="WAX882" s="40"/>
      <c r="WAY882" s="40"/>
      <c r="WAZ882" s="40"/>
      <c r="WBA882" s="40"/>
      <c r="WBB882" s="40"/>
      <c r="WBC882" s="40"/>
      <c r="WBD882" s="40"/>
      <c r="WBE882" s="40"/>
      <c r="WBF882" s="40"/>
      <c r="WBG882" s="40"/>
      <c r="WBH882" s="40"/>
      <c r="WBI882" s="40"/>
      <c r="WBJ882" s="40"/>
      <c r="WBK882" s="40"/>
      <c r="WBL882" s="40"/>
      <c r="WBM882" s="40"/>
      <c r="WBN882" s="40"/>
      <c r="WBO882" s="40"/>
      <c r="WBP882" s="40"/>
      <c r="WBQ882" s="40"/>
      <c r="WBR882" s="40"/>
      <c r="WBS882" s="40"/>
      <c r="WBT882" s="40"/>
      <c r="WBU882" s="40"/>
      <c r="WBV882" s="40"/>
      <c r="WBW882" s="40"/>
      <c r="WBX882" s="40"/>
      <c r="WBY882" s="40"/>
      <c r="WBZ882" s="40"/>
      <c r="WCA882" s="40"/>
      <c r="WCB882" s="40"/>
      <c r="WCC882" s="40"/>
      <c r="WCD882" s="40"/>
      <c r="WCE882" s="40"/>
      <c r="WCF882" s="40"/>
      <c r="WCG882" s="40"/>
      <c r="WCH882" s="40"/>
      <c r="WCI882" s="40"/>
      <c r="WCJ882" s="40"/>
      <c r="WCK882" s="40"/>
      <c r="WCL882" s="40"/>
      <c r="WCM882" s="40"/>
      <c r="WCN882" s="40"/>
      <c r="WCO882" s="40"/>
      <c r="WCP882" s="40"/>
      <c r="WCQ882" s="40"/>
      <c r="WCR882" s="40"/>
      <c r="WCS882" s="40"/>
      <c r="WCT882" s="40"/>
      <c r="WCU882" s="40"/>
      <c r="WCV882" s="40"/>
      <c r="WCW882" s="40"/>
      <c r="WCX882" s="40"/>
      <c r="WCY882" s="40"/>
      <c r="WCZ882" s="40"/>
      <c r="WDA882" s="40"/>
      <c r="WDB882" s="40"/>
      <c r="WDC882" s="40"/>
      <c r="WDD882" s="40"/>
      <c r="WDE882" s="40"/>
      <c r="WDF882" s="40"/>
      <c r="WDG882" s="40"/>
      <c r="WDH882" s="40"/>
      <c r="WDI882" s="40"/>
      <c r="WDJ882" s="40"/>
      <c r="WDK882" s="40"/>
      <c r="WDL882" s="40"/>
      <c r="WDM882" s="40"/>
      <c r="WDN882" s="40"/>
      <c r="WDO882" s="40"/>
      <c r="WDP882" s="40"/>
      <c r="WDQ882" s="40"/>
      <c r="WDR882" s="40"/>
      <c r="WDS882" s="40"/>
      <c r="WDT882" s="40"/>
      <c r="WDU882" s="40"/>
      <c r="WDV882" s="40"/>
      <c r="WDW882" s="40"/>
      <c r="WDX882" s="40"/>
      <c r="WDY882" s="40"/>
      <c r="WDZ882" s="40"/>
      <c r="WEA882" s="40"/>
      <c r="WEB882" s="40"/>
      <c r="WEC882" s="40"/>
      <c r="WED882" s="40"/>
      <c r="WEE882" s="40"/>
      <c r="WEF882" s="40"/>
      <c r="WEG882" s="40"/>
      <c r="WEH882" s="40"/>
      <c r="WEI882" s="40"/>
      <c r="WEJ882" s="40"/>
      <c r="WEK882" s="40"/>
      <c r="WEL882" s="40"/>
      <c r="WEM882" s="40"/>
      <c r="WEN882" s="40"/>
      <c r="WEO882" s="40"/>
      <c r="WEP882" s="40"/>
      <c r="WEQ882" s="40"/>
      <c r="WER882" s="40"/>
      <c r="WES882" s="40"/>
      <c r="WET882" s="40"/>
      <c r="WEU882" s="40"/>
      <c r="WEV882" s="40"/>
      <c r="WEW882" s="40"/>
      <c r="WEX882" s="40"/>
      <c r="WEY882" s="40"/>
      <c r="WEZ882" s="40"/>
      <c r="WFA882" s="40"/>
      <c r="WFB882" s="40"/>
      <c r="WFC882" s="40"/>
      <c r="WFD882" s="40"/>
      <c r="WFE882" s="40"/>
      <c r="WFF882" s="40"/>
      <c r="WFG882" s="40"/>
      <c r="WFH882" s="40"/>
      <c r="WFI882" s="40"/>
      <c r="WFJ882" s="40"/>
      <c r="WFK882" s="40"/>
      <c r="WFL882" s="40"/>
      <c r="WFM882" s="40"/>
      <c r="WFN882" s="40"/>
      <c r="WFO882" s="40"/>
      <c r="WFP882" s="40"/>
      <c r="WFQ882" s="40"/>
      <c r="WFR882" s="40"/>
      <c r="WFS882" s="40"/>
      <c r="WFT882" s="40"/>
      <c r="WFU882" s="40"/>
      <c r="WFV882" s="40"/>
      <c r="WFW882" s="40"/>
      <c r="WFX882" s="40"/>
      <c r="WFY882" s="40"/>
      <c r="WFZ882" s="40"/>
      <c r="WGA882" s="40"/>
      <c r="WGB882" s="40"/>
      <c r="WGC882" s="40"/>
      <c r="WGD882" s="40"/>
      <c r="WGE882" s="40"/>
      <c r="WGF882" s="40"/>
      <c r="WGG882" s="40"/>
      <c r="WGH882" s="40"/>
      <c r="WGI882" s="40"/>
      <c r="WGJ882" s="40"/>
      <c r="WGK882" s="40"/>
      <c r="WGL882" s="40"/>
      <c r="WGM882" s="40"/>
      <c r="WGN882" s="40"/>
      <c r="WGO882" s="40"/>
      <c r="WGP882" s="40"/>
      <c r="WGQ882" s="40"/>
      <c r="WGR882" s="40"/>
      <c r="WGS882" s="40"/>
      <c r="WGT882" s="40"/>
      <c r="WGU882" s="40"/>
      <c r="WGV882" s="40"/>
      <c r="WGW882" s="40"/>
      <c r="WGX882" s="40"/>
      <c r="WGY882" s="40"/>
      <c r="WGZ882" s="40"/>
      <c r="WHA882" s="40"/>
      <c r="WHB882" s="40"/>
      <c r="WHC882" s="40"/>
      <c r="WHD882" s="40"/>
      <c r="WHE882" s="40"/>
      <c r="WHF882" s="40"/>
      <c r="WHG882" s="40"/>
      <c r="WHH882" s="40"/>
      <c r="WHI882" s="40"/>
      <c r="WHJ882" s="40"/>
      <c r="WHK882" s="40"/>
      <c r="WHL882" s="40"/>
      <c r="WHM882" s="40"/>
      <c r="WHN882" s="40"/>
      <c r="WHO882" s="40"/>
      <c r="WHP882" s="40"/>
      <c r="WHQ882" s="40"/>
      <c r="WHR882" s="40"/>
      <c r="WHS882" s="40"/>
      <c r="WHT882" s="40"/>
      <c r="WHU882" s="40"/>
      <c r="WHV882" s="40"/>
      <c r="WHW882" s="40"/>
      <c r="WHX882" s="40"/>
      <c r="WHY882" s="40"/>
      <c r="WHZ882" s="40"/>
      <c r="WIA882" s="40"/>
      <c r="WIB882" s="40"/>
      <c r="WIC882" s="40"/>
      <c r="WID882" s="40"/>
      <c r="WIE882" s="40"/>
      <c r="WIF882" s="40"/>
      <c r="WIG882" s="40"/>
      <c r="WIH882" s="40"/>
      <c r="WII882" s="40"/>
      <c r="WIJ882" s="40"/>
      <c r="WIK882" s="40"/>
      <c r="WIL882" s="40"/>
      <c r="WIM882" s="40"/>
      <c r="WIN882" s="40"/>
      <c r="WIO882" s="40"/>
      <c r="WIP882" s="40"/>
      <c r="WIQ882" s="40"/>
      <c r="WIR882" s="40"/>
      <c r="WIS882" s="40"/>
      <c r="WIT882" s="40"/>
      <c r="WIU882" s="40"/>
      <c r="WIV882" s="40"/>
      <c r="WIW882" s="40"/>
      <c r="WIX882" s="40"/>
      <c r="WIY882" s="40"/>
      <c r="WIZ882" s="40"/>
      <c r="WJA882" s="40"/>
      <c r="WJB882" s="40"/>
      <c r="WJC882" s="40"/>
      <c r="WJD882" s="40"/>
      <c r="WJE882" s="40"/>
      <c r="WJF882" s="40"/>
      <c r="WJG882" s="40"/>
      <c r="WJH882" s="40"/>
      <c r="WJI882" s="40"/>
      <c r="WJJ882" s="40"/>
      <c r="WJK882" s="40"/>
      <c r="WJL882" s="40"/>
      <c r="WJM882" s="40"/>
      <c r="WJN882" s="40"/>
      <c r="WJO882" s="40"/>
      <c r="WJP882" s="40"/>
      <c r="WJQ882" s="40"/>
      <c r="WJR882" s="40"/>
      <c r="WJS882" s="40"/>
      <c r="WJT882" s="40"/>
      <c r="WJU882" s="40"/>
      <c r="WJV882" s="40"/>
      <c r="WJW882" s="40"/>
      <c r="WJX882" s="40"/>
      <c r="WJY882" s="40"/>
      <c r="WJZ882" s="40"/>
      <c r="WKA882" s="40"/>
      <c r="WKB882" s="40"/>
      <c r="WKC882" s="40"/>
      <c r="WKD882" s="40"/>
      <c r="WKE882" s="40"/>
      <c r="WKF882" s="40"/>
      <c r="WKG882" s="40"/>
      <c r="WKH882" s="40"/>
      <c r="WKI882" s="40"/>
      <c r="WKJ882" s="40"/>
      <c r="WKK882" s="40"/>
      <c r="WKL882" s="40"/>
      <c r="WKM882" s="40"/>
      <c r="WKN882" s="40"/>
      <c r="WKO882" s="40"/>
      <c r="WKP882" s="40"/>
      <c r="WKQ882" s="40"/>
      <c r="WKR882" s="40"/>
      <c r="WKS882" s="40"/>
      <c r="WKT882" s="40"/>
      <c r="WKU882" s="40"/>
      <c r="WKV882" s="40"/>
      <c r="WKW882" s="40"/>
      <c r="WKX882" s="40"/>
      <c r="WKY882" s="40"/>
      <c r="WKZ882" s="40"/>
      <c r="WLA882" s="40"/>
      <c r="WLB882" s="40"/>
      <c r="WLC882" s="40"/>
      <c r="WLD882" s="40"/>
      <c r="WLE882" s="40"/>
      <c r="WLF882" s="40"/>
      <c r="WLG882" s="40"/>
      <c r="WLH882" s="40"/>
      <c r="WLI882" s="40"/>
      <c r="WLJ882" s="40"/>
      <c r="WLK882" s="40"/>
      <c r="WLL882" s="40"/>
      <c r="WLM882" s="40"/>
      <c r="WLN882" s="40"/>
      <c r="WLO882" s="40"/>
      <c r="WLP882" s="40"/>
      <c r="WLQ882" s="40"/>
      <c r="WLR882" s="40"/>
      <c r="WLS882" s="40"/>
      <c r="WLT882" s="40"/>
      <c r="WLU882" s="40"/>
      <c r="WLV882" s="40"/>
      <c r="WLW882" s="40"/>
      <c r="WLX882" s="40"/>
      <c r="WLY882" s="40"/>
      <c r="WLZ882" s="40"/>
      <c r="WMA882" s="40"/>
      <c r="WMB882" s="40"/>
      <c r="WMC882" s="40"/>
      <c r="WMD882" s="40"/>
      <c r="WME882" s="40"/>
      <c r="WMF882" s="40"/>
      <c r="WMG882" s="40"/>
      <c r="WMH882" s="40"/>
      <c r="WMI882" s="40"/>
      <c r="WMJ882" s="40"/>
      <c r="WMK882" s="40"/>
      <c r="WML882" s="40"/>
      <c r="WMM882" s="40"/>
      <c r="WMN882" s="40"/>
      <c r="WMO882" s="40"/>
      <c r="WMP882" s="40"/>
      <c r="WMQ882" s="40"/>
      <c r="WMR882" s="40"/>
      <c r="WMS882" s="40"/>
      <c r="WMT882" s="40"/>
      <c r="WMU882" s="40"/>
      <c r="WMV882" s="40"/>
      <c r="WMW882" s="40"/>
      <c r="WMX882" s="40"/>
      <c r="WMY882" s="40"/>
      <c r="WMZ882" s="40"/>
      <c r="WNA882" s="40"/>
      <c r="WNB882" s="40"/>
      <c r="WNC882" s="40"/>
      <c r="WND882" s="40"/>
      <c r="WNE882" s="40"/>
      <c r="WNF882" s="40"/>
      <c r="WNG882" s="40"/>
      <c r="WNH882" s="40"/>
      <c r="WNI882" s="40"/>
      <c r="WNJ882" s="40"/>
      <c r="WNK882" s="40"/>
      <c r="WNL882" s="40"/>
      <c r="WNM882" s="40"/>
      <c r="WNN882" s="40"/>
      <c r="WNO882" s="40"/>
      <c r="WNP882" s="40"/>
      <c r="WNQ882" s="40"/>
      <c r="WNR882" s="40"/>
      <c r="WNS882" s="40"/>
      <c r="WNT882" s="40"/>
      <c r="WNU882" s="40"/>
      <c r="WNV882" s="40"/>
      <c r="WNW882" s="40"/>
      <c r="WNX882" s="40"/>
      <c r="WNY882" s="40"/>
      <c r="WNZ882" s="40"/>
      <c r="WOA882" s="40"/>
      <c r="WOB882" s="40"/>
      <c r="WOC882" s="40"/>
      <c r="WOD882" s="40"/>
      <c r="WOE882" s="40"/>
      <c r="WOF882" s="40"/>
      <c r="WOG882" s="40"/>
      <c r="WOH882" s="40"/>
      <c r="WOI882" s="40"/>
      <c r="WOJ882" s="40"/>
      <c r="WOK882" s="40"/>
      <c r="WOL882" s="40"/>
      <c r="WOM882" s="40"/>
      <c r="WON882" s="40"/>
      <c r="WOO882" s="40"/>
      <c r="WOP882" s="40"/>
      <c r="WOQ882" s="40"/>
      <c r="WOR882" s="40"/>
      <c r="WOS882" s="40"/>
      <c r="WOT882" s="40"/>
      <c r="WOU882" s="40"/>
      <c r="WOV882" s="40"/>
      <c r="WOW882" s="40"/>
      <c r="WOX882" s="40"/>
      <c r="WOY882" s="40"/>
      <c r="WOZ882" s="40"/>
      <c r="WPA882" s="40"/>
      <c r="WPB882" s="40"/>
      <c r="WPC882" s="40"/>
      <c r="WPD882" s="40"/>
      <c r="WPE882" s="40"/>
      <c r="WPF882" s="40"/>
      <c r="WPG882" s="40"/>
      <c r="WPH882" s="40"/>
      <c r="WPI882" s="40"/>
      <c r="WPJ882" s="40"/>
      <c r="WPK882" s="40"/>
      <c r="WPL882" s="40"/>
      <c r="WPM882" s="40"/>
      <c r="WPN882" s="40"/>
      <c r="WPO882" s="40"/>
      <c r="WPP882" s="40"/>
      <c r="WPQ882" s="40"/>
      <c r="WPR882" s="40"/>
      <c r="WPS882" s="40"/>
      <c r="WPT882" s="40"/>
      <c r="WPU882" s="40"/>
      <c r="WPV882" s="40"/>
      <c r="WPW882" s="40"/>
      <c r="WPX882" s="40"/>
      <c r="WPY882" s="40"/>
      <c r="WPZ882" s="40"/>
      <c r="WQA882" s="40"/>
      <c r="WQB882" s="40"/>
      <c r="WQC882" s="40"/>
      <c r="WQD882" s="40"/>
      <c r="WQE882" s="40"/>
      <c r="WQF882" s="40"/>
      <c r="WQG882" s="40"/>
      <c r="WQH882" s="40"/>
      <c r="WQI882" s="40"/>
      <c r="WQJ882" s="40"/>
      <c r="WQK882" s="40"/>
      <c r="WQL882" s="40"/>
      <c r="WQM882" s="40"/>
      <c r="WQN882" s="40"/>
      <c r="WQO882" s="40"/>
      <c r="WQP882" s="40"/>
      <c r="WQQ882" s="40"/>
      <c r="WQR882" s="40"/>
      <c r="WQS882" s="40"/>
      <c r="WQT882" s="40"/>
      <c r="WQU882" s="40"/>
      <c r="WQV882" s="40"/>
      <c r="WQW882" s="40"/>
      <c r="WQX882" s="40"/>
      <c r="WQY882" s="40"/>
      <c r="WQZ882" s="40"/>
      <c r="WRA882" s="40"/>
      <c r="WRB882" s="40"/>
      <c r="WRC882" s="40"/>
      <c r="WRD882" s="40"/>
      <c r="WRE882" s="40"/>
      <c r="WRF882" s="40"/>
      <c r="WRG882" s="40"/>
      <c r="WRH882" s="40"/>
      <c r="WRI882" s="40"/>
      <c r="WRJ882" s="40"/>
      <c r="WRK882" s="40"/>
      <c r="WRL882" s="40"/>
      <c r="WRM882" s="40"/>
      <c r="WRN882" s="40"/>
      <c r="WRO882" s="40"/>
      <c r="WRP882" s="40"/>
      <c r="WRQ882" s="40"/>
      <c r="WRR882" s="40"/>
      <c r="WRS882" s="40"/>
      <c r="WRT882" s="40"/>
      <c r="WRU882" s="40"/>
      <c r="WRV882" s="40"/>
      <c r="WRW882" s="40"/>
      <c r="WRX882" s="40"/>
      <c r="WRY882" s="40"/>
      <c r="WRZ882" s="40"/>
      <c r="WSA882" s="40"/>
      <c r="WSB882" s="40"/>
      <c r="WSC882" s="40"/>
      <c r="WSD882" s="40"/>
      <c r="WSE882" s="40"/>
      <c r="WSF882" s="40"/>
      <c r="WSG882" s="40"/>
      <c r="WSH882" s="40"/>
      <c r="WSI882" s="40"/>
      <c r="WSJ882" s="40"/>
      <c r="WSK882" s="40"/>
      <c r="WSL882" s="40"/>
      <c r="WSM882" s="40"/>
      <c r="WSN882" s="40"/>
      <c r="WSO882" s="40"/>
      <c r="WSP882" s="40"/>
      <c r="WSQ882" s="40"/>
      <c r="WSR882" s="40"/>
      <c r="WSS882" s="40"/>
      <c r="WST882" s="40"/>
      <c r="WSU882" s="40"/>
      <c r="WSV882" s="40"/>
      <c r="WSW882" s="40"/>
      <c r="WSX882" s="40"/>
      <c r="WSY882" s="40"/>
      <c r="WSZ882" s="40"/>
      <c r="WTA882" s="40"/>
      <c r="WTB882" s="40"/>
      <c r="WTC882" s="40"/>
      <c r="WTD882" s="40"/>
      <c r="WTE882" s="40"/>
      <c r="WTF882" s="40"/>
      <c r="WTG882" s="40"/>
      <c r="WTH882" s="40"/>
      <c r="WTI882" s="40"/>
      <c r="WTJ882" s="40"/>
      <c r="WTK882" s="40"/>
      <c r="WTL882" s="40"/>
      <c r="WTM882" s="40"/>
      <c r="WTN882" s="40"/>
      <c r="WTO882" s="40"/>
      <c r="WTP882" s="40"/>
      <c r="WTQ882" s="40"/>
      <c r="WTR882" s="40"/>
      <c r="WTS882" s="40"/>
      <c r="WTT882" s="40"/>
      <c r="WTU882" s="40"/>
      <c r="WTV882" s="40"/>
      <c r="WTW882" s="40"/>
      <c r="WTX882" s="40"/>
      <c r="WTY882" s="40"/>
      <c r="WTZ882" s="40"/>
      <c r="WUA882" s="40"/>
      <c r="WUB882" s="40"/>
      <c r="WUC882" s="40"/>
      <c r="WUD882" s="40"/>
      <c r="WUE882" s="40"/>
      <c r="WUF882" s="40"/>
      <c r="WUG882" s="40"/>
      <c r="WUH882" s="40"/>
      <c r="WUI882" s="40"/>
      <c r="WUJ882" s="40"/>
      <c r="WUK882" s="40"/>
      <c r="WUL882" s="40"/>
      <c r="WUM882" s="40"/>
      <c r="WUN882" s="40"/>
      <c r="WUO882" s="40"/>
      <c r="WUP882" s="40"/>
      <c r="WUQ882" s="40"/>
      <c r="WUR882" s="40"/>
      <c r="WUS882" s="40"/>
      <c r="WUT882" s="40"/>
      <c r="WUU882" s="40"/>
      <c r="WUV882" s="40"/>
      <c r="WUW882" s="40"/>
      <c r="WUX882" s="40"/>
      <c r="WUY882" s="40"/>
      <c r="WUZ882" s="40"/>
      <c r="WVA882" s="40"/>
      <c r="WVB882" s="40"/>
      <c r="WVC882" s="40"/>
      <c r="WVD882" s="40"/>
      <c r="WVE882" s="40"/>
      <c r="WVF882" s="40"/>
      <c r="WVG882" s="40"/>
      <c r="WVH882" s="40"/>
      <c r="WVI882" s="40"/>
      <c r="WVJ882" s="40"/>
      <c r="WVK882" s="40"/>
      <c r="WVL882" s="40"/>
      <c r="WVM882" s="40"/>
      <c r="WVN882" s="40"/>
      <c r="WVO882" s="40"/>
      <c r="WVP882" s="40"/>
      <c r="WVQ882" s="40"/>
      <c r="WVR882" s="40"/>
      <c r="WVS882" s="40"/>
      <c r="WVT882" s="40"/>
      <c r="WVU882" s="40"/>
      <c r="WVV882" s="40"/>
      <c r="WVW882" s="40"/>
      <c r="WVX882" s="40"/>
      <c r="WVY882" s="40"/>
      <c r="WVZ882" s="40"/>
      <c r="WWA882" s="40"/>
      <c r="WWB882" s="40"/>
      <c r="WWC882" s="40"/>
      <c r="WWD882" s="40"/>
      <c r="WWE882" s="40"/>
      <c r="WWF882" s="40"/>
      <c r="WWG882" s="40"/>
      <c r="WWH882" s="40"/>
      <c r="WWI882" s="40"/>
      <c r="WWJ882" s="40"/>
      <c r="WWK882" s="40"/>
      <c r="WWL882" s="40"/>
      <c r="WWM882" s="40"/>
      <c r="WWN882" s="40"/>
      <c r="WWO882" s="40"/>
      <c r="WWP882" s="40"/>
      <c r="WWQ882" s="40"/>
      <c r="WWR882" s="40"/>
      <c r="WWS882" s="40"/>
      <c r="WWT882" s="40"/>
      <c r="WWU882" s="40"/>
      <c r="WWV882" s="40"/>
      <c r="WWW882" s="40"/>
      <c r="WWX882" s="40"/>
      <c r="WWY882" s="40"/>
      <c r="WWZ882" s="40"/>
      <c r="WXA882" s="40"/>
      <c r="WXB882" s="40"/>
      <c r="WXC882" s="40"/>
      <c r="WXD882" s="40"/>
      <c r="WXE882" s="40"/>
      <c r="WXF882" s="40"/>
      <c r="WXG882" s="40"/>
      <c r="WXH882" s="40"/>
      <c r="WXI882" s="40"/>
      <c r="WXJ882" s="40"/>
      <c r="WXK882" s="40"/>
      <c r="WXL882" s="40"/>
      <c r="WXM882" s="40"/>
      <c r="WXN882" s="40"/>
      <c r="WXO882" s="40"/>
      <c r="WXP882" s="40"/>
      <c r="WXQ882" s="40"/>
      <c r="WXR882" s="40"/>
      <c r="WXS882" s="40"/>
      <c r="WXT882" s="40"/>
      <c r="WXU882" s="40"/>
      <c r="WXV882" s="40"/>
      <c r="WXW882" s="40"/>
      <c r="WXX882" s="40"/>
      <c r="WXY882" s="40"/>
      <c r="WXZ882" s="40"/>
      <c r="WYA882" s="40"/>
      <c r="WYB882" s="40"/>
      <c r="WYC882" s="40"/>
      <c r="WYD882" s="40"/>
      <c r="WYE882" s="40"/>
      <c r="WYF882" s="40"/>
      <c r="WYG882" s="40"/>
      <c r="WYH882" s="40"/>
      <c r="WYI882" s="40"/>
      <c r="WYJ882" s="40"/>
      <c r="WYK882" s="40"/>
      <c r="WYL882" s="40"/>
      <c r="WYM882" s="40"/>
      <c r="WYN882" s="40"/>
      <c r="WYO882" s="40"/>
      <c r="WYP882" s="40"/>
      <c r="WYQ882" s="40"/>
      <c r="WYR882" s="40"/>
      <c r="WYS882" s="40"/>
      <c r="WYT882" s="40"/>
      <c r="WYU882" s="40"/>
      <c r="WYV882" s="40"/>
      <c r="WYW882" s="40"/>
      <c r="WYX882" s="40"/>
      <c r="WYY882" s="40"/>
      <c r="WYZ882" s="40"/>
      <c r="WZA882" s="40"/>
      <c r="WZB882" s="40"/>
      <c r="WZC882" s="40"/>
      <c r="WZD882" s="40"/>
      <c r="WZE882" s="40"/>
      <c r="WZF882" s="40"/>
      <c r="WZG882" s="40"/>
      <c r="WZH882" s="40"/>
      <c r="WZI882" s="40"/>
      <c r="WZJ882" s="40"/>
      <c r="WZK882" s="40"/>
      <c r="WZL882" s="40"/>
      <c r="WZM882" s="40"/>
      <c r="WZN882" s="40"/>
      <c r="WZO882" s="40"/>
      <c r="WZP882" s="40"/>
      <c r="WZQ882" s="40"/>
      <c r="WZR882" s="40"/>
      <c r="WZS882" s="40"/>
      <c r="WZT882" s="40"/>
      <c r="WZU882" s="40"/>
      <c r="WZV882" s="40"/>
      <c r="WZW882" s="40"/>
      <c r="WZX882" s="40"/>
      <c r="WZY882" s="40"/>
      <c r="WZZ882" s="40"/>
      <c r="XAA882" s="40"/>
      <c r="XAB882" s="40"/>
      <c r="XAC882" s="40"/>
      <c r="XAD882" s="40"/>
      <c r="XAE882" s="40"/>
      <c r="XAF882" s="40"/>
      <c r="XAG882" s="40"/>
      <c r="XAH882" s="40"/>
      <c r="XAI882" s="40"/>
      <c r="XAJ882" s="40"/>
      <c r="XAK882" s="40"/>
      <c r="XAL882" s="40"/>
      <c r="XAM882" s="40"/>
      <c r="XAN882" s="40"/>
      <c r="XAO882" s="40"/>
      <c r="XAP882" s="40"/>
      <c r="XAQ882" s="40"/>
      <c r="XAR882" s="40"/>
      <c r="XAS882" s="40"/>
      <c r="XAT882" s="40"/>
      <c r="XAU882" s="40"/>
      <c r="XAV882" s="40"/>
      <c r="XAW882" s="40"/>
      <c r="XAX882" s="40"/>
      <c r="XAY882" s="40"/>
      <c r="XAZ882" s="40"/>
      <c r="XBA882" s="40"/>
      <c r="XBB882" s="40"/>
      <c r="XBC882" s="40"/>
      <c r="XBD882" s="40"/>
      <c r="XBE882" s="40"/>
      <c r="XBF882" s="40"/>
      <c r="XBG882" s="40"/>
      <c r="XBH882" s="40"/>
      <c r="XBI882" s="40"/>
      <c r="XBJ882" s="40"/>
      <c r="XBK882" s="40"/>
      <c r="XBL882" s="40"/>
      <c r="XBM882" s="40"/>
      <c r="XBN882" s="40"/>
      <c r="XBO882" s="40"/>
      <c r="XBP882" s="40"/>
      <c r="XBQ882" s="40"/>
      <c r="XBR882" s="40"/>
      <c r="XBS882" s="40"/>
      <c r="XBT882" s="40"/>
      <c r="XBU882" s="40"/>
      <c r="XBV882" s="40"/>
      <c r="XBW882" s="40"/>
      <c r="XBX882" s="40"/>
      <c r="XBY882" s="40"/>
      <c r="XBZ882" s="40"/>
      <c r="XCA882" s="40"/>
      <c r="XCB882" s="40"/>
      <c r="XCC882" s="40"/>
      <c r="XCD882" s="40"/>
      <c r="XCE882" s="40"/>
      <c r="XCF882" s="40"/>
      <c r="XCG882" s="40"/>
      <c r="XCH882" s="40"/>
      <c r="XCI882" s="40"/>
      <c r="XCJ882" s="40"/>
      <c r="XCK882" s="40"/>
      <c r="XCL882" s="40"/>
      <c r="XCM882" s="40"/>
      <c r="XCN882" s="40"/>
      <c r="XCO882" s="40"/>
      <c r="XCP882" s="40"/>
      <c r="XCQ882" s="40"/>
      <c r="XCR882" s="40"/>
      <c r="XCS882" s="40"/>
      <c r="XCT882" s="40"/>
      <c r="XCU882" s="40"/>
      <c r="XCV882" s="40"/>
      <c r="XCW882" s="40"/>
      <c r="XCX882" s="40"/>
      <c r="XCY882" s="40"/>
      <c r="XCZ882" s="40"/>
      <c r="XDA882" s="40"/>
      <c r="XDB882" s="40"/>
      <c r="XDC882" s="40"/>
      <c r="XDD882" s="40"/>
      <c r="XDE882" s="40"/>
      <c r="XDF882" s="40"/>
      <c r="XDG882" s="40"/>
      <c r="XDH882" s="40"/>
      <c r="XDI882" s="40"/>
      <c r="XDJ882" s="40"/>
      <c r="XDK882" s="40"/>
      <c r="XDL882" s="40"/>
      <c r="XDM882" s="40"/>
      <c r="XDN882" s="40"/>
      <c r="XDO882" s="40"/>
      <c r="XDP882" s="40"/>
      <c r="XDQ882" s="40"/>
      <c r="XDR882" s="40"/>
      <c r="XDS882" s="40"/>
      <c r="XDT882" s="40"/>
      <c r="XDU882" s="40"/>
      <c r="XDV882" s="40"/>
      <c r="XDW882" s="40"/>
      <c r="XDX882" s="40"/>
      <c r="XDY882" s="40"/>
      <c r="XDZ882" s="40"/>
      <c r="XEA882" s="40"/>
      <c r="XEB882" s="40"/>
      <c r="XEC882" s="40"/>
      <c r="XED882" s="40"/>
      <c r="XEE882" s="40"/>
      <c r="XEF882" s="40"/>
      <c r="XEG882" s="40"/>
      <c r="XEH882" s="40"/>
      <c r="XEI882" s="40"/>
      <c r="XEJ882" s="40"/>
      <c r="XEK882" s="40"/>
    </row>
    <row r="883" spans="1:16365" x14ac:dyDescent="0.25">
      <c r="A883" s="492" t="s">
        <v>280</v>
      </c>
      <c r="B883" s="492"/>
      <c r="C883" s="492"/>
      <c r="D883" s="492"/>
      <c r="E883" s="492"/>
      <c r="F883" s="492"/>
      <c r="G883" s="492"/>
      <c r="H883" s="492"/>
      <c r="I883" s="492"/>
      <c r="J883" s="360"/>
    </row>
    <row r="884" spans="1:16365" x14ac:dyDescent="0.25">
      <c r="A884" s="492" t="s">
        <v>127</v>
      </c>
      <c r="B884" s="492"/>
      <c r="C884" s="492"/>
      <c r="D884" s="492"/>
      <c r="E884" s="492"/>
      <c r="F884" s="492"/>
      <c r="G884" s="492"/>
      <c r="H884" s="492"/>
      <c r="I884" s="492"/>
      <c r="J884" s="360"/>
    </row>
    <row r="885" spans="1:16365" ht="15" customHeight="1" x14ac:dyDescent="0.25">
      <c r="A885" s="492" t="s">
        <v>240</v>
      </c>
      <c r="B885" s="492"/>
      <c r="C885" s="492"/>
      <c r="D885" s="492"/>
      <c r="E885" s="492"/>
      <c r="F885" s="492"/>
      <c r="G885" s="492"/>
      <c r="H885" s="492"/>
      <c r="I885" s="492"/>
      <c r="J885" s="360"/>
    </row>
    <row r="886" spans="1:16365" ht="15" customHeight="1" x14ac:dyDescent="0.25">
      <c r="A886" s="492" t="s">
        <v>223</v>
      </c>
      <c r="B886" s="492"/>
      <c r="C886" s="492"/>
      <c r="D886" s="492"/>
      <c r="E886" s="492"/>
      <c r="F886" s="492"/>
      <c r="G886" s="492"/>
      <c r="H886" s="492"/>
      <c r="I886" s="492"/>
      <c r="J886" s="360"/>
    </row>
    <row r="887" spans="1:16365" ht="15" customHeight="1" x14ac:dyDescent="0.25">
      <c r="A887" s="492" t="s">
        <v>242</v>
      </c>
      <c r="B887" s="492"/>
      <c r="C887" s="492"/>
      <c r="D887" s="492"/>
      <c r="E887" s="492"/>
      <c r="F887" s="492"/>
      <c r="G887" s="492"/>
      <c r="H887" s="492"/>
      <c r="I887" s="492"/>
      <c r="J887" s="360"/>
    </row>
    <row r="888" spans="1:16365" ht="15" customHeight="1" x14ac:dyDescent="0.25">
      <c r="A888" s="492" t="s">
        <v>241</v>
      </c>
      <c r="B888" s="492"/>
      <c r="C888" s="492"/>
      <c r="D888" s="492"/>
      <c r="E888" s="492"/>
      <c r="F888" s="492"/>
      <c r="G888" s="492"/>
      <c r="H888" s="492"/>
      <c r="I888" s="492"/>
      <c r="J888" s="360"/>
    </row>
    <row r="889" spans="1:16365" ht="15" customHeight="1" x14ac:dyDescent="0.25">
      <c r="A889" s="492" t="s">
        <v>128</v>
      </c>
      <c r="B889" s="492"/>
      <c r="C889" s="492"/>
      <c r="D889" s="492"/>
      <c r="E889" s="492"/>
      <c r="F889" s="492"/>
      <c r="G889" s="492"/>
      <c r="H889" s="492"/>
      <c r="I889" s="492"/>
      <c r="J889" s="360"/>
    </row>
    <row r="890" spans="1:16365" ht="15" customHeight="1" x14ac:dyDescent="0.25">
      <c r="A890" s="492" t="s">
        <v>243</v>
      </c>
      <c r="B890" s="492"/>
      <c r="C890" s="492"/>
      <c r="D890" s="492"/>
      <c r="E890" s="492"/>
      <c r="F890" s="492"/>
      <c r="G890" s="492"/>
      <c r="H890" s="492"/>
      <c r="I890" s="492"/>
      <c r="J890" s="360"/>
    </row>
    <row r="891" spans="1:16365" ht="15" customHeight="1" x14ac:dyDescent="0.25">
      <c r="A891" s="492" t="s">
        <v>224</v>
      </c>
      <c r="B891" s="492"/>
      <c r="C891" s="492"/>
      <c r="D891" s="492"/>
      <c r="E891" s="492"/>
      <c r="F891" s="492"/>
      <c r="G891" s="492"/>
      <c r="H891" s="492"/>
      <c r="I891" s="492"/>
      <c r="J891" s="360"/>
    </row>
    <row r="892" spans="1:16365" ht="15" customHeight="1" x14ac:dyDescent="0.25">
      <c r="A892" s="492" t="s">
        <v>225</v>
      </c>
      <c r="B892" s="492"/>
      <c r="C892" s="492"/>
      <c r="D892" s="492"/>
      <c r="E892" s="492"/>
      <c r="F892" s="492"/>
      <c r="G892" s="492"/>
      <c r="H892" s="492"/>
      <c r="I892" s="492"/>
      <c r="J892" s="360"/>
    </row>
    <row r="893" spans="1:16365" ht="15" customHeight="1" x14ac:dyDescent="0.25">
      <c r="A893" s="493" t="s">
        <v>226</v>
      </c>
      <c r="B893" s="493"/>
      <c r="C893" s="493"/>
      <c r="D893" s="493"/>
      <c r="E893" s="493"/>
      <c r="F893" s="493"/>
      <c r="G893" s="493"/>
      <c r="H893" s="493"/>
      <c r="I893" s="493"/>
      <c r="J893" s="360"/>
    </row>
    <row r="894" spans="1:16365" ht="15" customHeight="1" x14ac:dyDescent="0.25">
      <c r="A894" s="493" t="s">
        <v>252</v>
      </c>
      <c r="B894" s="493"/>
      <c r="C894" s="493"/>
      <c r="D894" s="493"/>
      <c r="E894" s="493"/>
      <c r="F894" s="493"/>
      <c r="G894" s="493"/>
      <c r="H894" s="493"/>
      <c r="I894" s="493"/>
      <c r="J894" s="360"/>
    </row>
    <row r="895" spans="1:16365" ht="15" customHeight="1" x14ac:dyDescent="0.25">
      <c r="A895" s="492" t="s">
        <v>227</v>
      </c>
      <c r="B895" s="492"/>
      <c r="C895" s="492"/>
      <c r="D895" s="492"/>
      <c r="E895" s="492"/>
      <c r="F895" s="492"/>
      <c r="G895" s="492"/>
      <c r="H895" s="492"/>
      <c r="I895" s="492"/>
      <c r="J895" s="360"/>
    </row>
    <row r="896" spans="1:16365" ht="15" customHeight="1" x14ac:dyDescent="0.25">
      <c r="A896" s="492" t="s">
        <v>246</v>
      </c>
      <c r="B896" s="492"/>
      <c r="C896" s="492"/>
      <c r="D896" s="492"/>
      <c r="E896" s="492"/>
      <c r="F896" s="492"/>
      <c r="G896" s="492"/>
      <c r="H896" s="492"/>
      <c r="I896" s="492"/>
      <c r="J896" s="360"/>
    </row>
    <row r="897" spans="1:105" x14ac:dyDescent="0.25">
      <c r="A897" s="492" t="s">
        <v>244</v>
      </c>
      <c r="B897" s="492"/>
      <c r="C897" s="492"/>
      <c r="D897" s="492"/>
      <c r="E897" s="492"/>
      <c r="F897" s="492"/>
      <c r="G897" s="492"/>
      <c r="H897" s="492"/>
      <c r="I897" s="492"/>
      <c r="J897" s="360"/>
    </row>
    <row r="898" spans="1:105" x14ac:dyDescent="0.25">
      <c r="A898" s="492" t="s">
        <v>247</v>
      </c>
      <c r="B898" s="492"/>
      <c r="C898" s="492"/>
      <c r="D898" s="492"/>
      <c r="E898" s="492"/>
      <c r="F898" s="492"/>
      <c r="G898" s="492"/>
      <c r="H898" s="492"/>
      <c r="I898" s="492"/>
      <c r="J898" s="360"/>
    </row>
    <row r="899" spans="1:105" ht="15" customHeight="1" x14ac:dyDescent="0.25">
      <c r="A899" s="492" t="s">
        <v>245</v>
      </c>
      <c r="B899" s="492"/>
      <c r="C899" s="492"/>
      <c r="D899" s="492"/>
      <c r="E899" s="492"/>
      <c r="F899" s="492"/>
      <c r="G899" s="492"/>
      <c r="H899" s="492"/>
      <c r="I899" s="492"/>
      <c r="J899" s="360"/>
    </row>
    <row r="900" spans="1:105" ht="15" customHeight="1" x14ac:dyDescent="0.25">
      <c r="A900" s="492" t="s">
        <v>387</v>
      </c>
      <c r="B900" s="492"/>
      <c r="C900" s="492"/>
      <c r="D900" s="492"/>
      <c r="E900" s="492"/>
      <c r="F900" s="492"/>
      <c r="G900" s="492"/>
      <c r="H900" s="89"/>
      <c r="I900" s="89"/>
      <c r="J900" s="360"/>
    </row>
    <row r="901" spans="1:105" ht="15" customHeight="1" x14ac:dyDescent="0.25">
      <c r="A901" s="492" t="s">
        <v>129</v>
      </c>
      <c r="B901" s="492"/>
      <c r="C901" s="492"/>
      <c r="D901" s="492"/>
      <c r="E901" s="492"/>
      <c r="F901" s="492"/>
      <c r="G901" s="492"/>
      <c r="H901" s="492"/>
      <c r="I901" s="492"/>
      <c r="J901" s="360"/>
    </row>
    <row r="902" spans="1:105" ht="15" customHeight="1" x14ac:dyDescent="0.25">
      <c r="A902" s="492" t="s">
        <v>130</v>
      </c>
      <c r="B902" s="492"/>
      <c r="C902" s="492"/>
      <c r="D902" s="492"/>
      <c r="E902" s="492"/>
      <c r="F902" s="492"/>
      <c r="G902" s="492"/>
      <c r="H902" s="492"/>
      <c r="I902" s="492"/>
      <c r="J902" s="360"/>
    </row>
    <row r="903" spans="1:105" ht="15" customHeight="1" x14ac:dyDescent="0.25">
      <c r="A903" s="492" t="s">
        <v>131</v>
      </c>
      <c r="B903" s="492"/>
      <c r="C903" s="492"/>
      <c r="D903" s="492"/>
      <c r="E903" s="492"/>
      <c r="F903" s="492"/>
      <c r="G903" s="492"/>
      <c r="H903" s="492"/>
      <c r="I903" s="492"/>
      <c r="J903" s="360"/>
    </row>
    <row r="904" spans="1:105" x14ac:dyDescent="0.25">
      <c r="A904" s="492" t="s">
        <v>132</v>
      </c>
      <c r="B904" s="492"/>
      <c r="C904" s="492"/>
      <c r="D904" s="492"/>
      <c r="E904" s="492"/>
      <c r="F904" s="492"/>
      <c r="G904" s="492"/>
      <c r="H904" s="492"/>
      <c r="I904" s="492"/>
      <c r="J904" s="360"/>
      <c r="T904" s="75"/>
      <c r="U904" s="75"/>
      <c r="V904" s="75"/>
      <c r="W904" s="75"/>
      <c r="X904" s="75"/>
      <c r="Y904" s="75"/>
      <c r="Z904" s="75"/>
      <c r="AA904" s="75"/>
      <c r="AB904" s="75"/>
      <c r="AC904" s="75"/>
      <c r="AD904" s="75"/>
      <c r="AE904" s="75"/>
      <c r="AF904" s="75"/>
      <c r="AG904" s="75"/>
      <c r="AH904" s="75"/>
      <c r="AI904" s="75"/>
      <c r="AJ904" s="75"/>
      <c r="AK904" s="75"/>
      <c r="AL904" s="75"/>
      <c r="AM904" s="75"/>
      <c r="AN904" s="75"/>
      <c r="AO904" s="75"/>
      <c r="AP904" s="75"/>
      <c r="AQ904" s="75"/>
      <c r="AR904" s="75"/>
      <c r="AS904" s="75"/>
      <c r="AT904" s="75"/>
      <c r="AU904" s="75"/>
      <c r="AV904" s="75"/>
      <c r="AW904" s="75"/>
      <c r="AX904" s="75"/>
      <c r="AY904" s="75"/>
      <c r="AZ904" s="75"/>
      <c r="BA904" s="75"/>
      <c r="BB904" s="75"/>
      <c r="BC904" s="75"/>
      <c r="BD904" s="75"/>
      <c r="BE904" s="75"/>
      <c r="BF904" s="75"/>
      <c r="BG904" s="75"/>
      <c r="BH904" s="75"/>
      <c r="BI904" s="75"/>
      <c r="BJ904" s="75"/>
      <c r="BK904" s="75"/>
      <c r="BL904" s="75"/>
      <c r="BM904" s="75"/>
      <c r="BN904" s="75"/>
      <c r="BO904" s="75"/>
      <c r="BP904" s="75"/>
      <c r="BQ904" s="75"/>
      <c r="BR904" s="75"/>
      <c r="BS904" s="75"/>
      <c r="BT904" s="75"/>
      <c r="BU904" s="75"/>
      <c r="BV904" s="75"/>
      <c r="BW904" s="75"/>
      <c r="BX904" s="75"/>
      <c r="BY904" s="75"/>
      <c r="BZ904" s="75"/>
      <c r="CA904" s="75"/>
      <c r="CB904" s="75"/>
      <c r="CC904" s="75"/>
      <c r="CD904" s="75"/>
      <c r="CE904" s="75"/>
      <c r="CF904" s="75"/>
      <c r="CG904" s="75"/>
      <c r="CH904" s="75"/>
      <c r="CI904" s="75"/>
      <c r="CJ904" s="75"/>
      <c r="CK904" s="75"/>
      <c r="CL904" s="75"/>
      <c r="CM904" s="75"/>
      <c r="CN904" s="75"/>
      <c r="CO904" s="75"/>
      <c r="CP904" s="75"/>
      <c r="CQ904" s="75"/>
      <c r="CR904" s="75"/>
      <c r="CS904" s="75"/>
      <c r="CT904" s="75"/>
      <c r="CU904" s="34"/>
      <c r="CV904" s="34"/>
      <c r="CW904" s="34"/>
      <c r="CX904" s="34"/>
      <c r="CY904" s="34"/>
      <c r="CZ904" s="34"/>
      <c r="DA904" s="34"/>
    </row>
    <row r="905" spans="1:105" ht="15" customHeight="1" x14ac:dyDescent="0.25">
      <c r="A905" s="492" t="s">
        <v>133</v>
      </c>
      <c r="B905" s="492"/>
      <c r="C905" s="492"/>
      <c r="D905" s="492"/>
      <c r="E905" s="492"/>
      <c r="F905" s="492"/>
      <c r="G905" s="492"/>
      <c r="H905" s="492"/>
      <c r="I905" s="492"/>
      <c r="J905" s="360"/>
    </row>
    <row r="906" spans="1:105" ht="15" customHeight="1" x14ac:dyDescent="0.25"/>
    <row r="907" spans="1:105" x14ac:dyDescent="0.25">
      <c r="E907" s="202"/>
    </row>
    <row r="908" spans="1:105" x14ac:dyDescent="0.25">
      <c r="E908" s="202"/>
    </row>
    <row r="909" spans="1:105" x14ac:dyDescent="0.25">
      <c r="E909" s="202"/>
    </row>
    <row r="910" spans="1:105" x14ac:dyDescent="0.25">
      <c r="E910" s="202"/>
    </row>
    <row r="911" spans="1:105" x14ac:dyDescent="0.25">
      <c r="E911" s="202"/>
    </row>
    <row r="912" spans="1:105" x14ac:dyDescent="0.25">
      <c r="E912" s="202"/>
    </row>
    <row r="913" spans="5:5" x14ac:dyDescent="0.25">
      <c r="E913" s="202"/>
    </row>
    <row r="921" spans="5:5" x14ac:dyDescent="0.25">
      <c r="E921" s="202"/>
    </row>
    <row r="922" spans="5:5" x14ac:dyDescent="0.25">
      <c r="E922" s="202"/>
    </row>
    <row r="926" spans="5:5" x14ac:dyDescent="0.25">
      <c r="E926" s="202"/>
    </row>
    <row r="927" spans="5:5" x14ac:dyDescent="0.25">
      <c r="E927" s="202"/>
    </row>
    <row r="937" spans="5:5" x14ac:dyDescent="0.25">
      <c r="E937" s="86"/>
    </row>
    <row r="938" spans="5:5" x14ac:dyDescent="0.25">
      <c r="E938" s="86"/>
    </row>
    <row r="939" spans="5:5" x14ac:dyDescent="0.25">
      <c r="E939" s="86"/>
    </row>
    <row r="940" spans="5:5" x14ac:dyDescent="0.25">
      <c r="E940" s="86"/>
    </row>
    <row r="944" spans="5:5" x14ac:dyDescent="0.25">
      <c r="E944" s="202"/>
    </row>
    <row r="945" spans="5:5" x14ac:dyDescent="0.25">
      <c r="E945" s="202"/>
    </row>
    <row r="946" spans="5:5" x14ac:dyDescent="0.25">
      <c r="E946" s="202"/>
    </row>
    <row r="947" spans="5:5" x14ac:dyDescent="0.25">
      <c r="E947" s="202"/>
    </row>
    <row r="948" spans="5:5" x14ac:dyDescent="0.25">
      <c r="E948" s="202"/>
    </row>
    <row r="949" spans="5:5" x14ac:dyDescent="0.25">
      <c r="E949" s="202"/>
    </row>
    <row r="956" spans="5:5" x14ac:dyDescent="0.25">
      <c r="E956" s="202"/>
    </row>
    <row r="957" spans="5:5" x14ac:dyDescent="0.25">
      <c r="E957" s="202"/>
    </row>
    <row r="958" spans="5:5" x14ac:dyDescent="0.25">
      <c r="E958" s="202"/>
    </row>
    <row r="959" spans="5:5" x14ac:dyDescent="0.25">
      <c r="E959" s="202"/>
    </row>
    <row r="960" spans="5:5" x14ac:dyDescent="0.25">
      <c r="E960" s="202"/>
    </row>
    <row r="961" spans="5:5" x14ac:dyDescent="0.25">
      <c r="E961" s="202"/>
    </row>
    <row r="962" spans="5:5" x14ac:dyDescent="0.25">
      <c r="E962" s="202"/>
    </row>
    <row r="963" spans="5:5" x14ac:dyDescent="0.25">
      <c r="E963" s="202"/>
    </row>
    <row r="970" spans="5:5" x14ac:dyDescent="0.25">
      <c r="E970" s="202"/>
    </row>
    <row r="971" spans="5:5" x14ac:dyDescent="0.25">
      <c r="E971" s="202"/>
    </row>
    <row r="984" spans="5:5" x14ac:dyDescent="0.25">
      <c r="E984" s="86"/>
    </row>
    <row r="992" spans="5:5" x14ac:dyDescent="0.25">
      <c r="E992" s="202"/>
    </row>
    <row r="993" spans="5:5" x14ac:dyDescent="0.25">
      <c r="E993" s="202"/>
    </row>
    <row r="994" spans="5:5" x14ac:dyDescent="0.25">
      <c r="E994" s="202"/>
    </row>
    <row r="995" spans="5:5" x14ac:dyDescent="0.25">
      <c r="E995" s="202"/>
    </row>
    <row r="996" spans="5:5" x14ac:dyDescent="0.25">
      <c r="E996" s="202"/>
    </row>
    <row r="997" spans="5:5" x14ac:dyDescent="0.25">
      <c r="E997" s="202"/>
    </row>
    <row r="998" spans="5:5" x14ac:dyDescent="0.25">
      <c r="E998" s="202"/>
    </row>
    <row r="1007" spans="5:5" x14ac:dyDescent="0.25">
      <c r="E1007" s="202"/>
    </row>
    <row r="1008" spans="5:5" x14ac:dyDescent="0.25">
      <c r="E1008" s="202"/>
    </row>
    <row r="1009" spans="5:5" x14ac:dyDescent="0.25">
      <c r="E1009" s="202"/>
    </row>
    <row r="1010" spans="5:5" x14ac:dyDescent="0.25">
      <c r="E1010" s="202"/>
    </row>
    <row r="1011" spans="5:5" x14ac:dyDescent="0.25">
      <c r="E1011" s="202"/>
    </row>
    <row r="1012" spans="5:5" x14ac:dyDescent="0.25">
      <c r="E1012" s="202"/>
    </row>
    <row r="1013" spans="5:5" x14ac:dyDescent="0.25">
      <c r="E1013" s="202"/>
    </row>
    <row r="1014" spans="5:5" x14ac:dyDescent="0.25">
      <c r="E1014" s="202"/>
    </row>
    <row r="1022" spans="5:5" x14ac:dyDescent="0.25">
      <c r="E1022" s="202"/>
    </row>
    <row r="1023" spans="5:5" x14ac:dyDescent="0.25">
      <c r="E1023" s="202"/>
    </row>
    <row r="1029" spans="5:5" x14ac:dyDescent="0.25">
      <c r="E1029" s="202"/>
    </row>
    <row r="1030" spans="5:5" x14ac:dyDescent="0.25">
      <c r="E1030" s="202"/>
    </row>
    <row r="1040" spans="5:5" x14ac:dyDescent="0.25">
      <c r="E1040" s="202"/>
    </row>
    <row r="1041" spans="5:5" x14ac:dyDescent="0.25">
      <c r="E1041" s="202"/>
    </row>
    <row r="1042" spans="5:5" x14ac:dyDescent="0.25">
      <c r="E1042" s="202"/>
    </row>
    <row r="1045" spans="5:5" x14ac:dyDescent="0.25">
      <c r="E1045" s="202"/>
    </row>
    <row r="1052" spans="5:5" x14ac:dyDescent="0.25">
      <c r="E1052" s="202"/>
    </row>
    <row r="1053" spans="5:5" x14ac:dyDescent="0.25">
      <c r="E1053" s="202"/>
    </row>
    <row r="1054" spans="5:5" x14ac:dyDescent="0.25">
      <c r="E1054" s="202"/>
    </row>
    <row r="1055" spans="5:5" x14ac:dyDescent="0.25">
      <c r="E1055" s="202"/>
    </row>
    <row r="1056" spans="5:5" x14ac:dyDescent="0.25">
      <c r="E1056" s="202"/>
    </row>
    <row r="1057" spans="5:5" x14ac:dyDescent="0.25">
      <c r="E1057" s="202"/>
    </row>
    <row r="1058" spans="5:5" x14ac:dyDescent="0.25">
      <c r="E1058" s="202"/>
    </row>
    <row r="1059" spans="5:5" x14ac:dyDescent="0.25">
      <c r="E1059" s="202"/>
    </row>
    <row r="1065" spans="5:5" ht="26.25" customHeight="1" x14ac:dyDescent="0.25"/>
    <row r="1067" spans="5:5" x14ac:dyDescent="0.25">
      <c r="E1067" s="202"/>
    </row>
    <row r="1068" spans="5:5" x14ac:dyDescent="0.25">
      <c r="E1068" s="202"/>
    </row>
    <row r="1070" spans="5:5" ht="22.5" customHeight="1" x14ac:dyDescent="0.25"/>
    <row r="1073" spans="1:181" x14ac:dyDescent="0.25">
      <c r="E1073" s="202"/>
    </row>
    <row r="1086" spans="1:181" s="30" customFormat="1" x14ac:dyDescent="0.25">
      <c r="A1086" s="361"/>
      <c r="B1086" s="80"/>
      <c r="C1086" s="402"/>
      <c r="D1086" s="402"/>
      <c r="E1086" s="80"/>
      <c r="F1086" s="82"/>
      <c r="G1086" s="82"/>
      <c r="H1086" s="82"/>
      <c r="I1086" s="82"/>
      <c r="J1086" s="389"/>
      <c r="K1086" s="88"/>
      <c r="L1086" s="88"/>
      <c r="M1086" s="88"/>
      <c r="N1086" s="88"/>
      <c r="O1086" s="88"/>
      <c r="P1086" s="88"/>
      <c r="Q1086" s="88"/>
      <c r="R1086" s="88"/>
      <c r="S1086" s="88"/>
      <c r="T1086" s="71"/>
      <c r="U1086" s="71"/>
      <c r="V1086" s="71"/>
      <c r="W1086" s="71"/>
      <c r="X1086" s="71"/>
      <c r="Y1086" s="71"/>
      <c r="Z1086" s="71"/>
      <c r="AA1086" s="71"/>
      <c r="AB1086" s="71"/>
      <c r="AC1086" s="71"/>
      <c r="AD1086" s="71"/>
      <c r="AE1086" s="71"/>
      <c r="AF1086" s="71"/>
      <c r="AG1086" s="71"/>
      <c r="AH1086" s="71"/>
      <c r="AI1086" s="71"/>
      <c r="AJ1086" s="71"/>
      <c r="AK1086" s="71"/>
      <c r="AL1086" s="71"/>
      <c r="AM1086" s="71"/>
      <c r="AN1086" s="71"/>
      <c r="AO1086" s="71"/>
      <c r="AP1086" s="71"/>
      <c r="AQ1086" s="71"/>
      <c r="AR1086" s="71"/>
      <c r="AS1086" s="71"/>
      <c r="AT1086" s="71"/>
      <c r="AU1086" s="71"/>
      <c r="AV1086" s="71"/>
      <c r="AW1086" s="71"/>
      <c r="AX1086" s="71"/>
      <c r="AY1086" s="71"/>
      <c r="AZ1086" s="71"/>
      <c r="BA1086" s="71"/>
      <c r="BB1086" s="71"/>
      <c r="BC1086" s="71"/>
      <c r="BD1086" s="71"/>
      <c r="BE1086" s="71"/>
      <c r="BF1086" s="71"/>
      <c r="BG1086" s="71"/>
      <c r="BH1086" s="71"/>
      <c r="BI1086" s="71"/>
      <c r="BJ1086" s="71"/>
      <c r="BK1086" s="71"/>
      <c r="BL1086" s="71"/>
      <c r="BM1086" s="71"/>
      <c r="BN1086" s="71"/>
      <c r="BO1086" s="71"/>
      <c r="BP1086" s="71"/>
      <c r="BQ1086" s="71"/>
      <c r="BR1086" s="71"/>
      <c r="BS1086" s="71"/>
      <c r="BT1086" s="71"/>
      <c r="BU1086" s="71"/>
      <c r="BV1086" s="71"/>
      <c r="BW1086" s="71"/>
      <c r="BX1086" s="71"/>
      <c r="BY1086" s="71"/>
      <c r="BZ1086" s="71"/>
      <c r="CA1086" s="71"/>
      <c r="CB1086" s="71"/>
      <c r="CC1086" s="71"/>
      <c r="CD1086" s="71"/>
      <c r="CE1086" s="71"/>
      <c r="CF1086" s="71"/>
      <c r="CG1086" s="71"/>
      <c r="CH1086" s="71"/>
      <c r="CI1086" s="71"/>
      <c r="CJ1086" s="71"/>
      <c r="CK1086" s="71"/>
      <c r="CL1086" s="71"/>
      <c r="CM1086" s="71"/>
      <c r="CN1086" s="71"/>
      <c r="CO1086" s="71"/>
      <c r="CP1086" s="71"/>
      <c r="CQ1086" s="71"/>
      <c r="CR1086" s="71"/>
      <c r="CS1086" s="71"/>
      <c r="CT1086" s="71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/>
      <c r="ED1086"/>
      <c r="EE1086"/>
      <c r="EF1086"/>
      <c r="EG1086"/>
      <c r="EH1086"/>
      <c r="EI1086"/>
      <c r="EJ1086"/>
      <c r="EK1086"/>
      <c r="EL1086"/>
      <c r="EM1086"/>
      <c r="EN1086"/>
      <c r="EO1086"/>
      <c r="EP1086"/>
      <c r="EQ1086"/>
      <c r="ER1086"/>
      <c r="ES1086"/>
      <c r="ET1086"/>
      <c r="EU1086"/>
      <c r="EV1086"/>
      <c r="EW1086"/>
      <c r="EX1086"/>
      <c r="EY1086"/>
      <c r="EZ1086"/>
      <c r="FA1086"/>
      <c r="FB1086"/>
      <c r="FC1086"/>
      <c r="FD1086"/>
      <c r="FE1086"/>
      <c r="FF1086"/>
      <c r="FG1086"/>
      <c r="FH1086"/>
      <c r="FI1086"/>
      <c r="FJ1086"/>
      <c r="FK1086"/>
      <c r="FL1086"/>
      <c r="FM1086"/>
      <c r="FN1086"/>
      <c r="FO1086"/>
      <c r="FP1086"/>
      <c r="FQ1086"/>
      <c r="FR1086"/>
      <c r="FS1086"/>
      <c r="FT1086"/>
      <c r="FU1086"/>
      <c r="FV1086"/>
      <c r="FW1086"/>
      <c r="FX1086"/>
      <c r="FY1086"/>
    </row>
    <row r="1087" spans="1:181" s="30" customFormat="1" x14ac:dyDescent="0.25">
      <c r="A1087" s="361"/>
      <c r="B1087" s="80"/>
      <c r="C1087" s="402"/>
      <c r="D1087" s="402"/>
      <c r="E1087" s="80"/>
      <c r="F1087" s="82"/>
      <c r="G1087" s="82"/>
      <c r="H1087" s="82"/>
      <c r="I1087" s="82"/>
      <c r="J1087" s="389"/>
      <c r="K1087" s="88"/>
      <c r="L1087" s="88"/>
      <c r="M1087" s="88"/>
      <c r="N1087" s="88"/>
      <c r="O1087" s="88"/>
      <c r="P1087" s="88"/>
      <c r="Q1087" s="88"/>
      <c r="R1087" s="88"/>
      <c r="S1087" s="88"/>
      <c r="T1087" s="71"/>
      <c r="U1087" s="71"/>
      <c r="V1087" s="71"/>
      <c r="W1087" s="71"/>
      <c r="X1087" s="71"/>
      <c r="Y1087" s="71"/>
      <c r="Z1087" s="71"/>
      <c r="AA1087" s="71"/>
      <c r="AB1087" s="71"/>
      <c r="AC1087" s="71"/>
      <c r="AD1087" s="71"/>
      <c r="AE1087" s="71"/>
      <c r="AF1087" s="71"/>
      <c r="AG1087" s="71"/>
      <c r="AH1087" s="71"/>
      <c r="AI1087" s="71"/>
      <c r="AJ1087" s="71"/>
      <c r="AK1087" s="71"/>
      <c r="AL1087" s="71"/>
      <c r="AM1087" s="71"/>
      <c r="AN1087" s="71"/>
      <c r="AO1087" s="71"/>
      <c r="AP1087" s="71"/>
      <c r="AQ1087" s="71"/>
      <c r="AR1087" s="71"/>
      <c r="AS1087" s="71"/>
      <c r="AT1087" s="71"/>
      <c r="AU1087" s="71"/>
      <c r="AV1087" s="71"/>
      <c r="AW1087" s="71"/>
      <c r="AX1087" s="71"/>
      <c r="AY1087" s="71"/>
      <c r="AZ1087" s="71"/>
      <c r="BA1087" s="71"/>
      <c r="BB1087" s="71"/>
      <c r="BC1087" s="71"/>
      <c r="BD1087" s="71"/>
      <c r="BE1087" s="71"/>
      <c r="BF1087" s="71"/>
      <c r="BG1087" s="71"/>
      <c r="BH1087" s="71"/>
      <c r="BI1087" s="71"/>
      <c r="BJ1087" s="71"/>
      <c r="BK1087" s="71"/>
      <c r="BL1087" s="71"/>
      <c r="BM1087" s="71"/>
      <c r="BN1087" s="71"/>
      <c r="BO1087" s="71"/>
      <c r="BP1087" s="71"/>
      <c r="BQ1087" s="71"/>
      <c r="BR1087" s="71"/>
      <c r="BS1087" s="71"/>
      <c r="BT1087" s="71"/>
      <c r="BU1087" s="71"/>
      <c r="BV1087" s="71"/>
      <c r="BW1087" s="71"/>
      <c r="BX1087" s="71"/>
      <c r="BY1087" s="71"/>
      <c r="BZ1087" s="71"/>
      <c r="CA1087" s="71"/>
      <c r="CB1087" s="71"/>
      <c r="CC1087" s="71"/>
      <c r="CD1087" s="71"/>
      <c r="CE1087" s="71"/>
      <c r="CF1087" s="71"/>
      <c r="CG1087" s="71"/>
      <c r="CH1087" s="71"/>
      <c r="CI1087" s="71"/>
      <c r="CJ1087" s="71"/>
      <c r="CK1087" s="71"/>
      <c r="CL1087" s="71"/>
      <c r="CM1087" s="71"/>
      <c r="CN1087" s="71"/>
      <c r="CO1087" s="71"/>
      <c r="CP1087" s="71"/>
      <c r="CQ1087" s="71"/>
      <c r="CR1087" s="71"/>
      <c r="CS1087" s="71"/>
      <c r="CT1087" s="71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/>
      <c r="ED1087"/>
      <c r="EE1087"/>
      <c r="EF1087"/>
      <c r="EG1087"/>
      <c r="EH1087"/>
      <c r="EI1087"/>
      <c r="EJ1087"/>
      <c r="EK1087"/>
      <c r="EL1087"/>
      <c r="EM1087"/>
      <c r="EN1087"/>
      <c r="EO1087"/>
      <c r="EP1087"/>
      <c r="EQ1087"/>
      <c r="ER1087"/>
      <c r="ES1087"/>
      <c r="ET1087"/>
      <c r="EU1087"/>
      <c r="EV1087"/>
      <c r="EW1087"/>
      <c r="EX1087"/>
      <c r="EY1087"/>
      <c r="EZ1087"/>
      <c r="FA1087"/>
      <c r="FB1087"/>
      <c r="FC1087"/>
      <c r="FD1087"/>
      <c r="FE1087"/>
      <c r="FF1087"/>
      <c r="FG1087"/>
      <c r="FH1087"/>
      <c r="FI1087"/>
      <c r="FJ1087"/>
      <c r="FK1087"/>
      <c r="FL1087"/>
      <c r="FM1087"/>
      <c r="FN1087"/>
      <c r="FO1087"/>
      <c r="FP1087"/>
      <c r="FQ1087"/>
      <c r="FR1087"/>
      <c r="FS1087"/>
      <c r="FT1087"/>
      <c r="FU1087"/>
      <c r="FV1087"/>
      <c r="FW1087"/>
      <c r="FX1087"/>
      <c r="FY1087"/>
    </row>
    <row r="1088" spans="1:181" s="30" customFormat="1" x14ac:dyDescent="0.25">
      <c r="A1088" s="361"/>
      <c r="B1088" s="80"/>
      <c r="C1088" s="402"/>
      <c r="D1088" s="402"/>
      <c r="E1088" s="202"/>
      <c r="F1088" s="82"/>
      <c r="G1088" s="82"/>
      <c r="H1088" s="82"/>
      <c r="I1088" s="82"/>
      <c r="J1088" s="389"/>
      <c r="K1088" s="88"/>
      <c r="L1088" s="88"/>
      <c r="M1088" s="88"/>
      <c r="N1088" s="88"/>
      <c r="O1088" s="88"/>
      <c r="P1088" s="88"/>
      <c r="Q1088" s="88"/>
      <c r="R1088" s="88"/>
      <c r="S1088" s="88"/>
      <c r="T1088" s="71"/>
      <c r="U1088" s="71"/>
      <c r="V1088" s="71"/>
      <c r="W1088" s="71"/>
      <c r="X1088" s="71"/>
      <c r="Y1088" s="71"/>
      <c r="Z1088" s="71"/>
      <c r="AA1088" s="71"/>
      <c r="AB1088" s="71"/>
      <c r="AC1088" s="71"/>
      <c r="AD1088" s="71"/>
      <c r="AE1088" s="71"/>
      <c r="AF1088" s="71"/>
      <c r="AG1088" s="71"/>
      <c r="AH1088" s="71"/>
      <c r="AI1088" s="71"/>
      <c r="AJ1088" s="71"/>
      <c r="AK1088" s="71"/>
      <c r="AL1088" s="71"/>
      <c r="AM1088" s="71"/>
      <c r="AN1088" s="71"/>
      <c r="AO1088" s="71"/>
      <c r="AP1088" s="71"/>
      <c r="AQ1088" s="71"/>
      <c r="AR1088" s="71"/>
      <c r="AS1088" s="71"/>
      <c r="AT1088" s="71"/>
      <c r="AU1088" s="71"/>
      <c r="AV1088" s="71"/>
      <c r="AW1088" s="71"/>
      <c r="AX1088" s="71"/>
      <c r="AY1088" s="71"/>
      <c r="AZ1088" s="71"/>
      <c r="BA1088" s="71"/>
      <c r="BB1088" s="71"/>
      <c r="BC1088" s="71"/>
      <c r="BD1088" s="71"/>
      <c r="BE1088" s="71"/>
      <c r="BF1088" s="71"/>
      <c r="BG1088" s="71"/>
      <c r="BH1088" s="71"/>
      <c r="BI1088" s="71"/>
      <c r="BJ1088" s="71"/>
      <c r="BK1088" s="71"/>
      <c r="BL1088" s="71"/>
      <c r="BM1088" s="71"/>
      <c r="BN1088" s="71"/>
      <c r="BO1088" s="71"/>
      <c r="BP1088" s="71"/>
      <c r="BQ1088" s="71"/>
      <c r="BR1088" s="71"/>
      <c r="BS1088" s="71"/>
      <c r="BT1088" s="71"/>
      <c r="BU1088" s="71"/>
      <c r="BV1088" s="71"/>
      <c r="BW1088" s="71"/>
      <c r="BX1088" s="71"/>
      <c r="BY1088" s="71"/>
      <c r="BZ1088" s="71"/>
      <c r="CA1088" s="71"/>
      <c r="CB1088" s="71"/>
      <c r="CC1088" s="71"/>
      <c r="CD1088" s="71"/>
      <c r="CE1088" s="71"/>
      <c r="CF1088" s="71"/>
      <c r="CG1088" s="71"/>
      <c r="CH1088" s="71"/>
      <c r="CI1088" s="71"/>
      <c r="CJ1088" s="71"/>
      <c r="CK1088" s="71"/>
      <c r="CL1088" s="71"/>
      <c r="CM1088" s="71"/>
      <c r="CN1088" s="71"/>
      <c r="CO1088" s="71"/>
      <c r="CP1088" s="71"/>
      <c r="CQ1088" s="71"/>
      <c r="CR1088" s="71"/>
      <c r="CS1088" s="71"/>
      <c r="CT1088" s="71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/>
      <c r="EA1088"/>
      <c r="EB1088"/>
      <c r="EC1088"/>
      <c r="ED1088"/>
      <c r="EE1088"/>
      <c r="EF1088"/>
      <c r="EG1088"/>
      <c r="EH1088"/>
      <c r="EI1088"/>
      <c r="EJ1088"/>
      <c r="EK1088"/>
      <c r="EL1088"/>
      <c r="EM1088"/>
      <c r="EN1088"/>
      <c r="EO1088"/>
      <c r="EP1088"/>
      <c r="EQ1088"/>
      <c r="ER1088"/>
      <c r="ES1088"/>
      <c r="ET1088"/>
      <c r="EU1088"/>
      <c r="EV1088"/>
      <c r="EW1088"/>
      <c r="EX1088"/>
      <c r="EY1088"/>
      <c r="EZ1088"/>
      <c r="FA1088"/>
      <c r="FB1088"/>
      <c r="FC1088"/>
      <c r="FD1088"/>
      <c r="FE1088"/>
      <c r="FF1088"/>
      <c r="FG1088"/>
      <c r="FH1088"/>
      <c r="FI1088"/>
      <c r="FJ1088"/>
      <c r="FK1088"/>
      <c r="FL1088"/>
      <c r="FM1088"/>
      <c r="FN1088"/>
      <c r="FO1088"/>
      <c r="FP1088"/>
      <c r="FQ1088"/>
      <c r="FR1088"/>
      <c r="FS1088"/>
      <c r="FT1088"/>
      <c r="FU1088"/>
      <c r="FV1088"/>
      <c r="FW1088"/>
      <c r="FX1088"/>
      <c r="FY1088"/>
    </row>
    <row r="1089" spans="1:181" s="30" customFormat="1" x14ac:dyDescent="0.25">
      <c r="A1089" s="361"/>
      <c r="B1089" s="80"/>
      <c r="C1089" s="402"/>
      <c r="D1089" s="402"/>
      <c r="E1089" s="202"/>
      <c r="F1089" s="82"/>
      <c r="G1089" s="82"/>
      <c r="H1089" s="82"/>
      <c r="I1089" s="82"/>
      <c r="J1089" s="389"/>
      <c r="K1089" s="88"/>
      <c r="L1089" s="88"/>
      <c r="M1089" s="88"/>
      <c r="N1089" s="88"/>
      <c r="O1089" s="88"/>
      <c r="P1089" s="88"/>
      <c r="Q1089" s="88"/>
      <c r="R1089" s="88"/>
      <c r="S1089" s="88"/>
      <c r="T1089" s="71"/>
      <c r="U1089" s="71"/>
      <c r="V1089" s="71"/>
      <c r="W1089" s="71"/>
      <c r="X1089" s="71"/>
      <c r="Y1089" s="71"/>
      <c r="Z1089" s="71"/>
      <c r="AA1089" s="71"/>
      <c r="AB1089" s="71"/>
      <c r="AC1089" s="71"/>
      <c r="AD1089" s="71"/>
      <c r="AE1089" s="71"/>
      <c r="AF1089" s="71"/>
      <c r="AG1089" s="71"/>
      <c r="AH1089" s="71"/>
      <c r="AI1089" s="71"/>
      <c r="AJ1089" s="71"/>
      <c r="AK1089" s="71"/>
      <c r="AL1089" s="71"/>
      <c r="AM1089" s="71"/>
      <c r="AN1089" s="71"/>
      <c r="AO1089" s="71"/>
      <c r="AP1089" s="71"/>
      <c r="AQ1089" s="71"/>
      <c r="AR1089" s="71"/>
      <c r="AS1089" s="71"/>
      <c r="AT1089" s="71"/>
      <c r="AU1089" s="71"/>
      <c r="AV1089" s="71"/>
      <c r="AW1089" s="71"/>
      <c r="AX1089" s="71"/>
      <c r="AY1089" s="71"/>
      <c r="AZ1089" s="71"/>
      <c r="BA1089" s="71"/>
      <c r="BB1089" s="71"/>
      <c r="BC1089" s="71"/>
      <c r="BD1089" s="71"/>
      <c r="BE1089" s="71"/>
      <c r="BF1089" s="71"/>
      <c r="BG1089" s="71"/>
      <c r="BH1089" s="71"/>
      <c r="BI1089" s="71"/>
      <c r="BJ1089" s="71"/>
      <c r="BK1089" s="71"/>
      <c r="BL1089" s="71"/>
      <c r="BM1089" s="71"/>
      <c r="BN1089" s="71"/>
      <c r="BO1089" s="71"/>
      <c r="BP1089" s="71"/>
      <c r="BQ1089" s="71"/>
      <c r="BR1089" s="71"/>
      <c r="BS1089" s="71"/>
      <c r="BT1089" s="71"/>
      <c r="BU1089" s="71"/>
      <c r="BV1089" s="71"/>
      <c r="BW1089" s="71"/>
      <c r="BX1089" s="71"/>
      <c r="BY1089" s="71"/>
      <c r="BZ1089" s="71"/>
      <c r="CA1089" s="71"/>
      <c r="CB1089" s="71"/>
      <c r="CC1089" s="71"/>
      <c r="CD1089" s="71"/>
      <c r="CE1089" s="71"/>
      <c r="CF1089" s="71"/>
      <c r="CG1089" s="71"/>
      <c r="CH1089" s="71"/>
      <c r="CI1089" s="71"/>
      <c r="CJ1089" s="71"/>
      <c r="CK1089" s="71"/>
      <c r="CL1089" s="71"/>
      <c r="CM1089" s="71"/>
      <c r="CN1089" s="71"/>
      <c r="CO1089" s="71"/>
      <c r="CP1089" s="71"/>
      <c r="CQ1089" s="71"/>
      <c r="CR1089" s="71"/>
      <c r="CS1089" s="71"/>
      <c r="CT1089" s="71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/>
      <c r="EA1089"/>
      <c r="EB1089"/>
      <c r="EC1089"/>
      <c r="ED1089"/>
      <c r="EE1089"/>
      <c r="EF1089"/>
      <c r="EG1089"/>
      <c r="EH1089"/>
      <c r="EI1089"/>
      <c r="EJ1089"/>
      <c r="EK1089"/>
      <c r="EL1089"/>
      <c r="EM1089"/>
      <c r="EN1089"/>
      <c r="EO1089"/>
      <c r="EP1089"/>
      <c r="EQ1089"/>
      <c r="ER1089"/>
      <c r="ES1089"/>
      <c r="ET1089"/>
      <c r="EU1089"/>
      <c r="EV1089"/>
      <c r="EW1089"/>
      <c r="EX1089"/>
      <c r="EY1089"/>
      <c r="EZ1089"/>
      <c r="FA1089"/>
      <c r="FB1089"/>
      <c r="FC1089"/>
      <c r="FD1089"/>
      <c r="FE1089"/>
      <c r="FF1089"/>
      <c r="FG1089"/>
      <c r="FH1089"/>
      <c r="FI1089"/>
      <c r="FJ1089"/>
      <c r="FK1089"/>
      <c r="FL1089"/>
      <c r="FM1089"/>
      <c r="FN1089"/>
      <c r="FO1089"/>
      <c r="FP1089"/>
      <c r="FQ1089"/>
      <c r="FR1089"/>
      <c r="FS1089"/>
      <c r="FT1089"/>
      <c r="FU1089"/>
      <c r="FV1089"/>
      <c r="FW1089"/>
      <c r="FX1089"/>
      <c r="FY1089"/>
    </row>
    <row r="1090" spans="1:181" s="30" customFormat="1" x14ac:dyDescent="0.25">
      <c r="A1090" s="361"/>
      <c r="B1090" s="80"/>
      <c r="C1090" s="402"/>
      <c r="D1090" s="402"/>
      <c r="E1090" s="202"/>
      <c r="F1090" s="82"/>
      <c r="G1090" s="82"/>
      <c r="H1090" s="82"/>
      <c r="I1090" s="82"/>
      <c r="J1090" s="389"/>
      <c r="K1090" s="88"/>
      <c r="L1090" s="88"/>
      <c r="M1090" s="88"/>
      <c r="N1090" s="88"/>
      <c r="O1090" s="88"/>
      <c r="P1090" s="88"/>
      <c r="Q1090" s="88"/>
      <c r="R1090" s="88"/>
      <c r="S1090" s="88"/>
      <c r="T1090" s="71"/>
      <c r="U1090" s="71"/>
      <c r="V1090" s="71"/>
      <c r="W1090" s="71"/>
      <c r="X1090" s="71"/>
      <c r="Y1090" s="71"/>
      <c r="Z1090" s="71"/>
      <c r="AA1090" s="71"/>
      <c r="AB1090" s="71"/>
      <c r="AC1090" s="71"/>
      <c r="AD1090" s="71"/>
      <c r="AE1090" s="71"/>
      <c r="AF1090" s="71"/>
      <c r="AG1090" s="71"/>
      <c r="AH1090" s="71"/>
      <c r="AI1090" s="71"/>
      <c r="AJ1090" s="71"/>
      <c r="AK1090" s="71"/>
      <c r="AL1090" s="71"/>
      <c r="AM1090" s="71"/>
      <c r="AN1090" s="71"/>
      <c r="AO1090" s="71"/>
      <c r="AP1090" s="71"/>
      <c r="AQ1090" s="71"/>
      <c r="AR1090" s="71"/>
      <c r="AS1090" s="71"/>
      <c r="AT1090" s="71"/>
      <c r="AU1090" s="71"/>
      <c r="AV1090" s="71"/>
      <c r="AW1090" s="71"/>
      <c r="AX1090" s="71"/>
      <c r="AY1090" s="71"/>
      <c r="AZ1090" s="71"/>
      <c r="BA1090" s="71"/>
      <c r="BB1090" s="71"/>
      <c r="BC1090" s="71"/>
      <c r="BD1090" s="71"/>
      <c r="BE1090" s="71"/>
      <c r="BF1090" s="71"/>
      <c r="BG1090" s="71"/>
      <c r="BH1090" s="71"/>
      <c r="BI1090" s="71"/>
      <c r="BJ1090" s="71"/>
      <c r="BK1090" s="71"/>
      <c r="BL1090" s="71"/>
      <c r="BM1090" s="71"/>
      <c r="BN1090" s="71"/>
      <c r="BO1090" s="71"/>
      <c r="BP1090" s="71"/>
      <c r="BQ1090" s="71"/>
      <c r="BR1090" s="71"/>
      <c r="BS1090" s="71"/>
      <c r="BT1090" s="71"/>
      <c r="BU1090" s="71"/>
      <c r="BV1090" s="71"/>
      <c r="BW1090" s="71"/>
      <c r="BX1090" s="71"/>
      <c r="BY1090" s="71"/>
      <c r="BZ1090" s="71"/>
      <c r="CA1090" s="71"/>
      <c r="CB1090" s="71"/>
      <c r="CC1090" s="71"/>
      <c r="CD1090" s="71"/>
      <c r="CE1090" s="71"/>
      <c r="CF1090" s="71"/>
      <c r="CG1090" s="71"/>
      <c r="CH1090" s="71"/>
      <c r="CI1090" s="71"/>
      <c r="CJ1090" s="71"/>
      <c r="CK1090" s="71"/>
      <c r="CL1090" s="71"/>
      <c r="CM1090" s="71"/>
      <c r="CN1090" s="71"/>
      <c r="CO1090" s="71"/>
      <c r="CP1090" s="71"/>
      <c r="CQ1090" s="71"/>
      <c r="CR1090" s="71"/>
      <c r="CS1090" s="71"/>
      <c r="CT1090" s="71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/>
      <c r="EB1090"/>
      <c r="EC1090"/>
      <c r="ED1090"/>
      <c r="EE1090"/>
      <c r="EF1090"/>
      <c r="EG1090"/>
      <c r="EH1090"/>
      <c r="EI1090"/>
      <c r="EJ1090"/>
      <c r="EK1090"/>
      <c r="EL1090"/>
      <c r="EM1090"/>
      <c r="EN1090"/>
      <c r="EO1090"/>
      <c r="EP1090"/>
      <c r="EQ1090"/>
      <c r="ER1090"/>
      <c r="ES1090"/>
      <c r="ET1090"/>
      <c r="EU1090"/>
      <c r="EV1090"/>
      <c r="EW1090"/>
      <c r="EX1090"/>
      <c r="EY1090"/>
      <c r="EZ1090"/>
      <c r="FA1090"/>
      <c r="FB1090"/>
      <c r="FC1090"/>
      <c r="FD1090"/>
      <c r="FE1090"/>
      <c r="FF1090"/>
      <c r="FG1090"/>
      <c r="FH1090"/>
      <c r="FI1090"/>
      <c r="FJ1090"/>
      <c r="FK1090"/>
      <c r="FL1090"/>
      <c r="FM1090"/>
      <c r="FN1090"/>
      <c r="FO1090"/>
      <c r="FP1090"/>
      <c r="FQ1090"/>
      <c r="FR1090"/>
      <c r="FS1090"/>
      <c r="FT1090"/>
      <c r="FU1090"/>
      <c r="FV1090"/>
      <c r="FW1090"/>
      <c r="FX1090"/>
      <c r="FY1090"/>
    </row>
    <row r="1091" spans="1:181" s="30" customFormat="1" x14ac:dyDescent="0.25">
      <c r="A1091" s="361"/>
      <c r="B1091" s="80"/>
      <c r="C1091" s="402"/>
      <c r="D1091" s="402"/>
      <c r="E1091" s="80"/>
      <c r="F1091" s="82"/>
      <c r="G1091" s="82"/>
      <c r="H1091" s="82"/>
      <c r="I1091" s="82"/>
      <c r="J1091" s="389"/>
      <c r="K1091" s="88"/>
      <c r="L1091" s="88"/>
      <c r="M1091" s="88"/>
      <c r="N1091" s="88"/>
      <c r="O1091" s="88"/>
      <c r="P1091" s="88"/>
      <c r="Q1091" s="88"/>
      <c r="R1091" s="88"/>
      <c r="S1091" s="88"/>
      <c r="T1091" s="71"/>
      <c r="U1091" s="71"/>
      <c r="V1091" s="71"/>
      <c r="W1091" s="71"/>
      <c r="X1091" s="71"/>
      <c r="Y1091" s="71"/>
      <c r="Z1091" s="71"/>
      <c r="AA1091" s="71"/>
      <c r="AB1091" s="71"/>
      <c r="AC1091" s="71"/>
      <c r="AD1091" s="71"/>
      <c r="AE1091" s="71"/>
      <c r="AF1091" s="71"/>
      <c r="AG1091" s="71"/>
      <c r="AH1091" s="71"/>
      <c r="AI1091" s="71"/>
      <c r="AJ1091" s="71"/>
      <c r="AK1091" s="71"/>
      <c r="AL1091" s="71"/>
      <c r="AM1091" s="71"/>
      <c r="AN1091" s="71"/>
      <c r="AO1091" s="71"/>
      <c r="AP1091" s="71"/>
      <c r="AQ1091" s="71"/>
      <c r="AR1091" s="71"/>
      <c r="AS1091" s="71"/>
      <c r="AT1091" s="71"/>
      <c r="AU1091" s="71"/>
      <c r="AV1091" s="71"/>
      <c r="AW1091" s="71"/>
      <c r="AX1091" s="71"/>
      <c r="AY1091" s="71"/>
      <c r="AZ1091" s="71"/>
      <c r="BA1091" s="71"/>
      <c r="BB1091" s="71"/>
      <c r="BC1091" s="71"/>
      <c r="BD1091" s="71"/>
      <c r="BE1091" s="71"/>
      <c r="BF1091" s="71"/>
      <c r="BG1091" s="71"/>
      <c r="BH1091" s="71"/>
      <c r="BI1091" s="71"/>
      <c r="BJ1091" s="71"/>
      <c r="BK1091" s="71"/>
      <c r="BL1091" s="71"/>
      <c r="BM1091" s="71"/>
      <c r="BN1091" s="71"/>
      <c r="BO1091" s="71"/>
      <c r="BP1091" s="71"/>
      <c r="BQ1091" s="71"/>
      <c r="BR1091" s="71"/>
      <c r="BS1091" s="71"/>
      <c r="BT1091" s="71"/>
      <c r="BU1091" s="71"/>
      <c r="BV1091" s="71"/>
      <c r="BW1091" s="71"/>
      <c r="BX1091" s="71"/>
      <c r="BY1091" s="71"/>
      <c r="BZ1091" s="71"/>
      <c r="CA1091" s="71"/>
      <c r="CB1091" s="71"/>
      <c r="CC1091" s="71"/>
      <c r="CD1091" s="71"/>
      <c r="CE1091" s="71"/>
      <c r="CF1091" s="71"/>
      <c r="CG1091" s="71"/>
      <c r="CH1091" s="71"/>
      <c r="CI1091" s="71"/>
      <c r="CJ1091" s="71"/>
      <c r="CK1091" s="71"/>
      <c r="CL1091" s="71"/>
      <c r="CM1091" s="71"/>
      <c r="CN1091" s="71"/>
      <c r="CO1091" s="71"/>
      <c r="CP1091" s="71"/>
      <c r="CQ1091" s="71"/>
      <c r="CR1091" s="71"/>
      <c r="CS1091" s="71"/>
      <c r="CT1091" s="7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/>
      <c r="EA1091"/>
      <c r="EB1091"/>
      <c r="EC1091"/>
      <c r="ED1091"/>
      <c r="EE1091"/>
      <c r="EF1091"/>
      <c r="EG1091"/>
      <c r="EH1091"/>
      <c r="EI1091"/>
      <c r="EJ1091"/>
      <c r="EK1091"/>
      <c r="EL1091"/>
      <c r="EM1091"/>
      <c r="EN1091"/>
      <c r="EO1091"/>
      <c r="EP1091"/>
      <c r="EQ1091"/>
      <c r="ER1091"/>
      <c r="ES1091"/>
      <c r="ET1091"/>
      <c r="EU1091"/>
      <c r="EV1091"/>
      <c r="EW1091"/>
      <c r="EX1091"/>
      <c r="EY1091"/>
      <c r="EZ1091"/>
      <c r="FA1091"/>
      <c r="FB1091"/>
      <c r="FC1091"/>
      <c r="FD1091"/>
      <c r="FE1091"/>
      <c r="FF1091"/>
      <c r="FG1091"/>
      <c r="FH1091"/>
      <c r="FI1091"/>
      <c r="FJ1091"/>
      <c r="FK1091"/>
      <c r="FL1091"/>
      <c r="FM1091"/>
      <c r="FN1091"/>
      <c r="FO1091"/>
      <c r="FP1091"/>
      <c r="FQ1091"/>
      <c r="FR1091"/>
      <c r="FS1091"/>
      <c r="FT1091"/>
      <c r="FU1091"/>
      <c r="FV1091"/>
      <c r="FW1091"/>
      <c r="FX1091"/>
      <c r="FY1091"/>
    </row>
    <row r="1092" spans="1:181" s="30" customFormat="1" x14ac:dyDescent="0.25">
      <c r="A1092" s="361"/>
      <c r="B1092" s="80"/>
      <c r="C1092" s="402"/>
      <c r="D1092" s="402"/>
      <c r="E1092" s="202"/>
      <c r="F1092" s="82"/>
      <c r="G1092" s="82"/>
      <c r="H1092" s="82"/>
      <c r="I1092" s="82"/>
      <c r="J1092" s="389"/>
      <c r="K1092" s="88"/>
      <c r="L1092" s="88"/>
      <c r="M1092" s="88"/>
      <c r="N1092" s="88"/>
      <c r="O1092" s="88"/>
      <c r="P1092" s="88"/>
      <c r="Q1092" s="88"/>
      <c r="R1092" s="88"/>
      <c r="S1092" s="88"/>
      <c r="T1092" s="71"/>
      <c r="U1092" s="71"/>
      <c r="V1092" s="71"/>
      <c r="W1092" s="71"/>
      <c r="X1092" s="71"/>
      <c r="Y1092" s="71"/>
      <c r="Z1092" s="71"/>
      <c r="AA1092" s="71"/>
      <c r="AB1092" s="71"/>
      <c r="AC1092" s="71"/>
      <c r="AD1092" s="71"/>
      <c r="AE1092" s="71"/>
      <c r="AF1092" s="71"/>
      <c r="AG1092" s="71"/>
      <c r="AH1092" s="71"/>
      <c r="AI1092" s="71"/>
      <c r="AJ1092" s="71"/>
      <c r="AK1092" s="71"/>
      <c r="AL1092" s="71"/>
      <c r="AM1092" s="71"/>
      <c r="AN1092" s="71"/>
      <c r="AO1092" s="71"/>
      <c r="AP1092" s="71"/>
      <c r="AQ1092" s="71"/>
      <c r="AR1092" s="71"/>
      <c r="AS1092" s="71"/>
      <c r="AT1092" s="71"/>
      <c r="AU1092" s="71"/>
      <c r="AV1092" s="71"/>
      <c r="AW1092" s="71"/>
      <c r="AX1092" s="71"/>
      <c r="AY1092" s="71"/>
      <c r="AZ1092" s="71"/>
      <c r="BA1092" s="71"/>
      <c r="BB1092" s="71"/>
      <c r="BC1092" s="71"/>
      <c r="BD1092" s="71"/>
      <c r="BE1092" s="71"/>
      <c r="BF1092" s="71"/>
      <c r="BG1092" s="71"/>
      <c r="BH1092" s="71"/>
      <c r="BI1092" s="71"/>
      <c r="BJ1092" s="71"/>
      <c r="BK1092" s="71"/>
      <c r="BL1092" s="71"/>
      <c r="BM1092" s="71"/>
      <c r="BN1092" s="71"/>
      <c r="BO1092" s="71"/>
      <c r="BP1092" s="71"/>
      <c r="BQ1092" s="71"/>
      <c r="BR1092" s="71"/>
      <c r="BS1092" s="71"/>
      <c r="BT1092" s="71"/>
      <c r="BU1092" s="71"/>
      <c r="BV1092" s="71"/>
      <c r="BW1092" s="71"/>
      <c r="BX1092" s="71"/>
      <c r="BY1092" s="71"/>
      <c r="BZ1092" s="71"/>
      <c r="CA1092" s="71"/>
      <c r="CB1092" s="71"/>
      <c r="CC1092" s="71"/>
      <c r="CD1092" s="71"/>
      <c r="CE1092" s="71"/>
      <c r="CF1092" s="71"/>
      <c r="CG1092" s="71"/>
      <c r="CH1092" s="71"/>
      <c r="CI1092" s="71"/>
      <c r="CJ1092" s="71"/>
      <c r="CK1092" s="71"/>
      <c r="CL1092" s="71"/>
      <c r="CM1092" s="71"/>
      <c r="CN1092" s="71"/>
      <c r="CO1092" s="71"/>
      <c r="CP1092" s="71"/>
      <c r="CQ1092" s="71"/>
      <c r="CR1092" s="71"/>
      <c r="CS1092" s="71"/>
      <c r="CT1092" s="71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  <c r="DJ1092"/>
      <c r="DK1092"/>
      <c r="DL1092"/>
      <c r="DM1092"/>
      <c r="DN1092"/>
      <c r="DO1092"/>
      <c r="DP1092"/>
      <c r="DQ1092"/>
      <c r="DR1092"/>
      <c r="DS1092"/>
      <c r="DT1092"/>
      <c r="DU1092"/>
      <c r="DV1092"/>
      <c r="DW1092"/>
      <c r="DX1092"/>
      <c r="DY1092"/>
      <c r="DZ1092"/>
      <c r="EA1092"/>
      <c r="EB1092"/>
      <c r="EC1092"/>
      <c r="ED1092"/>
      <c r="EE1092"/>
      <c r="EF1092"/>
      <c r="EG1092"/>
      <c r="EH1092"/>
      <c r="EI1092"/>
      <c r="EJ1092"/>
      <c r="EK1092"/>
      <c r="EL1092"/>
      <c r="EM1092"/>
      <c r="EN1092"/>
      <c r="EO1092"/>
      <c r="EP1092"/>
      <c r="EQ1092"/>
      <c r="ER1092"/>
      <c r="ES1092"/>
      <c r="ET1092"/>
      <c r="EU1092"/>
      <c r="EV1092"/>
      <c r="EW1092"/>
      <c r="EX1092"/>
      <c r="EY1092"/>
      <c r="EZ1092"/>
      <c r="FA1092"/>
      <c r="FB1092"/>
      <c r="FC1092"/>
      <c r="FD1092"/>
      <c r="FE1092"/>
      <c r="FF1092"/>
      <c r="FG1092"/>
      <c r="FH1092"/>
      <c r="FI1092"/>
      <c r="FJ1092"/>
      <c r="FK1092"/>
      <c r="FL1092"/>
      <c r="FM1092"/>
      <c r="FN1092"/>
      <c r="FO1092"/>
      <c r="FP1092"/>
      <c r="FQ1092"/>
      <c r="FR1092"/>
      <c r="FS1092"/>
      <c r="FT1092"/>
      <c r="FU1092"/>
      <c r="FV1092"/>
      <c r="FW1092"/>
      <c r="FX1092"/>
      <c r="FY1092"/>
    </row>
    <row r="1093" spans="1:181" s="30" customFormat="1" x14ac:dyDescent="0.25">
      <c r="A1093" s="361"/>
      <c r="B1093" s="80"/>
      <c r="C1093" s="402"/>
      <c r="D1093" s="402"/>
      <c r="E1093" s="80"/>
      <c r="F1093" s="82"/>
      <c r="G1093" s="82"/>
      <c r="H1093" s="82"/>
      <c r="I1093" s="82"/>
      <c r="J1093" s="389"/>
      <c r="K1093" s="88"/>
      <c r="L1093" s="88"/>
      <c r="M1093" s="88"/>
      <c r="N1093" s="88"/>
      <c r="O1093" s="88"/>
      <c r="P1093" s="88"/>
      <c r="Q1093" s="88"/>
      <c r="R1093" s="88"/>
      <c r="S1093" s="88"/>
      <c r="T1093" s="71"/>
      <c r="U1093" s="71"/>
      <c r="V1093" s="71"/>
      <c r="W1093" s="71"/>
      <c r="X1093" s="71"/>
      <c r="Y1093" s="71"/>
      <c r="Z1093" s="71"/>
      <c r="AA1093" s="71"/>
      <c r="AB1093" s="71"/>
      <c r="AC1093" s="71"/>
      <c r="AD1093" s="71"/>
      <c r="AE1093" s="71"/>
      <c r="AF1093" s="71"/>
      <c r="AG1093" s="71"/>
      <c r="AH1093" s="71"/>
      <c r="AI1093" s="71"/>
      <c r="AJ1093" s="71"/>
      <c r="AK1093" s="71"/>
      <c r="AL1093" s="71"/>
      <c r="AM1093" s="71"/>
      <c r="AN1093" s="71"/>
      <c r="AO1093" s="71"/>
      <c r="AP1093" s="71"/>
      <c r="AQ1093" s="71"/>
      <c r="AR1093" s="71"/>
      <c r="AS1093" s="71"/>
      <c r="AT1093" s="71"/>
      <c r="AU1093" s="71"/>
      <c r="AV1093" s="71"/>
      <c r="AW1093" s="71"/>
      <c r="AX1093" s="71"/>
      <c r="AY1093" s="71"/>
      <c r="AZ1093" s="71"/>
      <c r="BA1093" s="71"/>
      <c r="BB1093" s="71"/>
      <c r="BC1093" s="71"/>
      <c r="BD1093" s="71"/>
      <c r="BE1093" s="71"/>
      <c r="BF1093" s="71"/>
      <c r="BG1093" s="71"/>
      <c r="BH1093" s="71"/>
      <c r="BI1093" s="71"/>
      <c r="BJ1093" s="71"/>
      <c r="BK1093" s="71"/>
      <c r="BL1093" s="71"/>
      <c r="BM1093" s="71"/>
      <c r="BN1093" s="71"/>
      <c r="BO1093" s="71"/>
      <c r="BP1093" s="71"/>
      <c r="BQ1093" s="71"/>
      <c r="BR1093" s="71"/>
      <c r="BS1093" s="71"/>
      <c r="BT1093" s="71"/>
      <c r="BU1093" s="71"/>
      <c r="BV1093" s="71"/>
      <c r="BW1093" s="71"/>
      <c r="BX1093" s="71"/>
      <c r="BY1093" s="71"/>
      <c r="BZ1093" s="71"/>
      <c r="CA1093" s="71"/>
      <c r="CB1093" s="71"/>
      <c r="CC1093" s="71"/>
      <c r="CD1093" s="71"/>
      <c r="CE1093" s="71"/>
      <c r="CF1093" s="71"/>
      <c r="CG1093" s="71"/>
      <c r="CH1093" s="71"/>
      <c r="CI1093" s="71"/>
      <c r="CJ1093" s="71"/>
      <c r="CK1093" s="71"/>
      <c r="CL1093" s="71"/>
      <c r="CM1093" s="71"/>
      <c r="CN1093" s="71"/>
      <c r="CO1093" s="71"/>
      <c r="CP1093" s="71"/>
      <c r="CQ1093" s="71"/>
      <c r="CR1093" s="71"/>
      <c r="CS1093" s="71"/>
      <c r="CT1093" s="71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  <c r="DJ1093"/>
      <c r="DK1093"/>
      <c r="DL1093"/>
      <c r="DM1093"/>
      <c r="DN1093"/>
      <c r="DO1093"/>
      <c r="DP1093"/>
      <c r="DQ1093"/>
      <c r="DR1093"/>
      <c r="DS1093"/>
      <c r="DT1093"/>
      <c r="DU1093"/>
      <c r="DV1093"/>
      <c r="DW1093"/>
      <c r="DX1093"/>
      <c r="DY1093"/>
      <c r="DZ1093"/>
      <c r="EA1093"/>
      <c r="EB1093"/>
      <c r="EC1093"/>
      <c r="ED1093"/>
      <c r="EE1093"/>
      <c r="EF1093"/>
      <c r="EG1093"/>
      <c r="EH1093"/>
      <c r="EI1093"/>
      <c r="EJ1093"/>
      <c r="EK1093"/>
      <c r="EL1093"/>
      <c r="EM1093"/>
      <c r="EN1093"/>
      <c r="EO1093"/>
      <c r="EP1093"/>
      <c r="EQ1093"/>
      <c r="ER1093"/>
      <c r="ES1093"/>
      <c r="ET1093"/>
      <c r="EU1093"/>
      <c r="EV1093"/>
      <c r="EW1093"/>
      <c r="EX1093"/>
      <c r="EY1093"/>
      <c r="EZ1093"/>
      <c r="FA1093"/>
      <c r="FB1093"/>
      <c r="FC1093"/>
      <c r="FD1093"/>
      <c r="FE1093"/>
      <c r="FF1093"/>
      <c r="FG1093"/>
      <c r="FH1093"/>
      <c r="FI1093"/>
      <c r="FJ1093"/>
      <c r="FK1093"/>
      <c r="FL1093"/>
      <c r="FM1093"/>
      <c r="FN1093"/>
      <c r="FO1093"/>
      <c r="FP1093"/>
      <c r="FQ1093"/>
      <c r="FR1093"/>
      <c r="FS1093"/>
      <c r="FT1093"/>
      <c r="FU1093"/>
      <c r="FV1093"/>
      <c r="FW1093"/>
      <c r="FX1093"/>
      <c r="FY1093"/>
    </row>
    <row r="1094" spans="1:181" s="30" customFormat="1" x14ac:dyDescent="0.25">
      <c r="A1094" s="361"/>
      <c r="B1094" s="80"/>
      <c r="C1094" s="402"/>
      <c r="D1094" s="402"/>
      <c r="E1094" s="80"/>
      <c r="F1094" s="82"/>
      <c r="G1094" s="82"/>
      <c r="H1094" s="82"/>
      <c r="I1094" s="82"/>
      <c r="J1094" s="389"/>
      <c r="K1094" s="88"/>
      <c r="L1094" s="88"/>
      <c r="M1094" s="88"/>
      <c r="N1094" s="88"/>
      <c r="O1094" s="88"/>
      <c r="P1094" s="88"/>
      <c r="Q1094" s="88"/>
      <c r="R1094" s="88"/>
      <c r="S1094" s="88"/>
      <c r="T1094" s="71"/>
      <c r="U1094" s="71"/>
      <c r="V1094" s="71"/>
      <c r="W1094" s="71"/>
      <c r="X1094" s="71"/>
      <c r="Y1094" s="71"/>
      <c r="Z1094" s="71"/>
      <c r="AA1094" s="71"/>
      <c r="AB1094" s="71"/>
      <c r="AC1094" s="71"/>
      <c r="AD1094" s="71"/>
      <c r="AE1094" s="71"/>
      <c r="AF1094" s="71"/>
      <c r="AG1094" s="71"/>
      <c r="AH1094" s="71"/>
      <c r="AI1094" s="71"/>
      <c r="AJ1094" s="71"/>
      <c r="AK1094" s="71"/>
      <c r="AL1094" s="71"/>
      <c r="AM1094" s="71"/>
      <c r="AN1094" s="71"/>
      <c r="AO1094" s="71"/>
      <c r="AP1094" s="71"/>
      <c r="AQ1094" s="71"/>
      <c r="AR1094" s="71"/>
      <c r="AS1094" s="71"/>
      <c r="AT1094" s="71"/>
      <c r="AU1094" s="71"/>
      <c r="AV1094" s="71"/>
      <c r="AW1094" s="71"/>
      <c r="AX1094" s="71"/>
      <c r="AY1094" s="71"/>
      <c r="AZ1094" s="71"/>
      <c r="BA1094" s="71"/>
      <c r="BB1094" s="71"/>
      <c r="BC1094" s="71"/>
      <c r="BD1094" s="71"/>
      <c r="BE1094" s="71"/>
      <c r="BF1094" s="71"/>
      <c r="BG1094" s="71"/>
      <c r="BH1094" s="71"/>
      <c r="BI1094" s="71"/>
      <c r="BJ1094" s="71"/>
      <c r="BK1094" s="71"/>
      <c r="BL1094" s="71"/>
      <c r="BM1094" s="71"/>
      <c r="BN1094" s="71"/>
      <c r="BO1094" s="71"/>
      <c r="BP1094" s="71"/>
      <c r="BQ1094" s="71"/>
      <c r="BR1094" s="71"/>
      <c r="BS1094" s="71"/>
      <c r="BT1094" s="71"/>
      <c r="BU1094" s="71"/>
      <c r="BV1094" s="71"/>
      <c r="BW1094" s="71"/>
      <c r="BX1094" s="71"/>
      <c r="BY1094" s="71"/>
      <c r="BZ1094" s="71"/>
      <c r="CA1094" s="71"/>
      <c r="CB1094" s="71"/>
      <c r="CC1094" s="71"/>
      <c r="CD1094" s="71"/>
      <c r="CE1094" s="71"/>
      <c r="CF1094" s="71"/>
      <c r="CG1094" s="71"/>
      <c r="CH1094" s="71"/>
      <c r="CI1094" s="71"/>
      <c r="CJ1094" s="71"/>
      <c r="CK1094" s="71"/>
      <c r="CL1094" s="71"/>
      <c r="CM1094" s="71"/>
      <c r="CN1094" s="71"/>
      <c r="CO1094" s="71"/>
      <c r="CP1094" s="71"/>
      <c r="CQ1094" s="71"/>
      <c r="CR1094" s="71"/>
      <c r="CS1094" s="71"/>
      <c r="CT1094" s="71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  <c r="DI1094"/>
      <c r="DJ1094"/>
      <c r="DK1094"/>
      <c r="DL1094"/>
      <c r="DM1094"/>
      <c r="DN1094"/>
      <c r="DO1094"/>
      <c r="DP1094"/>
      <c r="DQ1094"/>
      <c r="DR1094"/>
      <c r="DS1094"/>
      <c r="DT1094"/>
      <c r="DU1094"/>
      <c r="DV1094"/>
      <c r="DW1094"/>
      <c r="DX1094"/>
      <c r="DY1094"/>
      <c r="DZ1094"/>
      <c r="EA1094"/>
      <c r="EB1094"/>
      <c r="EC1094"/>
      <c r="ED1094"/>
      <c r="EE1094"/>
      <c r="EF1094"/>
      <c r="EG1094"/>
      <c r="EH1094"/>
      <c r="EI1094"/>
      <c r="EJ1094"/>
      <c r="EK1094"/>
      <c r="EL1094"/>
      <c r="EM1094"/>
      <c r="EN1094"/>
      <c r="EO1094"/>
      <c r="EP1094"/>
      <c r="EQ1094"/>
      <c r="ER1094"/>
      <c r="ES1094"/>
      <c r="ET1094"/>
      <c r="EU1094"/>
      <c r="EV1094"/>
      <c r="EW1094"/>
      <c r="EX1094"/>
      <c r="EY1094"/>
      <c r="EZ1094"/>
      <c r="FA1094"/>
      <c r="FB1094"/>
      <c r="FC1094"/>
      <c r="FD1094"/>
      <c r="FE1094"/>
      <c r="FF1094"/>
      <c r="FG1094"/>
      <c r="FH1094"/>
      <c r="FI1094"/>
      <c r="FJ1094"/>
      <c r="FK1094"/>
      <c r="FL1094"/>
      <c r="FM1094"/>
      <c r="FN1094"/>
      <c r="FO1094"/>
      <c r="FP1094"/>
      <c r="FQ1094"/>
      <c r="FR1094"/>
      <c r="FS1094"/>
      <c r="FT1094"/>
      <c r="FU1094"/>
      <c r="FV1094"/>
      <c r="FW1094"/>
      <c r="FX1094"/>
      <c r="FY1094"/>
    </row>
    <row r="1095" spans="1:181" s="30" customFormat="1" x14ac:dyDescent="0.25">
      <c r="A1095" s="361"/>
      <c r="B1095" s="80"/>
      <c r="C1095" s="402"/>
      <c r="D1095" s="402"/>
      <c r="E1095" s="80"/>
      <c r="F1095" s="82"/>
      <c r="G1095" s="82"/>
      <c r="H1095" s="82"/>
      <c r="I1095" s="82"/>
      <c r="J1095" s="389"/>
      <c r="K1095" s="88"/>
      <c r="L1095" s="88"/>
      <c r="M1095" s="88"/>
      <c r="N1095" s="88"/>
      <c r="O1095" s="88"/>
      <c r="P1095" s="88"/>
      <c r="Q1095" s="88"/>
      <c r="R1095" s="88"/>
      <c r="S1095" s="88"/>
      <c r="T1095" s="71"/>
      <c r="U1095" s="71"/>
      <c r="V1095" s="71"/>
      <c r="W1095" s="71"/>
      <c r="X1095" s="71"/>
      <c r="Y1095" s="71"/>
      <c r="Z1095" s="71"/>
      <c r="AA1095" s="71"/>
      <c r="AB1095" s="71"/>
      <c r="AC1095" s="71"/>
      <c r="AD1095" s="71"/>
      <c r="AE1095" s="71"/>
      <c r="AF1095" s="71"/>
      <c r="AG1095" s="71"/>
      <c r="AH1095" s="71"/>
      <c r="AI1095" s="71"/>
      <c r="AJ1095" s="71"/>
      <c r="AK1095" s="71"/>
      <c r="AL1095" s="71"/>
      <c r="AM1095" s="71"/>
      <c r="AN1095" s="71"/>
      <c r="AO1095" s="71"/>
      <c r="AP1095" s="71"/>
      <c r="AQ1095" s="71"/>
      <c r="AR1095" s="71"/>
      <c r="AS1095" s="71"/>
      <c r="AT1095" s="71"/>
      <c r="AU1095" s="71"/>
      <c r="AV1095" s="71"/>
      <c r="AW1095" s="71"/>
      <c r="AX1095" s="71"/>
      <c r="AY1095" s="71"/>
      <c r="AZ1095" s="71"/>
      <c r="BA1095" s="71"/>
      <c r="BB1095" s="71"/>
      <c r="BC1095" s="71"/>
      <c r="BD1095" s="71"/>
      <c r="BE1095" s="71"/>
      <c r="BF1095" s="71"/>
      <c r="BG1095" s="71"/>
      <c r="BH1095" s="71"/>
      <c r="BI1095" s="71"/>
      <c r="BJ1095" s="71"/>
      <c r="BK1095" s="71"/>
      <c r="BL1095" s="71"/>
      <c r="BM1095" s="71"/>
      <c r="BN1095" s="71"/>
      <c r="BO1095" s="71"/>
      <c r="BP1095" s="71"/>
      <c r="BQ1095" s="71"/>
      <c r="BR1095" s="71"/>
      <c r="BS1095" s="71"/>
      <c r="BT1095" s="71"/>
      <c r="BU1095" s="71"/>
      <c r="BV1095" s="71"/>
      <c r="BW1095" s="71"/>
      <c r="BX1095" s="71"/>
      <c r="BY1095" s="71"/>
      <c r="BZ1095" s="71"/>
      <c r="CA1095" s="71"/>
      <c r="CB1095" s="71"/>
      <c r="CC1095" s="71"/>
      <c r="CD1095" s="71"/>
      <c r="CE1095" s="71"/>
      <c r="CF1095" s="71"/>
      <c r="CG1095" s="71"/>
      <c r="CH1095" s="71"/>
      <c r="CI1095" s="71"/>
      <c r="CJ1095" s="71"/>
      <c r="CK1095" s="71"/>
      <c r="CL1095" s="71"/>
      <c r="CM1095" s="71"/>
      <c r="CN1095" s="71"/>
      <c r="CO1095" s="71"/>
      <c r="CP1095" s="71"/>
      <c r="CQ1095" s="71"/>
      <c r="CR1095" s="71"/>
      <c r="CS1095" s="71"/>
      <c r="CT1095" s="71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  <c r="DI1095"/>
      <c r="DJ1095"/>
      <c r="DK1095"/>
      <c r="DL1095"/>
      <c r="DM1095"/>
      <c r="DN1095"/>
      <c r="DO1095"/>
      <c r="DP1095"/>
      <c r="DQ1095"/>
      <c r="DR1095"/>
      <c r="DS1095"/>
      <c r="DT1095"/>
      <c r="DU1095"/>
      <c r="DV1095"/>
      <c r="DW1095"/>
      <c r="DX1095"/>
      <c r="DY1095"/>
      <c r="DZ1095"/>
      <c r="EA1095"/>
      <c r="EB1095"/>
      <c r="EC1095"/>
      <c r="ED1095"/>
      <c r="EE1095"/>
      <c r="EF1095"/>
      <c r="EG1095"/>
      <c r="EH1095"/>
      <c r="EI1095"/>
      <c r="EJ1095"/>
      <c r="EK1095"/>
      <c r="EL1095"/>
      <c r="EM1095"/>
      <c r="EN1095"/>
      <c r="EO1095"/>
      <c r="EP1095"/>
      <c r="EQ1095"/>
      <c r="ER1095"/>
      <c r="ES1095"/>
      <c r="ET1095"/>
      <c r="EU1095"/>
      <c r="EV1095"/>
      <c r="EW1095"/>
      <c r="EX1095"/>
      <c r="EY1095"/>
      <c r="EZ1095"/>
      <c r="FA1095"/>
      <c r="FB1095"/>
      <c r="FC1095"/>
      <c r="FD1095"/>
      <c r="FE1095"/>
      <c r="FF1095"/>
      <c r="FG1095"/>
      <c r="FH1095"/>
      <c r="FI1095"/>
      <c r="FJ1095"/>
      <c r="FK1095"/>
      <c r="FL1095"/>
      <c r="FM1095"/>
      <c r="FN1095"/>
      <c r="FO1095"/>
      <c r="FP1095"/>
      <c r="FQ1095"/>
      <c r="FR1095"/>
      <c r="FS1095"/>
      <c r="FT1095"/>
      <c r="FU1095"/>
      <c r="FV1095"/>
      <c r="FW1095"/>
      <c r="FX1095"/>
      <c r="FY1095"/>
    </row>
    <row r="1096" spans="1:181" s="29" customFormat="1" x14ac:dyDescent="0.25">
      <c r="A1096" s="361"/>
      <c r="B1096" s="80"/>
      <c r="C1096" s="402"/>
      <c r="D1096" s="402"/>
      <c r="E1096" s="80"/>
      <c r="F1096" s="82"/>
      <c r="G1096" s="82"/>
      <c r="H1096" s="82"/>
      <c r="I1096" s="82"/>
      <c r="J1096" s="389"/>
      <c r="K1096" s="88"/>
      <c r="L1096" s="88"/>
      <c r="M1096" s="88"/>
      <c r="N1096" s="88"/>
      <c r="O1096" s="88"/>
      <c r="P1096" s="88"/>
      <c r="Q1096" s="88"/>
      <c r="R1096" s="88"/>
      <c r="S1096" s="88"/>
      <c r="T1096" s="71"/>
      <c r="U1096" s="71"/>
      <c r="V1096" s="71"/>
      <c r="W1096" s="71"/>
      <c r="X1096" s="71"/>
      <c r="Y1096" s="71"/>
      <c r="Z1096" s="71"/>
      <c r="AA1096" s="71"/>
      <c r="AB1096" s="71"/>
      <c r="AC1096" s="71"/>
      <c r="AD1096" s="71"/>
      <c r="AE1096" s="71"/>
      <c r="AF1096" s="71"/>
      <c r="AG1096" s="71"/>
      <c r="AH1096" s="71"/>
      <c r="AI1096" s="71"/>
      <c r="AJ1096" s="71"/>
      <c r="AK1096" s="71"/>
      <c r="AL1096" s="71"/>
      <c r="AM1096" s="71"/>
      <c r="AN1096" s="71"/>
      <c r="AO1096" s="71"/>
      <c r="AP1096" s="71"/>
      <c r="AQ1096" s="71"/>
      <c r="AR1096" s="71"/>
      <c r="AS1096" s="71"/>
      <c r="AT1096" s="71"/>
      <c r="AU1096" s="71"/>
      <c r="AV1096" s="71"/>
      <c r="AW1096" s="71"/>
      <c r="AX1096" s="71"/>
      <c r="AY1096" s="71"/>
      <c r="AZ1096" s="71"/>
      <c r="BA1096" s="71"/>
      <c r="BB1096" s="71"/>
      <c r="BC1096" s="71"/>
      <c r="BD1096" s="71"/>
      <c r="BE1096" s="71"/>
      <c r="BF1096" s="71"/>
      <c r="BG1096" s="71"/>
      <c r="BH1096" s="71"/>
      <c r="BI1096" s="71"/>
      <c r="BJ1096" s="71"/>
      <c r="BK1096" s="71"/>
      <c r="BL1096" s="71"/>
      <c r="BM1096" s="71"/>
      <c r="BN1096" s="71"/>
      <c r="BO1096" s="71"/>
      <c r="BP1096" s="71"/>
      <c r="BQ1096" s="71"/>
      <c r="BR1096" s="71"/>
      <c r="BS1096" s="71"/>
      <c r="BT1096" s="71"/>
      <c r="BU1096" s="71"/>
      <c r="BV1096" s="71"/>
      <c r="BW1096" s="71"/>
      <c r="BX1096" s="71"/>
      <c r="BY1096" s="71"/>
      <c r="BZ1096" s="71"/>
      <c r="CA1096" s="71"/>
      <c r="CB1096" s="71"/>
      <c r="CC1096" s="71"/>
      <c r="CD1096" s="71"/>
      <c r="CE1096" s="71"/>
      <c r="CF1096" s="71"/>
      <c r="CG1096" s="71"/>
      <c r="CH1096" s="71"/>
      <c r="CI1096" s="71"/>
      <c r="CJ1096" s="71"/>
      <c r="CK1096" s="71"/>
      <c r="CL1096" s="71"/>
      <c r="CM1096" s="71"/>
      <c r="CN1096" s="71"/>
      <c r="CO1096" s="71"/>
      <c r="CP1096" s="71"/>
      <c r="CQ1096" s="71"/>
      <c r="CR1096" s="71"/>
      <c r="CS1096" s="71"/>
      <c r="CT1096" s="71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  <c r="DI1096"/>
      <c r="DJ1096"/>
      <c r="DK1096"/>
      <c r="DL1096"/>
      <c r="DM1096"/>
      <c r="DN1096"/>
      <c r="DO1096"/>
      <c r="DP1096"/>
      <c r="DQ1096"/>
      <c r="DR1096"/>
      <c r="DS1096"/>
      <c r="DT1096"/>
      <c r="DU1096"/>
      <c r="DV1096"/>
      <c r="DW1096"/>
      <c r="DX1096"/>
      <c r="DY1096"/>
      <c r="DZ1096"/>
      <c r="EA1096"/>
      <c r="EB1096"/>
      <c r="EC1096"/>
      <c r="ED1096"/>
      <c r="EE1096"/>
      <c r="EF1096"/>
      <c r="EG1096"/>
      <c r="EH1096"/>
      <c r="EI1096"/>
      <c r="EJ1096"/>
      <c r="EK1096"/>
      <c r="EL1096"/>
      <c r="EM1096"/>
      <c r="EN1096"/>
      <c r="EO1096"/>
      <c r="EP1096"/>
      <c r="EQ1096"/>
      <c r="ER1096"/>
      <c r="ES1096"/>
      <c r="ET1096"/>
      <c r="EU1096"/>
      <c r="EV1096"/>
      <c r="EW1096"/>
      <c r="EX1096"/>
      <c r="EY1096"/>
      <c r="EZ1096"/>
      <c r="FA1096"/>
      <c r="FB1096"/>
      <c r="FC1096"/>
      <c r="FD1096"/>
      <c r="FE1096"/>
      <c r="FF1096"/>
      <c r="FG1096"/>
      <c r="FH1096"/>
      <c r="FI1096"/>
      <c r="FJ1096"/>
      <c r="FK1096"/>
      <c r="FL1096"/>
      <c r="FM1096"/>
      <c r="FN1096"/>
      <c r="FO1096"/>
      <c r="FP1096"/>
      <c r="FQ1096"/>
      <c r="FR1096"/>
      <c r="FS1096"/>
      <c r="FT1096"/>
      <c r="FU1096"/>
      <c r="FV1096"/>
      <c r="FW1096"/>
      <c r="FX1096"/>
      <c r="FY1096"/>
    </row>
    <row r="1097" spans="1:181" s="29" customFormat="1" x14ac:dyDescent="0.25">
      <c r="A1097" s="361"/>
      <c r="B1097" s="80"/>
      <c r="C1097" s="402"/>
      <c r="D1097" s="402"/>
      <c r="E1097" s="80"/>
      <c r="F1097" s="82"/>
      <c r="G1097" s="82"/>
      <c r="H1097" s="82"/>
      <c r="I1097" s="82"/>
      <c r="J1097" s="389"/>
      <c r="K1097" s="88"/>
      <c r="L1097" s="88"/>
      <c r="M1097" s="88"/>
      <c r="N1097" s="88"/>
      <c r="O1097" s="88"/>
      <c r="P1097" s="88"/>
      <c r="Q1097" s="88"/>
      <c r="R1097" s="88"/>
      <c r="S1097" s="88"/>
      <c r="T1097" s="71"/>
      <c r="U1097" s="71"/>
      <c r="V1097" s="71"/>
      <c r="W1097" s="71"/>
      <c r="X1097" s="71"/>
      <c r="Y1097" s="71"/>
      <c r="Z1097" s="71"/>
      <c r="AA1097" s="71"/>
      <c r="AB1097" s="71"/>
      <c r="AC1097" s="71"/>
      <c r="AD1097" s="71"/>
      <c r="AE1097" s="71"/>
      <c r="AF1097" s="71"/>
      <c r="AG1097" s="71"/>
      <c r="AH1097" s="71"/>
      <c r="AI1097" s="71"/>
      <c r="AJ1097" s="71"/>
      <c r="AK1097" s="71"/>
      <c r="AL1097" s="71"/>
      <c r="AM1097" s="71"/>
      <c r="AN1097" s="71"/>
      <c r="AO1097" s="71"/>
      <c r="AP1097" s="71"/>
      <c r="AQ1097" s="71"/>
      <c r="AR1097" s="71"/>
      <c r="AS1097" s="71"/>
      <c r="AT1097" s="71"/>
      <c r="AU1097" s="71"/>
      <c r="AV1097" s="71"/>
      <c r="AW1097" s="71"/>
      <c r="AX1097" s="71"/>
      <c r="AY1097" s="71"/>
      <c r="AZ1097" s="71"/>
      <c r="BA1097" s="71"/>
      <c r="BB1097" s="71"/>
      <c r="BC1097" s="71"/>
      <c r="BD1097" s="71"/>
      <c r="BE1097" s="71"/>
      <c r="BF1097" s="71"/>
      <c r="BG1097" s="71"/>
      <c r="BH1097" s="71"/>
      <c r="BI1097" s="71"/>
      <c r="BJ1097" s="71"/>
      <c r="BK1097" s="71"/>
      <c r="BL1097" s="71"/>
      <c r="BM1097" s="71"/>
      <c r="BN1097" s="71"/>
      <c r="BO1097" s="71"/>
      <c r="BP1097" s="71"/>
      <c r="BQ1097" s="71"/>
      <c r="BR1097" s="71"/>
      <c r="BS1097" s="71"/>
      <c r="BT1097" s="71"/>
      <c r="BU1097" s="71"/>
      <c r="BV1097" s="71"/>
      <c r="BW1097" s="71"/>
      <c r="BX1097" s="71"/>
      <c r="BY1097" s="71"/>
      <c r="BZ1097" s="71"/>
      <c r="CA1097" s="71"/>
      <c r="CB1097" s="71"/>
      <c r="CC1097" s="71"/>
      <c r="CD1097" s="71"/>
      <c r="CE1097" s="71"/>
      <c r="CF1097" s="71"/>
      <c r="CG1097" s="71"/>
      <c r="CH1097" s="71"/>
      <c r="CI1097" s="71"/>
      <c r="CJ1097" s="71"/>
      <c r="CK1097" s="71"/>
      <c r="CL1097" s="71"/>
      <c r="CM1097" s="71"/>
      <c r="CN1097" s="71"/>
      <c r="CO1097" s="71"/>
      <c r="CP1097" s="71"/>
      <c r="CQ1097" s="71"/>
      <c r="CR1097" s="71"/>
      <c r="CS1097" s="71"/>
      <c r="CT1097" s="71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  <c r="DJ1097"/>
      <c r="DK1097"/>
      <c r="DL1097"/>
      <c r="DM1097"/>
      <c r="DN1097"/>
      <c r="DO1097"/>
      <c r="DP1097"/>
      <c r="DQ1097"/>
      <c r="DR1097"/>
      <c r="DS1097"/>
      <c r="DT1097"/>
      <c r="DU1097"/>
      <c r="DV1097"/>
      <c r="DW1097"/>
      <c r="DX1097"/>
      <c r="DY1097"/>
      <c r="DZ1097"/>
      <c r="EA1097"/>
      <c r="EB1097"/>
      <c r="EC1097"/>
      <c r="ED1097"/>
      <c r="EE1097"/>
      <c r="EF1097"/>
      <c r="EG1097"/>
      <c r="EH1097"/>
      <c r="EI1097"/>
      <c r="EJ1097"/>
      <c r="EK1097"/>
      <c r="EL1097"/>
      <c r="EM1097"/>
      <c r="EN1097"/>
      <c r="EO1097"/>
      <c r="EP1097"/>
      <c r="EQ1097"/>
      <c r="ER1097"/>
      <c r="ES1097"/>
      <c r="ET1097"/>
      <c r="EU1097"/>
      <c r="EV1097"/>
      <c r="EW1097"/>
      <c r="EX1097"/>
      <c r="EY1097"/>
      <c r="EZ1097"/>
      <c r="FA1097"/>
      <c r="FB1097"/>
      <c r="FC1097"/>
      <c r="FD1097"/>
      <c r="FE1097"/>
      <c r="FF1097"/>
      <c r="FG1097"/>
      <c r="FH1097"/>
      <c r="FI1097"/>
      <c r="FJ1097"/>
      <c r="FK1097"/>
      <c r="FL1097"/>
      <c r="FM1097"/>
      <c r="FN1097"/>
      <c r="FO1097"/>
      <c r="FP1097"/>
      <c r="FQ1097"/>
      <c r="FR1097"/>
      <c r="FS1097"/>
      <c r="FT1097"/>
      <c r="FU1097"/>
      <c r="FV1097"/>
      <c r="FW1097"/>
      <c r="FX1097"/>
      <c r="FY1097"/>
    </row>
    <row r="1098" spans="1:181" s="29" customFormat="1" x14ac:dyDescent="0.25">
      <c r="A1098" s="361"/>
      <c r="B1098" s="80"/>
      <c r="C1098" s="402"/>
      <c r="D1098" s="402"/>
      <c r="E1098" s="80"/>
      <c r="F1098" s="82"/>
      <c r="G1098" s="82"/>
      <c r="H1098" s="82"/>
      <c r="I1098" s="82"/>
      <c r="J1098" s="389"/>
      <c r="K1098" s="88"/>
      <c r="L1098" s="88"/>
      <c r="M1098" s="88"/>
      <c r="N1098" s="88"/>
      <c r="O1098" s="88"/>
      <c r="P1098" s="88"/>
      <c r="Q1098" s="88"/>
      <c r="R1098" s="88"/>
      <c r="S1098" s="88"/>
      <c r="T1098" s="71"/>
      <c r="U1098" s="71"/>
      <c r="V1098" s="71"/>
      <c r="W1098" s="71"/>
      <c r="X1098" s="71"/>
      <c r="Y1098" s="71"/>
      <c r="Z1098" s="71"/>
      <c r="AA1098" s="71"/>
      <c r="AB1098" s="71"/>
      <c r="AC1098" s="71"/>
      <c r="AD1098" s="71"/>
      <c r="AE1098" s="71"/>
      <c r="AF1098" s="71"/>
      <c r="AG1098" s="71"/>
      <c r="AH1098" s="71"/>
      <c r="AI1098" s="71"/>
      <c r="AJ1098" s="71"/>
      <c r="AK1098" s="71"/>
      <c r="AL1098" s="71"/>
      <c r="AM1098" s="71"/>
      <c r="AN1098" s="71"/>
      <c r="AO1098" s="71"/>
      <c r="AP1098" s="71"/>
      <c r="AQ1098" s="71"/>
      <c r="AR1098" s="71"/>
      <c r="AS1098" s="71"/>
      <c r="AT1098" s="71"/>
      <c r="AU1098" s="71"/>
      <c r="AV1098" s="71"/>
      <c r="AW1098" s="71"/>
      <c r="AX1098" s="71"/>
      <c r="AY1098" s="71"/>
      <c r="AZ1098" s="71"/>
      <c r="BA1098" s="71"/>
      <c r="BB1098" s="71"/>
      <c r="BC1098" s="71"/>
      <c r="BD1098" s="71"/>
      <c r="BE1098" s="71"/>
      <c r="BF1098" s="71"/>
      <c r="BG1098" s="71"/>
      <c r="BH1098" s="71"/>
      <c r="BI1098" s="71"/>
      <c r="BJ1098" s="71"/>
      <c r="BK1098" s="71"/>
      <c r="BL1098" s="71"/>
      <c r="BM1098" s="71"/>
      <c r="BN1098" s="71"/>
      <c r="BO1098" s="71"/>
      <c r="BP1098" s="71"/>
      <c r="BQ1098" s="71"/>
      <c r="BR1098" s="71"/>
      <c r="BS1098" s="71"/>
      <c r="BT1098" s="71"/>
      <c r="BU1098" s="71"/>
      <c r="BV1098" s="71"/>
      <c r="BW1098" s="71"/>
      <c r="BX1098" s="71"/>
      <c r="BY1098" s="71"/>
      <c r="BZ1098" s="71"/>
      <c r="CA1098" s="71"/>
      <c r="CB1098" s="71"/>
      <c r="CC1098" s="71"/>
      <c r="CD1098" s="71"/>
      <c r="CE1098" s="71"/>
      <c r="CF1098" s="71"/>
      <c r="CG1098" s="71"/>
      <c r="CH1098" s="71"/>
      <c r="CI1098" s="71"/>
      <c r="CJ1098" s="71"/>
      <c r="CK1098" s="71"/>
      <c r="CL1098" s="71"/>
      <c r="CM1098" s="71"/>
      <c r="CN1098" s="71"/>
      <c r="CO1098" s="71"/>
      <c r="CP1098" s="71"/>
      <c r="CQ1098" s="71"/>
      <c r="CR1098" s="71"/>
      <c r="CS1098" s="71"/>
      <c r="CT1098" s="71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  <c r="DJ1098"/>
      <c r="DK1098"/>
      <c r="DL1098"/>
      <c r="DM1098"/>
      <c r="DN1098"/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/>
      <c r="ED1098"/>
      <c r="EE1098"/>
      <c r="EF1098"/>
      <c r="EG1098"/>
      <c r="EH1098"/>
      <c r="EI1098"/>
      <c r="EJ1098"/>
      <c r="EK1098"/>
      <c r="EL1098"/>
      <c r="EM1098"/>
      <c r="EN1098"/>
      <c r="EO1098"/>
      <c r="EP1098"/>
      <c r="EQ1098"/>
      <c r="ER1098"/>
      <c r="ES1098"/>
      <c r="ET1098"/>
      <c r="EU1098"/>
      <c r="EV1098"/>
      <c r="EW1098"/>
      <c r="EX1098"/>
      <c r="EY1098"/>
      <c r="EZ1098"/>
      <c r="FA1098"/>
      <c r="FB1098"/>
      <c r="FC1098"/>
      <c r="FD1098"/>
      <c r="FE1098"/>
      <c r="FF1098"/>
      <c r="FG1098"/>
      <c r="FH1098"/>
      <c r="FI1098"/>
      <c r="FJ1098"/>
      <c r="FK1098"/>
      <c r="FL1098"/>
      <c r="FM1098"/>
      <c r="FN1098"/>
      <c r="FO1098"/>
      <c r="FP1098"/>
      <c r="FQ1098"/>
      <c r="FR1098"/>
      <c r="FS1098"/>
      <c r="FT1098"/>
      <c r="FU1098"/>
      <c r="FV1098"/>
      <c r="FW1098"/>
      <c r="FX1098"/>
      <c r="FY1098"/>
    </row>
    <row r="1099" spans="1:181" s="29" customFormat="1" x14ac:dyDescent="0.25">
      <c r="A1099" s="361"/>
      <c r="B1099" s="80"/>
      <c r="C1099" s="402"/>
      <c r="D1099" s="402"/>
      <c r="E1099" s="80"/>
      <c r="F1099" s="82"/>
      <c r="G1099" s="82"/>
      <c r="H1099" s="82"/>
      <c r="I1099" s="82"/>
      <c r="J1099" s="389"/>
      <c r="K1099" s="88"/>
      <c r="L1099" s="88"/>
      <c r="M1099" s="88"/>
      <c r="N1099" s="88"/>
      <c r="O1099" s="88"/>
      <c r="P1099" s="88"/>
      <c r="Q1099" s="88"/>
      <c r="R1099" s="88"/>
      <c r="S1099" s="88"/>
      <c r="T1099" s="71"/>
      <c r="U1099" s="71"/>
      <c r="V1099" s="71"/>
      <c r="W1099" s="71"/>
      <c r="X1099" s="71"/>
      <c r="Y1099" s="71"/>
      <c r="Z1099" s="71"/>
      <c r="AA1099" s="71"/>
      <c r="AB1099" s="71"/>
      <c r="AC1099" s="71"/>
      <c r="AD1099" s="71"/>
      <c r="AE1099" s="71"/>
      <c r="AF1099" s="71"/>
      <c r="AG1099" s="71"/>
      <c r="AH1099" s="71"/>
      <c r="AI1099" s="71"/>
      <c r="AJ1099" s="71"/>
      <c r="AK1099" s="71"/>
      <c r="AL1099" s="71"/>
      <c r="AM1099" s="71"/>
      <c r="AN1099" s="71"/>
      <c r="AO1099" s="71"/>
      <c r="AP1099" s="71"/>
      <c r="AQ1099" s="71"/>
      <c r="AR1099" s="71"/>
      <c r="AS1099" s="71"/>
      <c r="AT1099" s="71"/>
      <c r="AU1099" s="71"/>
      <c r="AV1099" s="71"/>
      <c r="AW1099" s="71"/>
      <c r="AX1099" s="71"/>
      <c r="AY1099" s="71"/>
      <c r="AZ1099" s="71"/>
      <c r="BA1099" s="71"/>
      <c r="BB1099" s="71"/>
      <c r="BC1099" s="71"/>
      <c r="BD1099" s="71"/>
      <c r="BE1099" s="71"/>
      <c r="BF1099" s="71"/>
      <c r="BG1099" s="71"/>
      <c r="BH1099" s="71"/>
      <c r="BI1099" s="71"/>
      <c r="BJ1099" s="71"/>
      <c r="BK1099" s="71"/>
      <c r="BL1099" s="71"/>
      <c r="BM1099" s="71"/>
      <c r="BN1099" s="71"/>
      <c r="BO1099" s="71"/>
      <c r="BP1099" s="71"/>
      <c r="BQ1099" s="71"/>
      <c r="BR1099" s="71"/>
      <c r="BS1099" s="71"/>
      <c r="BT1099" s="71"/>
      <c r="BU1099" s="71"/>
      <c r="BV1099" s="71"/>
      <c r="BW1099" s="71"/>
      <c r="BX1099" s="71"/>
      <c r="BY1099" s="71"/>
      <c r="BZ1099" s="71"/>
      <c r="CA1099" s="71"/>
      <c r="CB1099" s="71"/>
      <c r="CC1099" s="71"/>
      <c r="CD1099" s="71"/>
      <c r="CE1099" s="71"/>
      <c r="CF1099" s="71"/>
      <c r="CG1099" s="71"/>
      <c r="CH1099" s="71"/>
      <c r="CI1099" s="71"/>
      <c r="CJ1099" s="71"/>
      <c r="CK1099" s="71"/>
      <c r="CL1099" s="71"/>
      <c r="CM1099" s="71"/>
      <c r="CN1099" s="71"/>
      <c r="CO1099" s="71"/>
      <c r="CP1099" s="71"/>
      <c r="CQ1099" s="71"/>
      <c r="CR1099" s="71"/>
      <c r="CS1099" s="71"/>
      <c r="CT1099" s="71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  <c r="DI1099"/>
      <c r="DJ1099"/>
      <c r="DK1099"/>
      <c r="DL1099"/>
      <c r="DM1099"/>
      <c r="DN1099"/>
      <c r="DO1099"/>
      <c r="DP1099"/>
      <c r="DQ1099"/>
      <c r="DR1099"/>
      <c r="DS1099"/>
      <c r="DT1099"/>
      <c r="DU1099"/>
      <c r="DV1099"/>
      <c r="DW1099"/>
      <c r="DX1099"/>
      <c r="DY1099"/>
      <c r="DZ1099"/>
      <c r="EA1099"/>
      <c r="EB1099"/>
      <c r="EC1099"/>
      <c r="ED1099"/>
      <c r="EE1099"/>
      <c r="EF1099"/>
      <c r="EG1099"/>
      <c r="EH1099"/>
      <c r="EI1099"/>
      <c r="EJ1099"/>
      <c r="EK1099"/>
      <c r="EL1099"/>
      <c r="EM1099"/>
      <c r="EN1099"/>
      <c r="EO1099"/>
      <c r="EP1099"/>
      <c r="EQ1099"/>
      <c r="ER1099"/>
      <c r="ES1099"/>
      <c r="ET1099"/>
      <c r="EU1099"/>
      <c r="EV1099"/>
      <c r="EW1099"/>
      <c r="EX1099"/>
      <c r="EY1099"/>
      <c r="EZ1099"/>
      <c r="FA1099"/>
      <c r="FB1099"/>
      <c r="FC1099"/>
      <c r="FD1099"/>
      <c r="FE1099"/>
      <c r="FF1099"/>
      <c r="FG1099"/>
      <c r="FH1099"/>
      <c r="FI1099"/>
      <c r="FJ1099"/>
      <c r="FK1099"/>
      <c r="FL1099"/>
      <c r="FM1099"/>
      <c r="FN1099"/>
      <c r="FO1099"/>
      <c r="FP1099"/>
      <c r="FQ1099"/>
      <c r="FR1099"/>
      <c r="FS1099"/>
      <c r="FT1099"/>
      <c r="FU1099"/>
      <c r="FV1099"/>
      <c r="FW1099"/>
      <c r="FX1099"/>
      <c r="FY1099"/>
    </row>
    <row r="1100" spans="1:181" s="29" customFormat="1" ht="15" customHeight="1" x14ac:dyDescent="0.25">
      <c r="A1100" s="361"/>
      <c r="B1100" s="80"/>
      <c r="C1100" s="402"/>
      <c r="D1100" s="402"/>
      <c r="E1100" s="80"/>
      <c r="F1100" s="82"/>
      <c r="G1100" s="82"/>
      <c r="H1100" s="82"/>
      <c r="I1100" s="82"/>
      <c r="J1100" s="389"/>
      <c r="K1100" s="88"/>
      <c r="L1100" s="88"/>
      <c r="M1100" s="88"/>
      <c r="N1100" s="88"/>
      <c r="O1100" s="88"/>
      <c r="P1100" s="88"/>
      <c r="Q1100" s="88"/>
      <c r="R1100" s="88"/>
      <c r="S1100" s="88"/>
      <c r="T1100" s="71"/>
      <c r="U1100" s="71"/>
      <c r="V1100" s="71"/>
      <c r="W1100" s="71"/>
      <c r="X1100" s="71"/>
      <c r="Y1100" s="71"/>
      <c r="Z1100" s="71"/>
      <c r="AA1100" s="71"/>
      <c r="AB1100" s="71"/>
      <c r="AC1100" s="71"/>
      <c r="AD1100" s="71"/>
      <c r="AE1100" s="71"/>
      <c r="AF1100" s="71"/>
      <c r="AG1100" s="71"/>
      <c r="AH1100" s="71"/>
      <c r="AI1100" s="71"/>
      <c r="AJ1100" s="71"/>
      <c r="AK1100" s="71"/>
      <c r="AL1100" s="71"/>
      <c r="AM1100" s="71"/>
      <c r="AN1100" s="71"/>
      <c r="AO1100" s="71"/>
      <c r="AP1100" s="71"/>
      <c r="AQ1100" s="71"/>
      <c r="AR1100" s="71"/>
      <c r="AS1100" s="71"/>
      <c r="AT1100" s="71"/>
      <c r="AU1100" s="71"/>
      <c r="AV1100" s="71"/>
      <c r="AW1100" s="71"/>
      <c r="AX1100" s="71"/>
      <c r="AY1100" s="71"/>
      <c r="AZ1100" s="71"/>
      <c r="BA1100" s="71"/>
      <c r="BB1100" s="71"/>
      <c r="BC1100" s="71"/>
      <c r="BD1100" s="71"/>
      <c r="BE1100" s="71"/>
      <c r="BF1100" s="71"/>
      <c r="BG1100" s="71"/>
      <c r="BH1100" s="71"/>
      <c r="BI1100" s="71"/>
      <c r="BJ1100" s="71"/>
      <c r="BK1100" s="71"/>
      <c r="BL1100" s="71"/>
      <c r="BM1100" s="71"/>
      <c r="BN1100" s="71"/>
      <c r="BO1100" s="71"/>
      <c r="BP1100" s="71"/>
      <c r="BQ1100" s="71"/>
      <c r="BR1100" s="71"/>
      <c r="BS1100" s="71"/>
      <c r="BT1100" s="71"/>
      <c r="BU1100" s="71"/>
      <c r="BV1100" s="71"/>
      <c r="BW1100" s="71"/>
      <c r="BX1100" s="71"/>
      <c r="BY1100" s="71"/>
      <c r="BZ1100" s="71"/>
      <c r="CA1100" s="71"/>
      <c r="CB1100" s="71"/>
      <c r="CC1100" s="71"/>
      <c r="CD1100" s="71"/>
      <c r="CE1100" s="71"/>
      <c r="CF1100" s="71"/>
      <c r="CG1100" s="71"/>
      <c r="CH1100" s="71"/>
      <c r="CI1100" s="71"/>
      <c r="CJ1100" s="71"/>
      <c r="CK1100" s="71"/>
      <c r="CL1100" s="71"/>
      <c r="CM1100" s="71"/>
      <c r="CN1100" s="71"/>
      <c r="CO1100" s="71"/>
      <c r="CP1100" s="71"/>
      <c r="CQ1100" s="71"/>
      <c r="CR1100" s="71"/>
      <c r="CS1100" s="71"/>
      <c r="CT1100" s="71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  <c r="DI1100"/>
      <c r="DJ1100"/>
      <c r="DK1100"/>
      <c r="DL1100"/>
      <c r="DM1100"/>
      <c r="DN1100"/>
      <c r="DO1100"/>
      <c r="DP1100"/>
      <c r="DQ1100"/>
      <c r="DR1100"/>
      <c r="DS1100"/>
      <c r="DT1100"/>
      <c r="DU1100"/>
      <c r="DV1100"/>
      <c r="DW1100"/>
      <c r="DX1100"/>
      <c r="DY1100"/>
      <c r="DZ1100"/>
      <c r="EA1100"/>
      <c r="EB1100"/>
      <c r="EC1100"/>
      <c r="ED1100"/>
      <c r="EE1100"/>
      <c r="EF1100"/>
      <c r="EG1100"/>
      <c r="EH1100"/>
      <c r="EI1100"/>
      <c r="EJ1100"/>
      <c r="EK1100"/>
      <c r="EL1100"/>
      <c r="EM1100"/>
      <c r="EN1100"/>
      <c r="EO1100"/>
      <c r="EP1100"/>
      <c r="EQ1100"/>
      <c r="ER1100"/>
      <c r="ES1100"/>
      <c r="ET1100"/>
      <c r="EU1100"/>
      <c r="EV1100"/>
      <c r="EW1100"/>
      <c r="EX1100"/>
      <c r="EY1100"/>
      <c r="EZ1100"/>
      <c r="FA1100"/>
      <c r="FB1100"/>
      <c r="FC1100"/>
      <c r="FD1100"/>
      <c r="FE1100"/>
      <c r="FF1100"/>
      <c r="FG1100"/>
      <c r="FH1100"/>
      <c r="FI1100"/>
      <c r="FJ1100"/>
      <c r="FK1100"/>
      <c r="FL1100"/>
      <c r="FM1100"/>
      <c r="FN1100"/>
      <c r="FO1100"/>
      <c r="FP1100"/>
      <c r="FQ1100"/>
      <c r="FR1100"/>
      <c r="FS1100"/>
      <c r="FT1100"/>
      <c r="FU1100"/>
      <c r="FV1100"/>
      <c r="FW1100"/>
      <c r="FX1100"/>
      <c r="FY1100"/>
    </row>
    <row r="1101" spans="1:181" s="29" customFormat="1" ht="15" customHeight="1" x14ac:dyDescent="0.25">
      <c r="A1101" s="361"/>
      <c r="B1101" s="80"/>
      <c r="C1101" s="402"/>
      <c r="D1101" s="402"/>
      <c r="E1101" s="202"/>
      <c r="F1101" s="82"/>
      <c r="G1101" s="82"/>
      <c r="H1101" s="82"/>
      <c r="I1101" s="82"/>
      <c r="J1101" s="389"/>
      <c r="K1101" s="88"/>
      <c r="L1101" s="88"/>
      <c r="M1101" s="88"/>
      <c r="N1101" s="88"/>
      <c r="O1101" s="88"/>
      <c r="P1101" s="88"/>
      <c r="Q1101" s="88"/>
      <c r="R1101" s="88"/>
      <c r="S1101" s="88"/>
      <c r="T1101" s="71"/>
      <c r="U1101" s="71"/>
      <c r="V1101" s="71"/>
      <c r="W1101" s="71"/>
      <c r="X1101" s="71"/>
      <c r="Y1101" s="71"/>
      <c r="Z1101" s="71"/>
      <c r="AA1101" s="71"/>
      <c r="AB1101" s="71"/>
      <c r="AC1101" s="71"/>
      <c r="AD1101" s="71"/>
      <c r="AE1101" s="71"/>
      <c r="AF1101" s="71"/>
      <c r="AG1101" s="71"/>
      <c r="AH1101" s="71"/>
      <c r="AI1101" s="71"/>
      <c r="AJ1101" s="71"/>
      <c r="AK1101" s="71"/>
      <c r="AL1101" s="71"/>
      <c r="AM1101" s="71"/>
      <c r="AN1101" s="71"/>
      <c r="AO1101" s="71"/>
      <c r="AP1101" s="71"/>
      <c r="AQ1101" s="71"/>
      <c r="AR1101" s="71"/>
      <c r="AS1101" s="71"/>
      <c r="AT1101" s="71"/>
      <c r="AU1101" s="71"/>
      <c r="AV1101" s="71"/>
      <c r="AW1101" s="71"/>
      <c r="AX1101" s="71"/>
      <c r="AY1101" s="71"/>
      <c r="AZ1101" s="71"/>
      <c r="BA1101" s="71"/>
      <c r="BB1101" s="71"/>
      <c r="BC1101" s="71"/>
      <c r="BD1101" s="71"/>
      <c r="BE1101" s="71"/>
      <c r="BF1101" s="71"/>
      <c r="BG1101" s="71"/>
      <c r="BH1101" s="71"/>
      <c r="BI1101" s="71"/>
      <c r="BJ1101" s="71"/>
      <c r="BK1101" s="71"/>
      <c r="BL1101" s="71"/>
      <c r="BM1101" s="71"/>
      <c r="BN1101" s="71"/>
      <c r="BO1101" s="71"/>
      <c r="BP1101" s="71"/>
      <c r="BQ1101" s="71"/>
      <c r="BR1101" s="71"/>
      <c r="BS1101" s="71"/>
      <c r="BT1101" s="71"/>
      <c r="BU1101" s="71"/>
      <c r="BV1101" s="71"/>
      <c r="BW1101" s="71"/>
      <c r="BX1101" s="71"/>
      <c r="BY1101" s="71"/>
      <c r="BZ1101" s="71"/>
      <c r="CA1101" s="71"/>
      <c r="CB1101" s="71"/>
      <c r="CC1101" s="71"/>
      <c r="CD1101" s="71"/>
      <c r="CE1101" s="71"/>
      <c r="CF1101" s="71"/>
      <c r="CG1101" s="71"/>
      <c r="CH1101" s="71"/>
      <c r="CI1101" s="71"/>
      <c r="CJ1101" s="71"/>
      <c r="CK1101" s="71"/>
      <c r="CL1101" s="71"/>
      <c r="CM1101" s="71"/>
      <c r="CN1101" s="71"/>
      <c r="CO1101" s="71"/>
      <c r="CP1101" s="71"/>
      <c r="CQ1101" s="71"/>
      <c r="CR1101" s="71"/>
      <c r="CS1101" s="71"/>
      <c r="CT1101" s="7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  <c r="DJ1101"/>
      <c r="DK1101"/>
      <c r="DL1101"/>
      <c r="DM1101"/>
      <c r="DN1101"/>
      <c r="DO1101"/>
      <c r="DP1101"/>
      <c r="DQ1101"/>
      <c r="DR1101"/>
      <c r="DS1101"/>
      <c r="DT1101"/>
      <c r="DU1101"/>
      <c r="DV1101"/>
      <c r="DW1101"/>
      <c r="DX1101"/>
      <c r="DY1101"/>
      <c r="DZ1101"/>
      <c r="EA1101"/>
      <c r="EB1101"/>
      <c r="EC1101"/>
      <c r="ED1101"/>
      <c r="EE1101"/>
      <c r="EF1101"/>
      <c r="EG1101"/>
      <c r="EH1101"/>
      <c r="EI1101"/>
      <c r="EJ1101"/>
      <c r="EK1101"/>
      <c r="EL1101"/>
      <c r="EM1101"/>
      <c r="EN1101"/>
      <c r="EO1101"/>
      <c r="EP1101"/>
      <c r="EQ1101"/>
      <c r="ER1101"/>
      <c r="ES1101"/>
      <c r="ET1101"/>
      <c r="EU1101"/>
      <c r="EV1101"/>
      <c r="EW1101"/>
      <c r="EX1101"/>
      <c r="EY1101"/>
      <c r="EZ1101"/>
      <c r="FA1101"/>
      <c r="FB1101"/>
      <c r="FC1101"/>
      <c r="FD1101"/>
      <c r="FE1101"/>
      <c r="FF1101"/>
      <c r="FG1101"/>
      <c r="FH1101"/>
      <c r="FI1101"/>
      <c r="FJ1101"/>
      <c r="FK1101"/>
      <c r="FL1101"/>
      <c r="FM1101"/>
      <c r="FN1101"/>
      <c r="FO1101"/>
      <c r="FP1101"/>
      <c r="FQ1101"/>
      <c r="FR1101"/>
      <c r="FS1101"/>
      <c r="FT1101"/>
      <c r="FU1101"/>
      <c r="FV1101"/>
      <c r="FW1101"/>
      <c r="FX1101"/>
      <c r="FY1101"/>
    </row>
    <row r="1102" spans="1:181" s="29" customFormat="1" ht="15" customHeight="1" x14ac:dyDescent="0.25">
      <c r="A1102" s="361"/>
      <c r="B1102" s="80"/>
      <c r="C1102" s="402"/>
      <c r="D1102" s="402"/>
      <c r="E1102" s="202"/>
      <c r="F1102" s="82"/>
      <c r="G1102" s="82"/>
      <c r="H1102" s="82"/>
      <c r="I1102" s="82"/>
      <c r="J1102" s="389"/>
      <c r="K1102" s="88"/>
      <c r="L1102" s="88"/>
      <c r="M1102" s="88"/>
      <c r="N1102" s="88"/>
      <c r="O1102" s="88"/>
      <c r="P1102" s="88"/>
      <c r="Q1102" s="88"/>
      <c r="R1102" s="88"/>
      <c r="S1102" s="88"/>
      <c r="T1102" s="71"/>
      <c r="U1102" s="71"/>
      <c r="V1102" s="71"/>
      <c r="W1102" s="71"/>
      <c r="X1102" s="71"/>
      <c r="Y1102" s="71"/>
      <c r="Z1102" s="71"/>
      <c r="AA1102" s="71"/>
      <c r="AB1102" s="71"/>
      <c r="AC1102" s="71"/>
      <c r="AD1102" s="71"/>
      <c r="AE1102" s="71"/>
      <c r="AF1102" s="71"/>
      <c r="AG1102" s="71"/>
      <c r="AH1102" s="71"/>
      <c r="AI1102" s="71"/>
      <c r="AJ1102" s="71"/>
      <c r="AK1102" s="71"/>
      <c r="AL1102" s="71"/>
      <c r="AM1102" s="71"/>
      <c r="AN1102" s="71"/>
      <c r="AO1102" s="71"/>
      <c r="AP1102" s="71"/>
      <c r="AQ1102" s="71"/>
      <c r="AR1102" s="71"/>
      <c r="AS1102" s="71"/>
      <c r="AT1102" s="71"/>
      <c r="AU1102" s="71"/>
      <c r="AV1102" s="71"/>
      <c r="AW1102" s="71"/>
      <c r="AX1102" s="71"/>
      <c r="AY1102" s="71"/>
      <c r="AZ1102" s="71"/>
      <c r="BA1102" s="71"/>
      <c r="BB1102" s="71"/>
      <c r="BC1102" s="71"/>
      <c r="BD1102" s="71"/>
      <c r="BE1102" s="71"/>
      <c r="BF1102" s="71"/>
      <c r="BG1102" s="71"/>
      <c r="BH1102" s="71"/>
      <c r="BI1102" s="71"/>
      <c r="BJ1102" s="71"/>
      <c r="BK1102" s="71"/>
      <c r="BL1102" s="71"/>
      <c r="BM1102" s="71"/>
      <c r="BN1102" s="71"/>
      <c r="BO1102" s="71"/>
      <c r="BP1102" s="71"/>
      <c r="BQ1102" s="71"/>
      <c r="BR1102" s="71"/>
      <c r="BS1102" s="71"/>
      <c r="BT1102" s="71"/>
      <c r="BU1102" s="71"/>
      <c r="BV1102" s="71"/>
      <c r="BW1102" s="71"/>
      <c r="BX1102" s="71"/>
      <c r="BY1102" s="71"/>
      <c r="BZ1102" s="71"/>
      <c r="CA1102" s="71"/>
      <c r="CB1102" s="71"/>
      <c r="CC1102" s="71"/>
      <c r="CD1102" s="71"/>
      <c r="CE1102" s="71"/>
      <c r="CF1102" s="71"/>
      <c r="CG1102" s="71"/>
      <c r="CH1102" s="71"/>
      <c r="CI1102" s="71"/>
      <c r="CJ1102" s="71"/>
      <c r="CK1102" s="71"/>
      <c r="CL1102" s="71"/>
      <c r="CM1102" s="71"/>
      <c r="CN1102" s="71"/>
      <c r="CO1102" s="71"/>
      <c r="CP1102" s="71"/>
      <c r="CQ1102" s="71"/>
      <c r="CR1102" s="71"/>
      <c r="CS1102" s="71"/>
      <c r="CT1102" s="71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  <c r="DI1102"/>
      <c r="DJ1102"/>
      <c r="DK1102"/>
      <c r="DL1102"/>
      <c r="DM1102"/>
      <c r="DN1102"/>
      <c r="DO1102"/>
      <c r="DP1102"/>
      <c r="DQ1102"/>
      <c r="DR1102"/>
      <c r="DS1102"/>
      <c r="DT1102"/>
      <c r="DU1102"/>
      <c r="DV1102"/>
      <c r="DW1102"/>
      <c r="DX1102"/>
      <c r="DY1102"/>
      <c r="DZ1102"/>
      <c r="EA1102"/>
      <c r="EB1102"/>
      <c r="EC1102"/>
      <c r="ED1102"/>
      <c r="EE1102"/>
      <c r="EF1102"/>
      <c r="EG1102"/>
      <c r="EH1102"/>
      <c r="EI1102"/>
      <c r="EJ1102"/>
      <c r="EK1102"/>
      <c r="EL1102"/>
      <c r="EM1102"/>
      <c r="EN1102"/>
      <c r="EO1102"/>
      <c r="EP1102"/>
      <c r="EQ1102"/>
      <c r="ER1102"/>
      <c r="ES1102"/>
      <c r="ET1102"/>
      <c r="EU1102"/>
      <c r="EV1102"/>
      <c r="EW1102"/>
      <c r="EX1102"/>
      <c r="EY1102"/>
      <c r="EZ1102"/>
      <c r="FA1102"/>
      <c r="FB1102"/>
      <c r="FC1102"/>
      <c r="FD1102"/>
      <c r="FE1102"/>
      <c r="FF1102"/>
      <c r="FG1102"/>
      <c r="FH1102"/>
      <c r="FI1102"/>
      <c r="FJ1102"/>
      <c r="FK1102"/>
      <c r="FL1102"/>
      <c r="FM1102"/>
      <c r="FN1102"/>
      <c r="FO1102"/>
      <c r="FP1102"/>
      <c r="FQ1102"/>
      <c r="FR1102"/>
      <c r="FS1102"/>
      <c r="FT1102"/>
      <c r="FU1102"/>
      <c r="FV1102"/>
      <c r="FW1102"/>
      <c r="FX1102"/>
      <c r="FY1102"/>
    </row>
    <row r="1103" spans="1:181" s="31" customFormat="1" x14ac:dyDescent="0.25">
      <c r="A1103" s="361"/>
      <c r="B1103" s="80"/>
      <c r="C1103" s="402"/>
      <c r="D1103" s="402"/>
      <c r="E1103" s="202"/>
      <c r="F1103" s="82"/>
      <c r="G1103" s="82"/>
      <c r="H1103" s="82"/>
      <c r="I1103" s="82"/>
      <c r="J1103" s="389"/>
      <c r="K1103" s="88"/>
      <c r="L1103" s="88"/>
      <c r="M1103" s="88"/>
      <c r="N1103" s="88"/>
      <c r="O1103" s="88"/>
      <c r="P1103" s="88"/>
      <c r="Q1103" s="88"/>
      <c r="R1103" s="88"/>
      <c r="S1103" s="88"/>
      <c r="T1103" s="73"/>
      <c r="U1103" s="73"/>
      <c r="V1103" s="73"/>
      <c r="W1103" s="73"/>
      <c r="X1103" s="73"/>
      <c r="Y1103" s="73"/>
      <c r="Z1103" s="73"/>
      <c r="AA1103" s="73"/>
      <c r="AB1103" s="73"/>
      <c r="AC1103" s="73"/>
      <c r="AD1103" s="73"/>
      <c r="AE1103" s="73"/>
      <c r="AF1103" s="73"/>
      <c r="AG1103" s="73"/>
      <c r="AH1103" s="73"/>
      <c r="AI1103" s="73"/>
      <c r="AJ1103" s="73"/>
      <c r="AK1103" s="73"/>
      <c r="AL1103" s="73"/>
      <c r="AM1103" s="73"/>
      <c r="AN1103" s="73"/>
      <c r="AO1103" s="73"/>
      <c r="AP1103" s="73"/>
      <c r="AQ1103" s="73"/>
      <c r="AR1103" s="73"/>
      <c r="AS1103" s="73"/>
      <c r="AT1103" s="73"/>
      <c r="AU1103" s="73"/>
      <c r="AV1103" s="73"/>
      <c r="AW1103" s="73"/>
      <c r="AX1103" s="73"/>
      <c r="AY1103" s="73"/>
      <c r="AZ1103" s="73"/>
      <c r="BA1103" s="73"/>
      <c r="BB1103" s="73"/>
      <c r="BC1103" s="73"/>
      <c r="BD1103" s="73"/>
      <c r="BE1103" s="73"/>
      <c r="BF1103" s="73"/>
      <c r="BG1103" s="73"/>
      <c r="BH1103" s="73"/>
      <c r="BI1103" s="73"/>
      <c r="BJ1103" s="73"/>
      <c r="BK1103" s="73"/>
      <c r="BL1103" s="73"/>
      <c r="BM1103" s="73"/>
      <c r="BN1103" s="73"/>
      <c r="BO1103" s="73"/>
      <c r="BP1103" s="73"/>
      <c r="BQ1103" s="73"/>
      <c r="BR1103" s="73"/>
      <c r="BS1103" s="73"/>
      <c r="BT1103" s="73"/>
      <c r="BU1103" s="73"/>
      <c r="BV1103" s="73"/>
      <c r="BW1103" s="73"/>
      <c r="BX1103" s="73"/>
      <c r="BY1103" s="73"/>
      <c r="BZ1103" s="73"/>
      <c r="CA1103" s="73"/>
      <c r="CB1103" s="73"/>
      <c r="CC1103" s="73"/>
      <c r="CD1103" s="73"/>
      <c r="CE1103" s="73"/>
      <c r="CF1103" s="73"/>
      <c r="CG1103" s="73"/>
      <c r="CH1103" s="73"/>
      <c r="CI1103" s="73"/>
      <c r="CJ1103" s="73"/>
      <c r="CK1103" s="73"/>
      <c r="CL1103" s="73"/>
      <c r="CM1103" s="73"/>
      <c r="CN1103" s="73"/>
      <c r="CO1103" s="73"/>
      <c r="CP1103" s="73"/>
      <c r="CQ1103" s="73"/>
      <c r="CR1103" s="73"/>
      <c r="CS1103" s="73"/>
      <c r="CT1103" s="73"/>
      <c r="CU1103" s="27"/>
      <c r="CV1103" s="27"/>
      <c r="CW1103" s="27"/>
      <c r="CX1103" s="27"/>
      <c r="CY1103" s="27"/>
      <c r="CZ1103" s="27"/>
      <c r="DA1103" s="27"/>
      <c r="DB1103" s="27"/>
      <c r="DC1103" s="27"/>
      <c r="DD1103" s="27"/>
      <c r="DE1103" s="27"/>
      <c r="DF1103" s="27"/>
      <c r="DG1103" s="27"/>
      <c r="DH1103" s="27"/>
      <c r="DI1103" s="27"/>
      <c r="DJ1103" s="27"/>
      <c r="DK1103" s="27"/>
      <c r="DL1103" s="27"/>
      <c r="DM1103" s="27"/>
      <c r="DN1103" s="27"/>
      <c r="DO1103" s="27"/>
      <c r="DP1103" s="27"/>
      <c r="DQ1103" s="27"/>
      <c r="DR1103" s="27"/>
      <c r="DS1103" s="27"/>
      <c r="DT1103" s="27"/>
      <c r="DU1103" s="27"/>
      <c r="DV1103" s="27"/>
      <c r="DW1103" s="27"/>
      <c r="DX1103" s="27"/>
      <c r="DY1103" s="27"/>
      <c r="DZ1103" s="27"/>
      <c r="EA1103" s="27"/>
      <c r="EB1103" s="27"/>
      <c r="EC1103" s="27"/>
      <c r="ED1103" s="27"/>
      <c r="EE1103" s="27"/>
      <c r="EF1103" s="27"/>
      <c r="EG1103" s="27"/>
      <c r="EH1103" s="27"/>
      <c r="EI1103" s="27"/>
      <c r="EJ1103" s="27"/>
      <c r="EK1103" s="27"/>
      <c r="EL1103" s="27"/>
      <c r="EM1103" s="27"/>
      <c r="EN1103" s="27"/>
      <c r="EO1103" s="27"/>
      <c r="EP1103" s="27"/>
      <c r="EQ1103" s="27"/>
      <c r="ER1103" s="27"/>
      <c r="ES1103" s="27"/>
      <c r="ET1103" s="27"/>
      <c r="EU1103" s="27"/>
      <c r="EV1103" s="27"/>
      <c r="EW1103" s="27"/>
      <c r="EX1103" s="27"/>
      <c r="EY1103" s="27"/>
      <c r="EZ1103" s="27"/>
      <c r="FA1103" s="27"/>
      <c r="FB1103" s="27"/>
      <c r="FC1103" s="27"/>
      <c r="FD1103" s="27"/>
      <c r="FE1103" s="27"/>
      <c r="FF1103" s="27"/>
      <c r="FG1103" s="27"/>
      <c r="FH1103" s="27"/>
      <c r="FI1103" s="27"/>
      <c r="FJ1103" s="27"/>
      <c r="FK1103" s="27"/>
      <c r="FL1103" s="27"/>
      <c r="FM1103" s="27"/>
      <c r="FN1103" s="27"/>
      <c r="FO1103" s="27"/>
      <c r="FP1103" s="27"/>
      <c r="FQ1103" s="27"/>
      <c r="FR1103" s="27"/>
      <c r="FS1103" s="27"/>
      <c r="FT1103" s="27"/>
      <c r="FU1103" s="27"/>
      <c r="FV1103" s="27"/>
      <c r="FW1103" s="27"/>
      <c r="FX1103" s="27"/>
      <c r="FY1103" s="27"/>
    </row>
    <row r="1104" spans="1:181" s="31" customFormat="1" x14ac:dyDescent="0.25">
      <c r="A1104" s="361"/>
      <c r="B1104" s="80"/>
      <c r="C1104" s="402"/>
      <c r="D1104" s="402"/>
      <c r="E1104" s="202"/>
      <c r="F1104" s="82"/>
      <c r="G1104" s="82"/>
      <c r="H1104" s="82"/>
      <c r="I1104" s="82"/>
      <c r="J1104" s="389"/>
      <c r="K1104" s="88"/>
      <c r="L1104" s="88"/>
      <c r="M1104" s="88"/>
      <c r="N1104" s="88"/>
      <c r="O1104" s="88"/>
      <c r="P1104" s="88"/>
      <c r="Q1104" s="88"/>
      <c r="R1104" s="88"/>
      <c r="S1104" s="88"/>
      <c r="T1104" s="73"/>
      <c r="U1104" s="73"/>
      <c r="V1104" s="73"/>
      <c r="W1104" s="73"/>
      <c r="X1104" s="73"/>
      <c r="Y1104" s="73"/>
      <c r="Z1104" s="73"/>
      <c r="AA1104" s="73"/>
      <c r="AB1104" s="73"/>
      <c r="AC1104" s="73"/>
      <c r="AD1104" s="73"/>
      <c r="AE1104" s="73"/>
      <c r="AF1104" s="73"/>
      <c r="AG1104" s="73"/>
      <c r="AH1104" s="73"/>
      <c r="AI1104" s="73"/>
      <c r="AJ1104" s="73"/>
      <c r="AK1104" s="73"/>
      <c r="AL1104" s="73"/>
      <c r="AM1104" s="73"/>
      <c r="AN1104" s="73"/>
      <c r="AO1104" s="73"/>
      <c r="AP1104" s="73"/>
      <c r="AQ1104" s="73"/>
      <c r="AR1104" s="73"/>
      <c r="AS1104" s="73"/>
      <c r="AT1104" s="73"/>
      <c r="AU1104" s="73"/>
      <c r="AV1104" s="73"/>
      <c r="AW1104" s="73"/>
      <c r="AX1104" s="73"/>
      <c r="AY1104" s="73"/>
      <c r="AZ1104" s="73"/>
      <c r="BA1104" s="73"/>
      <c r="BB1104" s="73"/>
      <c r="BC1104" s="73"/>
      <c r="BD1104" s="73"/>
      <c r="BE1104" s="73"/>
      <c r="BF1104" s="73"/>
      <c r="BG1104" s="73"/>
      <c r="BH1104" s="73"/>
      <c r="BI1104" s="73"/>
      <c r="BJ1104" s="73"/>
      <c r="BK1104" s="73"/>
      <c r="BL1104" s="73"/>
      <c r="BM1104" s="73"/>
      <c r="BN1104" s="73"/>
      <c r="BO1104" s="73"/>
      <c r="BP1104" s="73"/>
      <c r="BQ1104" s="73"/>
      <c r="BR1104" s="73"/>
      <c r="BS1104" s="73"/>
      <c r="BT1104" s="73"/>
      <c r="BU1104" s="73"/>
      <c r="BV1104" s="73"/>
      <c r="BW1104" s="73"/>
      <c r="BX1104" s="73"/>
      <c r="BY1104" s="73"/>
      <c r="BZ1104" s="73"/>
      <c r="CA1104" s="73"/>
      <c r="CB1104" s="73"/>
      <c r="CC1104" s="73"/>
      <c r="CD1104" s="73"/>
      <c r="CE1104" s="73"/>
      <c r="CF1104" s="73"/>
      <c r="CG1104" s="73"/>
      <c r="CH1104" s="73"/>
      <c r="CI1104" s="73"/>
      <c r="CJ1104" s="73"/>
      <c r="CK1104" s="73"/>
      <c r="CL1104" s="73"/>
      <c r="CM1104" s="73"/>
      <c r="CN1104" s="73"/>
      <c r="CO1104" s="73"/>
      <c r="CP1104" s="73"/>
      <c r="CQ1104" s="73"/>
      <c r="CR1104" s="73"/>
      <c r="CS1104" s="73"/>
      <c r="CT1104" s="73"/>
      <c r="CU1104" s="27"/>
      <c r="CV1104" s="27"/>
      <c r="CW1104" s="27"/>
      <c r="CX1104" s="27"/>
      <c r="CY1104" s="27"/>
      <c r="CZ1104" s="27"/>
      <c r="DA1104" s="27"/>
      <c r="DB1104" s="27"/>
      <c r="DC1104" s="27"/>
      <c r="DD1104" s="27"/>
      <c r="DE1104" s="27"/>
      <c r="DF1104" s="27"/>
      <c r="DG1104" s="27"/>
      <c r="DH1104" s="27"/>
      <c r="DI1104" s="27"/>
      <c r="DJ1104" s="27"/>
      <c r="DK1104" s="27"/>
      <c r="DL1104" s="27"/>
      <c r="DM1104" s="27"/>
      <c r="DN1104" s="27"/>
      <c r="DO1104" s="27"/>
      <c r="DP1104" s="27"/>
      <c r="DQ1104" s="27"/>
      <c r="DR1104" s="27"/>
      <c r="DS1104" s="27"/>
      <c r="DT1104" s="27"/>
      <c r="DU1104" s="27"/>
      <c r="DV1104" s="27"/>
      <c r="DW1104" s="27"/>
      <c r="DX1104" s="27"/>
      <c r="DY1104" s="27"/>
      <c r="DZ1104" s="27"/>
      <c r="EA1104" s="27"/>
      <c r="EB1104" s="27"/>
      <c r="EC1104" s="27"/>
      <c r="ED1104" s="27"/>
      <c r="EE1104" s="27"/>
      <c r="EF1104" s="27"/>
      <c r="EG1104" s="27"/>
      <c r="EH1104" s="27"/>
      <c r="EI1104" s="27"/>
      <c r="EJ1104" s="27"/>
      <c r="EK1104" s="27"/>
      <c r="EL1104" s="27"/>
      <c r="EM1104" s="27"/>
      <c r="EN1104" s="27"/>
      <c r="EO1104" s="27"/>
      <c r="EP1104" s="27"/>
      <c r="EQ1104" s="27"/>
      <c r="ER1104" s="27"/>
      <c r="ES1104" s="27"/>
      <c r="ET1104" s="27"/>
      <c r="EU1104" s="27"/>
      <c r="EV1104" s="27"/>
      <c r="EW1104" s="27"/>
      <c r="EX1104" s="27"/>
      <c r="EY1104" s="27"/>
      <c r="EZ1104" s="27"/>
      <c r="FA1104" s="27"/>
      <c r="FB1104" s="27"/>
      <c r="FC1104" s="27"/>
      <c r="FD1104" s="27"/>
      <c r="FE1104" s="27"/>
      <c r="FF1104" s="27"/>
      <c r="FG1104" s="27"/>
      <c r="FH1104" s="27"/>
      <c r="FI1104" s="27"/>
      <c r="FJ1104" s="27"/>
      <c r="FK1104" s="27"/>
      <c r="FL1104" s="27"/>
      <c r="FM1104" s="27"/>
      <c r="FN1104" s="27"/>
      <c r="FO1104" s="27"/>
      <c r="FP1104" s="27"/>
      <c r="FQ1104" s="27"/>
      <c r="FR1104" s="27"/>
      <c r="FS1104" s="27"/>
      <c r="FT1104" s="27"/>
      <c r="FU1104" s="27"/>
      <c r="FV1104" s="27"/>
      <c r="FW1104" s="27"/>
      <c r="FX1104" s="27"/>
      <c r="FY1104" s="27"/>
    </row>
    <row r="1105" spans="1:181" s="31" customFormat="1" x14ac:dyDescent="0.25">
      <c r="A1105" s="361"/>
      <c r="B1105" s="80"/>
      <c r="C1105" s="402"/>
      <c r="D1105" s="402"/>
      <c r="E1105" s="202"/>
      <c r="F1105" s="82"/>
      <c r="G1105" s="82"/>
      <c r="H1105" s="82"/>
      <c r="I1105" s="82"/>
      <c r="J1105" s="389"/>
      <c r="K1105" s="88"/>
      <c r="L1105" s="88"/>
      <c r="M1105" s="88"/>
      <c r="N1105" s="88"/>
      <c r="O1105" s="88"/>
      <c r="P1105" s="88"/>
      <c r="Q1105" s="88"/>
      <c r="R1105" s="88"/>
      <c r="S1105" s="88"/>
      <c r="T1105" s="73"/>
      <c r="U1105" s="73"/>
      <c r="V1105" s="73"/>
      <c r="W1105" s="73"/>
      <c r="X1105" s="73"/>
      <c r="Y1105" s="73"/>
      <c r="Z1105" s="73"/>
      <c r="AA1105" s="73"/>
      <c r="AB1105" s="73"/>
      <c r="AC1105" s="73"/>
      <c r="AD1105" s="73"/>
      <c r="AE1105" s="73"/>
      <c r="AF1105" s="73"/>
      <c r="AG1105" s="73"/>
      <c r="AH1105" s="73"/>
      <c r="AI1105" s="73"/>
      <c r="AJ1105" s="73"/>
      <c r="AK1105" s="73"/>
      <c r="AL1105" s="73"/>
      <c r="AM1105" s="73"/>
      <c r="AN1105" s="73"/>
      <c r="AO1105" s="73"/>
      <c r="AP1105" s="73"/>
      <c r="AQ1105" s="73"/>
      <c r="AR1105" s="73"/>
      <c r="AS1105" s="73"/>
      <c r="AT1105" s="73"/>
      <c r="AU1105" s="73"/>
      <c r="AV1105" s="73"/>
      <c r="AW1105" s="73"/>
      <c r="AX1105" s="73"/>
      <c r="AY1105" s="73"/>
      <c r="AZ1105" s="73"/>
      <c r="BA1105" s="73"/>
      <c r="BB1105" s="73"/>
      <c r="BC1105" s="73"/>
      <c r="BD1105" s="73"/>
      <c r="BE1105" s="73"/>
      <c r="BF1105" s="73"/>
      <c r="BG1105" s="73"/>
      <c r="BH1105" s="73"/>
      <c r="BI1105" s="73"/>
      <c r="BJ1105" s="73"/>
      <c r="BK1105" s="73"/>
      <c r="BL1105" s="73"/>
      <c r="BM1105" s="73"/>
      <c r="BN1105" s="73"/>
      <c r="BO1105" s="73"/>
      <c r="BP1105" s="73"/>
      <c r="BQ1105" s="73"/>
      <c r="BR1105" s="73"/>
      <c r="BS1105" s="73"/>
      <c r="BT1105" s="73"/>
      <c r="BU1105" s="73"/>
      <c r="BV1105" s="73"/>
      <c r="BW1105" s="73"/>
      <c r="BX1105" s="73"/>
      <c r="BY1105" s="73"/>
      <c r="BZ1105" s="73"/>
      <c r="CA1105" s="73"/>
      <c r="CB1105" s="73"/>
      <c r="CC1105" s="73"/>
      <c r="CD1105" s="73"/>
      <c r="CE1105" s="73"/>
      <c r="CF1105" s="73"/>
      <c r="CG1105" s="73"/>
      <c r="CH1105" s="73"/>
      <c r="CI1105" s="73"/>
      <c r="CJ1105" s="73"/>
      <c r="CK1105" s="73"/>
      <c r="CL1105" s="73"/>
      <c r="CM1105" s="73"/>
      <c r="CN1105" s="73"/>
      <c r="CO1105" s="73"/>
      <c r="CP1105" s="73"/>
      <c r="CQ1105" s="73"/>
      <c r="CR1105" s="73"/>
      <c r="CS1105" s="73"/>
      <c r="CT1105" s="73"/>
      <c r="CU1105" s="27"/>
      <c r="CV1105" s="27"/>
      <c r="CW1105" s="27"/>
      <c r="CX1105" s="27"/>
      <c r="CY1105" s="27"/>
      <c r="CZ1105" s="27"/>
      <c r="DA1105" s="27"/>
      <c r="DB1105" s="27"/>
      <c r="DC1105" s="27"/>
      <c r="DD1105" s="27"/>
      <c r="DE1105" s="27"/>
      <c r="DF1105" s="27"/>
      <c r="DG1105" s="27"/>
      <c r="DH1105" s="27"/>
      <c r="DI1105" s="27"/>
      <c r="DJ1105" s="27"/>
      <c r="DK1105" s="27"/>
      <c r="DL1105" s="27"/>
      <c r="DM1105" s="27"/>
      <c r="DN1105" s="27"/>
      <c r="DO1105" s="27"/>
      <c r="DP1105" s="27"/>
      <c r="DQ1105" s="27"/>
      <c r="DR1105" s="27"/>
      <c r="DS1105" s="27"/>
      <c r="DT1105" s="27"/>
      <c r="DU1105" s="27"/>
      <c r="DV1105" s="27"/>
      <c r="DW1105" s="27"/>
      <c r="DX1105" s="27"/>
      <c r="DY1105" s="27"/>
      <c r="DZ1105" s="27"/>
      <c r="EA1105" s="27"/>
      <c r="EB1105" s="27"/>
      <c r="EC1105" s="27"/>
      <c r="ED1105" s="27"/>
      <c r="EE1105" s="27"/>
      <c r="EF1105" s="27"/>
      <c r="EG1105" s="27"/>
      <c r="EH1105" s="27"/>
      <c r="EI1105" s="27"/>
      <c r="EJ1105" s="27"/>
      <c r="EK1105" s="27"/>
      <c r="EL1105" s="27"/>
      <c r="EM1105" s="27"/>
      <c r="EN1105" s="27"/>
      <c r="EO1105" s="27"/>
      <c r="EP1105" s="27"/>
      <c r="EQ1105" s="27"/>
      <c r="ER1105" s="27"/>
      <c r="ES1105" s="27"/>
      <c r="ET1105" s="27"/>
      <c r="EU1105" s="27"/>
      <c r="EV1105" s="27"/>
      <c r="EW1105" s="27"/>
      <c r="EX1105" s="27"/>
      <c r="EY1105" s="27"/>
      <c r="EZ1105" s="27"/>
      <c r="FA1105" s="27"/>
      <c r="FB1105" s="27"/>
      <c r="FC1105" s="27"/>
      <c r="FD1105" s="27"/>
      <c r="FE1105" s="27"/>
      <c r="FF1105" s="27"/>
      <c r="FG1105" s="27"/>
      <c r="FH1105" s="27"/>
      <c r="FI1105" s="27"/>
      <c r="FJ1105" s="27"/>
      <c r="FK1105" s="27"/>
      <c r="FL1105" s="27"/>
      <c r="FM1105" s="27"/>
      <c r="FN1105" s="27"/>
      <c r="FO1105" s="27"/>
      <c r="FP1105" s="27"/>
      <c r="FQ1105" s="27"/>
      <c r="FR1105" s="27"/>
      <c r="FS1105" s="27"/>
      <c r="FT1105" s="27"/>
      <c r="FU1105" s="27"/>
      <c r="FV1105" s="27"/>
      <c r="FW1105" s="27"/>
      <c r="FX1105" s="27"/>
      <c r="FY1105" s="27"/>
    </row>
    <row r="1106" spans="1:181" s="31" customFormat="1" x14ac:dyDescent="0.25">
      <c r="A1106" s="361"/>
      <c r="B1106" s="80"/>
      <c r="C1106" s="402"/>
      <c r="D1106" s="402"/>
      <c r="E1106" s="202"/>
      <c r="F1106" s="82"/>
      <c r="G1106" s="82"/>
      <c r="H1106" s="82"/>
      <c r="I1106" s="82"/>
      <c r="J1106" s="389"/>
      <c r="K1106" s="88"/>
      <c r="L1106" s="88"/>
      <c r="M1106" s="88"/>
      <c r="N1106" s="88"/>
      <c r="O1106" s="88"/>
      <c r="P1106" s="88"/>
      <c r="Q1106" s="88"/>
      <c r="R1106" s="88"/>
      <c r="S1106" s="88"/>
      <c r="T1106" s="73"/>
      <c r="U1106" s="73"/>
      <c r="V1106" s="73"/>
      <c r="W1106" s="73"/>
      <c r="X1106" s="73"/>
      <c r="Y1106" s="73"/>
      <c r="Z1106" s="73"/>
      <c r="AA1106" s="73"/>
      <c r="AB1106" s="73"/>
      <c r="AC1106" s="73"/>
      <c r="AD1106" s="73"/>
      <c r="AE1106" s="73"/>
      <c r="AF1106" s="73"/>
      <c r="AG1106" s="73"/>
      <c r="AH1106" s="73"/>
      <c r="AI1106" s="73"/>
      <c r="AJ1106" s="73"/>
      <c r="AK1106" s="73"/>
      <c r="AL1106" s="73"/>
      <c r="AM1106" s="73"/>
      <c r="AN1106" s="73"/>
      <c r="AO1106" s="73"/>
      <c r="AP1106" s="73"/>
      <c r="AQ1106" s="73"/>
      <c r="AR1106" s="73"/>
      <c r="AS1106" s="73"/>
      <c r="AT1106" s="73"/>
      <c r="AU1106" s="73"/>
      <c r="AV1106" s="73"/>
      <c r="AW1106" s="73"/>
      <c r="AX1106" s="73"/>
      <c r="AY1106" s="73"/>
      <c r="AZ1106" s="73"/>
      <c r="BA1106" s="73"/>
      <c r="BB1106" s="73"/>
      <c r="BC1106" s="73"/>
      <c r="BD1106" s="73"/>
      <c r="BE1106" s="73"/>
      <c r="BF1106" s="73"/>
      <c r="BG1106" s="73"/>
      <c r="BH1106" s="73"/>
      <c r="BI1106" s="73"/>
      <c r="BJ1106" s="73"/>
      <c r="BK1106" s="73"/>
      <c r="BL1106" s="73"/>
      <c r="BM1106" s="73"/>
      <c r="BN1106" s="73"/>
      <c r="BO1106" s="73"/>
      <c r="BP1106" s="73"/>
      <c r="BQ1106" s="73"/>
      <c r="BR1106" s="73"/>
      <c r="BS1106" s="73"/>
      <c r="BT1106" s="73"/>
      <c r="BU1106" s="73"/>
      <c r="BV1106" s="73"/>
      <c r="BW1106" s="73"/>
      <c r="BX1106" s="73"/>
      <c r="BY1106" s="73"/>
      <c r="BZ1106" s="73"/>
      <c r="CA1106" s="73"/>
      <c r="CB1106" s="73"/>
      <c r="CC1106" s="73"/>
      <c r="CD1106" s="73"/>
      <c r="CE1106" s="73"/>
      <c r="CF1106" s="73"/>
      <c r="CG1106" s="73"/>
      <c r="CH1106" s="73"/>
      <c r="CI1106" s="73"/>
      <c r="CJ1106" s="73"/>
      <c r="CK1106" s="73"/>
      <c r="CL1106" s="73"/>
      <c r="CM1106" s="73"/>
      <c r="CN1106" s="73"/>
      <c r="CO1106" s="73"/>
      <c r="CP1106" s="73"/>
      <c r="CQ1106" s="73"/>
      <c r="CR1106" s="73"/>
      <c r="CS1106" s="73"/>
      <c r="CT1106" s="73"/>
      <c r="CU1106" s="27"/>
      <c r="CV1106" s="27"/>
      <c r="CW1106" s="27"/>
      <c r="CX1106" s="27"/>
      <c r="CY1106" s="27"/>
      <c r="CZ1106" s="27"/>
      <c r="DA1106" s="27"/>
      <c r="DB1106" s="27"/>
      <c r="DC1106" s="27"/>
      <c r="DD1106" s="27"/>
      <c r="DE1106" s="27"/>
      <c r="DF1106" s="27"/>
      <c r="DG1106" s="27"/>
      <c r="DH1106" s="27"/>
      <c r="DI1106" s="27"/>
      <c r="DJ1106" s="27"/>
      <c r="DK1106" s="27"/>
      <c r="DL1106" s="27"/>
      <c r="DM1106" s="27"/>
      <c r="DN1106" s="27"/>
      <c r="DO1106" s="27"/>
      <c r="DP1106" s="27"/>
      <c r="DQ1106" s="27"/>
      <c r="DR1106" s="27"/>
      <c r="DS1106" s="27"/>
      <c r="DT1106" s="27"/>
      <c r="DU1106" s="27"/>
      <c r="DV1106" s="27"/>
      <c r="DW1106" s="27"/>
      <c r="DX1106" s="27"/>
      <c r="DY1106" s="27"/>
      <c r="DZ1106" s="27"/>
      <c r="EA1106" s="27"/>
      <c r="EB1106" s="27"/>
      <c r="EC1106" s="27"/>
      <c r="ED1106" s="27"/>
      <c r="EE1106" s="27"/>
      <c r="EF1106" s="27"/>
      <c r="EG1106" s="27"/>
      <c r="EH1106" s="27"/>
      <c r="EI1106" s="27"/>
      <c r="EJ1106" s="27"/>
      <c r="EK1106" s="27"/>
      <c r="EL1106" s="27"/>
      <c r="EM1106" s="27"/>
      <c r="EN1106" s="27"/>
      <c r="EO1106" s="27"/>
      <c r="EP1106" s="27"/>
      <c r="EQ1106" s="27"/>
      <c r="ER1106" s="27"/>
      <c r="ES1106" s="27"/>
      <c r="ET1106" s="27"/>
      <c r="EU1106" s="27"/>
      <c r="EV1106" s="27"/>
      <c r="EW1106" s="27"/>
      <c r="EX1106" s="27"/>
      <c r="EY1106" s="27"/>
      <c r="EZ1106" s="27"/>
      <c r="FA1106" s="27"/>
      <c r="FB1106" s="27"/>
      <c r="FC1106" s="27"/>
      <c r="FD1106" s="27"/>
      <c r="FE1106" s="27"/>
      <c r="FF1106" s="27"/>
      <c r="FG1106" s="27"/>
      <c r="FH1106" s="27"/>
      <c r="FI1106" s="27"/>
      <c r="FJ1106" s="27"/>
      <c r="FK1106" s="27"/>
      <c r="FL1106" s="27"/>
      <c r="FM1106" s="27"/>
      <c r="FN1106" s="27"/>
      <c r="FO1106" s="27"/>
      <c r="FP1106" s="27"/>
      <c r="FQ1106" s="27"/>
      <c r="FR1106" s="27"/>
      <c r="FS1106" s="27"/>
      <c r="FT1106" s="27"/>
      <c r="FU1106" s="27"/>
      <c r="FV1106" s="27"/>
      <c r="FW1106" s="27"/>
      <c r="FX1106" s="27"/>
      <c r="FY1106" s="27"/>
    </row>
    <row r="1107" spans="1:181" s="31" customFormat="1" x14ac:dyDescent="0.25">
      <c r="A1107" s="361"/>
      <c r="B1107" s="80"/>
      <c r="C1107" s="402"/>
      <c r="D1107" s="402"/>
      <c r="E1107" s="80"/>
      <c r="F1107" s="82"/>
      <c r="G1107" s="82"/>
      <c r="H1107" s="82"/>
      <c r="I1107" s="82"/>
      <c r="J1107" s="389"/>
      <c r="K1107" s="88"/>
      <c r="L1107" s="88"/>
      <c r="M1107" s="88"/>
      <c r="N1107" s="88"/>
      <c r="O1107" s="88"/>
      <c r="P1107" s="88"/>
      <c r="Q1107" s="88"/>
      <c r="R1107" s="88"/>
      <c r="S1107" s="88"/>
      <c r="T1107" s="73"/>
      <c r="U1107" s="73"/>
      <c r="V1107" s="73"/>
      <c r="W1107" s="73"/>
      <c r="X1107" s="73"/>
      <c r="Y1107" s="73"/>
      <c r="Z1107" s="73"/>
      <c r="AA1107" s="73"/>
      <c r="AB1107" s="73"/>
      <c r="AC1107" s="73"/>
      <c r="AD1107" s="73"/>
      <c r="AE1107" s="73"/>
      <c r="AF1107" s="73"/>
      <c r="AG1107" s="73"/>
      <c r="AH1107" s="73"/>
      <c r="AI1107" s="73"/>
      <c r="AJ1107" s="73"/>
      <c r="AK1107" s="73"/>
      <c r="AL1107" s="73"/>
      <c r="AM1107" s="73"/>
      <c r="AN1107" s="73"/>
      <c r="AO1107" s="73"/>
      <c r="AP1107" s="73"/>
      <c r="AQ1107" s="73"/>
      <c r="AR1107" s="73"/>
      <c r="AS1107" s="73"/>
      <c r="AT1107" s="73"/>
      <c r="AU1107" s="73"/>
      <c r="AV1107" s="73"/>
      <c r="AW1107" s="73"/>
      <c r="AX1107" s="73"/>
      <c r="AY1107" s="73"/>
      <c r="AZ1107" s="73"/>
      <c r="BA1107" s="73"/>
      <c r="BB1107" s="73"/>
      <c r="BC1107" s="73"/>
      <c r="BD1107" s="73"/>
      <c r="BE1107" s="73"/>
      <c r="BF1107" s="73"/>
      <c r="BG1107" s="73"/>
      <c r="BH1107" s="73"/>
      <c r="BI1107" s="73"/>
      <c r="BJ1107" s="73"/>
      <c r="BK1107" s="73"/>
      <c r="BL1107" s="73"/>
      <c r="BM1107" s="73"/>
      <c r="BN1107" s="73"/>
      <c r="BO1107" s="73"/>
      <c r="BP1107" s="73"/>
      <c r="BQ1107" s="73"/>
      <c r="BR1107" s="73"/>
      <c r="BS1107" s="73"/>
      <c r="BT1107" s="73"/>
      <c r="BU1107" s="73"/>
      <c r="BV1107" s="73"/>
      <c r="BW1107" s="73"/>
      <c r="BX1107" s="73"/>
      <c r="BY1107" s="73"/>
      <c r="BZ1107" s="73"/>
      <c r="CA1107" s="73"/>
      <c r="CB1107" s="73"/>
      <c r="CC1107" s="73"/>
      <c r="CD1107" s="73"/>
      <c r="CE1107" s="73"/>
      <c r="CF1107" s="73"/>
      <c r="CG1107" s="73"/>
      <c r="CH1107" s="73"/>
      <c r="CI1107" s="73"/>
      <c r="CJ1107" s="73"/>
      <c r="CK1107" s="73"/>
      <c r="CL1107" s="73"/>
      <c r="CM1107" s="73"/>
      <c r="CN1107" s="73"/>
      <c r="CO1107" s="73"/>
      <c r="CP1107" s="73"/>
      <c r="CQ1107" s="73"/>
      <c r="CR1107" s="73"/>
      <c r="CS1107" s="73"/>
      <c r="CT1107" s="73"/>
      <c r="CU1107" s="27"/>
      <c r="CV1107" s="27"/>
      <c r="CW1107" s="27"/>
      <c r="CX1107" s="27"/>
      <c r="CY1107" s="27"/>
      <c r="CZ1107" s="27"/>
      <c r="DA1107" s="27"/>
      <c r="DB1107" s="27"/>
      <c r="DC1107" s="27"/>
      <c r="DD1107" s="27"/>
      <c r="DE1107" s="27"/>
      <c r="DF1107" s="27"/>
      <c r="DG1107" s="27"/>
      <c r="DH1107" s="27"/>
      <c r="DI1107" s="27"/>
      <c r="DJ1107" s="27"/>
      <c r="DK1107" s="27"/>
      <c r="DL1107" s="27"/>
      <c r="DM1107" s="27"/>
      <c r="DN1107" s="27"/>
      <c r="DO1107" s="27"/>
      <c r="DP1107" s="27"/>
      <c r="DQ1107" s="27"/>
      <c r="DR1107" s="27"/>
      <c r="DS1107" s="27"/>
      <c r="DT1107" s="27"/>
      <c r="DU1107" s="27"/>
      <c r="DV1107" s="27"/>
      <c r="DW1107" s="27"/>
      <c r="DX1107" s="27"/>
      <c r="DY1107" s="27"/>
      <c r="DZ1107" s="27"/>
      <c r="EA1107" s="27"/>
      <c r="EB1107" s="27"/>
      <c r="EC1107" s="27"/>
      <c r="ED1107" s="27"/>
      <c r="EE1107" s="27"/>
      <c r="EF1107" s="27"/>
      <c r="EG1107" s="27"/>
      <c r="EH1107" s="27"/>
      <c r="EI1107" s="27"/>
      <c r="EJ1107" s="27"/>
      <c r="EK1107" s="27"/>
      <c r="EL1107" s="27"/>
      <c r="EM1107" s="27"/>
      <c r="EN1107" s="27"/>
      <c r="EO1107" s="27"/>
      <c r="EP1107" s="27"/>
      <c r="EQ1107" s="27"/>
      <c r="ER1107" s="27"/>
      <c r="ES1107" s="27"/>
      <c r="ET1107" s="27"/>
      <c r="EU1107" s="27"/>
      <c r="EV1107" s="27"/>
      <c r="EW1107" s="27"/>
      <c r="EX1107" s="27"/>
      <c r="EY1107" s="27"/>
      <c r="EZ1107" s="27"/>
      <c r="FA1107" s="27"/>
      <c r="FB1107" s="27"/>
      <c r="FC1107" s="27"/>
      <c r="FD1107" s="27"/>
      <c r="FE1107" s="27"/>
      <c r="FF1107" s="27"/>
      <c r="FG1107" s="27"/>
      <c r="FH1107" s="27"/>
      <c r="FI1107" s="27"/>
      <c r="FJ1107" s="27"/>
      <c r="FK1107" s="27"/>
      <c r="FL1107" s="27"/>
      <c r="FM1107" s="27"/>
      <c r="FN1107" s="27"/>
      <c r="FO1107" s="27"/>
      <c r="FP1107" s="27"/>
      <c r="FQ1107" s="27"/>
      <c r="FR1107" s="27"/>
      <c r="FS1107" s="27"/>
      <c r="FT1107" s="27"/>
      <c r="FU1107" s="27"/>
      <c r="FV1107" s="27"/>
      <c r="FW1107" s="27"/>
      <c r="FX1107" s="27"/>
      <c r="FY1107" s="27"/>
    </row>
    <row r="1108" spans="1:181" s="31" customFormat="1" x14ac:dyDescent="0.25">
      <c r="A1108" s="361"/>
      <c r="B1108" s="80"/>
      <c r="C1108" s="402"/>
      <c r="D1108" s="402"/>
      <c r="E1108" s="80"/>
      <c r="F1108" s="82"/>
      <c r="G1108" s="82"/>
      <c r="H1108" s="82"/>
      <c r="I1108" s="82"/>
      <c r="J1108" s="389"/>
      <c r="K1108" s="88"/>
      <c r="L1108" s="88"/>
      <c r="M1108" s="88"/>
      <c r="N1108" s="88"/>
      <c r="O1108" s="88"/>
      <c r="P1108" s="88"/>
      <c r="Q1108" s="88"/>
      <c r="R1108" s="88"/>
      <c r="S1108" s="88"/>
      <c r="T1108" s="73"/>
      <c r="U1108" s="73"/>
      <c r="V1108" s="73"/>
      <c r="W1108" s="73"/>
      <c r="X1108" s="73"/>
      <c r="Y1108" s="73"/>
      <c r="Z1108" s="73"/>
      <c r="AA1108" s="73"/>
      <c r="AB1108" s="73"/>
      <c r="AC1108" s="73"/>
      <c r="AD1108" s="73"/>
      <c r="AE1108" s="73"/>
      <c r="AF1108" s="73"/>
      <c r="AG1108" s="73"/>
      <c r="AH1108" s="73"/>
      <c r="AI1108" s="73"/>
      <c r="AJ1108" s="73"/>
      <c r="AK1108" s="73"/>
      <c r="AL1108" s="73"/>
      <c r="AM1108" s="73"/>
      <c r="AN1108" s="73"/>
      <c r="AO1108" s="73"/>
      <c r="AP1108" s="73"/>
      <c r="AQ1108" s="73"/>
      <c r="AR1108" s="73"/>
      <c r="AS1108" s="73"/>
      <c r="AT1108" s="73"/>
      <c r="AU1108" s="73"/>
      <c r="AV1108" s="73"/>
      <c r="AW1108" s="73"/>
      <c r="AX1108" s="73"/>
      <c r="AY1108" s="73"/>
      <c r="AZ1108" s="73"/>
      <c r="BA1108" s="73"/>
      <c r="BB1108" s="73"/>
      <c r="BC1108" s="73"/>
      <c r="BD1108" s="73"/>
      <c r="BE1108" s="73"/>
      <c r="BF1108" s="73"/>
      <c r="BG1108" s="73"/>
      <c r="BH1108" s="73"/>
      <c r="BI1108" s="73"/>
      <c r="BJ1108" s="73"/>
      <c r="BK1108" s="73"/>
      <c r="BL1108" s="73"/>
      <c r="BM1108" s="73"/>
      <c r="BN1108" s="73"/>
      <c r="BO1108" s="73"/>
      <c r="BP1108" s="73"/>
      <c r="BQ1108" s="73"/>
      <c r="BR1108" s="73"/>
      <c r="BS1108" s="73"/>
      <c r="BT1108" s="73"/>
      <c r="BU1108" s="73"/>
      <c r="BV1108" s="73"/>
      <c r="BW1108" s="73"/>
      <c r="BX1108" s="73"/>
      <c r="BY1108" s="73"/>
      <c r="BZ1108" s="73"/>
      <c r="CA1108" s="73"/>
      <c r="CB1108" s="73"/>
      <c r="CC1108" s="73"/>
      <c r="CD1108" s="73"/>
      <c r="CE1108" s="73"/>
      <c r="CF1108" s="73"/>
      <c r="CG1108" s="73"/>
      <c r="CH1108" s="73"/>
      <c r="CI1108" s="73"/>
      <c r="CJ1108" s="73"/>
      <c r="CK1108" s="73"/>
      <c r="CL1108" s="73"/>
      <c r="CM1108" s="73"/>
      <c r="CN1108" s="73"/>
      <c r="CO1108" s="73"/>
      <c r="CP1108" s="73"/>
      <c r="CQ1108" s="73"/>
      <c r="CR1108" s="73"/>
      <c r="CS1108" s="73"/>
      <c r="CT1108" s="73"/>
      <c r="CU1108" s="27"/>
      <c r="CV1108" s="27"/>
      <c r="CW1108" s="27"/>
      <c r="CX1108" s="27"/>
      <c r="CY1108" s="27"/>
      <c r="CZ1108" s="27"/>
      <c r="DA1108" s="27"/>
      <c r="DB1108" s="27"/>
      <c r="DC1108" s="27"/>
      <c r="DD1108" s="27"/>
      <c r="DE1108" s="27"/>
      <c r="DF1108" s="27"/>
      <c r="DG1108" s="27"/>
      <c r="DH1108" s="27"/>
      <c r="DI1108" s="27"/>
      <c r="DJ1108" s="27"/>
      <c r="DK1108" s="27"/>
      <c r="DL1108" s="27"/>
      <c r="DM1108" s="27"/>
      <c r="DN1108" s="27"/>
      <c r="DO1108" s="27"/>
      <c r="DP1108" s="27"/>
      <c r="DQ1108" s="27"/>
      <c r="DR1108" s="27"/>
      <c r="DS1108" s="27"/>
      <c r="DT1108" s="27"/>
      <c r="DU1108" s="27"/>
      <c r="DV1108" s="27"/>
      <c r="DW1108" s="27"/>
      <c r="DX1108" s="27"/>
      <c r="DY1108" s="27"/>
      <c r="DZ1108" s="27"/>
      <c r="EA1108" s="27"/>
      <c r="EB1108" s="27"/>
      <c r="EC1108" s="27"/>
      <c r="ED1108" s="27"/>
      <c r="EE1108" s="27"/>
      <c r="EF1108" s="27"/>
      <c r="EG1108" s="27"/>
      <c r="EH1108" s="27"/>
      <c r="EI1108" s="27"/>
      <c r="EJ1108" s="27"/>
      <c r="EK1108" s="27"/>
      <c r="EL1108" s="27"/>
      <c r="EM1108" s="27"/>
      <c r="EN1108" s="27"/>
      <c r="EO1108" s="27"/>
      <c r="EP1108" s="27"/>
      <c r="EQ1108" s="27"/>
      <c r="ER1108" s="27"/>
      <c r="ES1108" s="27"/>
      <c r="ET1108" s="27"/>
      <c r="EU1108" s="27"/>
      <c r="EV1108" s="27"/>
      <c r="EW1108" s="27"/>
      <c r="EX1108" s="27"/>
      <c r="EY1108" s="27"/>
      <c r="EZ1108" s="27"/>
      <c r="FA1108" s="27"/>
      <c r="FB1108" s="27"/>
      <c r="FC1108" s="27"/>
      <c r="FD1108" s="27"/>
      <c r="FE1108" s="27"/>
      <c r="FF1108" s="27"/>
      <c r="FG1108" s="27"/>
      <c r="FH1108" s="27"/>
      <c r="FI1108" s="27"/>
      <c r="FJ1108" s="27"/>
      <c r="FK1108" s="27"/>
      <c r="FL1108" s="27"/>
      <c r="FM1108" s="27"/>
      <c r="FN1108" s="27"/>
      <c r="FO1108" s="27"/>
      <c r="FP1108" s="27"/>
      <c r="FQ1108" s="27"/>
      <c r="FR1108" s="27"/>
      <c r="FS1108" s="27"/>
      <c r="FT1108" s="27"/>
      <c r="FU1108" s="27"/>
      <c r="FV1108" s="27"/>
      <c r="FW1108" s="27"/>
      <c r="FX1108" s="27"/>
      <c r="FY1108" s="27"/>
    </row>
    <row r="1109" spans="1:181" s="31" customFormat="1" x14ac:dyDescent="0.25">
      <c r="A1109" s="361"/>
      <c r="B1109" s="80"/>
      <c r="C1109" s="402"/>
      <c r="D1109" s="402"/>
      <c r="E1109" s="80"/>
      <c r="F1109" s="82"/>
      <c r="G1109" s="82"/>
      <c r="H1109" s="82"/>
      <c r="I1109" s="82"/>
      <c r="J1109" s="389"/>
      <c r="K1109" s="88"/>
      <c r="L1109" s="88"/>
      <c r="M1109" s="88"/>
      <c r="N1109" s="88"/>
      <c r="O1109" s="88"/>
      <c r="P1109" s="88"/>
      <c r="Q1109" s="88"/>
      <c r="R1109" s="88"/>
      <c r="S1109" s="88"/>
      <c r="T1109" s="73"/>
      <c r="U1109" s="73"/>
      <c r="V1109" s="73"/>
      <c r="W1109" s="73"/>
      <c r="X1109" s="73"/>
      <c r="Y1109" s="73"/>
      <c r="Z1109" s="73"/>
      <c r="AA1109" s="73"/>
      <c r="AB1109" s="73"/>
      <c r="AC1109" s="73"/>
      <c r="AD1109" s="73"/>
      <c r="AE1109" s="73"/>
      <c r="AF1109" s="73"/>
      <c r="AG1109" s="73"/>
      <c r="AH1109" s="73"/>
      <c r="AI1109" s="73"/>
      <c r="AJ1109" s="73"/>
      <c r="AK1109" s="73"/>
      <c r="AL1109" s="73"/>
      <c r="AM1109" s="73"/>
      <c r="AN1109" s="73"/>
      <c r="AO1109" s="73"/>
      <c r="AP1109" s="73"/>
      <c r="AQ1109" s="73"/>
      <c r="AR1109" s="73"/>
      <c r="AS1109" s="73"/>
      <c r="AT1109" s="73"/>
      <c r="AU1109" s="73"/>
      <c r="AV1109" s="73"/>
      <c r="AW1109" s="73"/>
      <c r="AX1109" s="73"/>
      <c r="AY1109" s="73"/>
      <c r="AZ1109" s="73"/>
      <c r="BA1109" s="73"/>
      <c r="BB1109" s="73"/>
      <c r="BC1109" s="73"/>
      <c r="BD1109" s="73"/>
      <c r="BE1109" s="73"/>
      <c r="BF1109" s="73"/>
      <c r="BG1109" s="73"/>
      <c r="BH1109" s="73"/>
      <c r="BI1109" s="73"/>
      <c r="BJ1109" s="73"/>
      <c r="BK1109" s="73"/>
      <c r="BL1109" s="73"/>
      <c r="BM1109" s="73"/>
      <c r="BN1109" s="73"/>
      <c r="BO1109" s="73"/>
      <c r="BP1109" s="73"/>
      <c r="BQ1109" s="73"/>
      <c r="BR1109" s="73"/>
      <c r="BS1109" s="73"/>
      <c r="BT1109" s="73"/>
      <c r="BU1109" s="73"/>
      <c r="BV1109" s="73"/>
      <c r="BW1109" s="73"/>
      <c r="BX1109" s="73"/>
      <c r="BY1109" s="73"/>
      <c r="BZ1109" s="73"/>
      <c r="CA1109" s="73"/>
      <c r="CB1109" s="73"/>
      <c r="CC1109" s="73"/>
      <c r="CD1109" s="73"/>
      <c r="CE1109" s="73"/>
      <c r="CF1109" s="73"/>
      <c r="CG1109" s="73"/>
      <c r="CH1109" s="73"/>
      <c r="CI1109" s="73"/>
      <c r="CJ1109" s="73"/>
      <c r="CK1109" s="73"/>
      <c r="CL1109" s="73"/>
      <c r="CM1109" s="73"/>
      <c r="CN1109" s="73"/>
      <c r="CO1109" s="73"/>
      <c r="CP1109" s="73"/>
      <c r="CQ1109" s="73"/>
      <c r="CR1109" s="73"/>
      <c r="CS1109" s="73"/>
      <c r="CT1109" s="73"/>
      <c r="CU1109" s="27"/>
      <c r="CV1109" s="27"/>
      <c r="CW1109" s="27"/>
      <c r="CX1109" s="27"/>
      <c r="CY1109" s="27"/>
      <c r="CZ1109" s="27"/>
      <c r="DA1109" s="27"/>
      <c r="DB1109" s="27"/>
      <c r="DC1109" s="27"/>
      <c r="DD1109" s="27"/>
      <c r="DE1109" s="27"/>
      <c r="DF1109" s="27"/>
      <c r="DG1109" s="27"/>
      <c r="DH1109" s="27"/>
      <c r="DI1109" s="27"/>
      <c r="DJ1109" s="27"/>
      <c r="DK1109" s="27"/>
      <c r="DL1109" s="27"/>
      <c r="DM1109" s="27"/>
      <c r="DN1109" s="27"/>
      <c r="DO1109" s="27"/>
      <c r="DP1109" s="27"/>
      <c r="DQ1109" s="27"/>
      <c r="DR1109" s="27"/>
      <c r="DS1109" s="27"/>
      <c r="DT1109" s="27"/>
      <c r="DU1109" s="27"/>
      <c r="DV1109" s="27"/>
      <c r="DW1109" s="27"/>
      <c r="DX1109" s="27"/>
      <c r="DY1109" s="27"/>
      <c r="DZ1109" s="27"/>
      <c r="EA1109" s="27"/>
      <c r="EB1109" s="27"/>
      <c r="EC1109" s="27"/>
      <c r="ED1109" s="27"/>
      <c r="EE1109" s="27"/>
      <c r="EF1109" s="27"/>
      <c r="EG1109" s="27"/>
      <c r="EH1109" s="27"/>
      <c r="EI1109" s="27"/>
      <c r="EJ1109" s="27"/>
      <c r="EK1109" s="27"/>
      <c r="EL1109" s="27"/>
      <c r="EM1109" s="27"/>
      <c r="EN1109" s="27"/>
      <c r="EO1109" s="27"/>
      <c r="EP1109" s="27"/>
      <c r="EQ1109" s="27"/>
      <c r="ER1109" s="27"/>
      <c r="ES1109" s="27"/>
      <c r="ET1109" s="27"/>
      <c r="EU1109" s="27"/>
      <c r="EV1109" s="27"/>
      <c r="EW1109" s="27"/>
      <c r="EX1109" s="27"/>
      <c r="EY1109" s="27"/>
      <c r="EZ1109" s="27"/>
      <c r="FA1109" s="27"/>
      <c r="FB1109" s="27"/>
      <c r="FC1109" s="27"/>
      <c r="FD1109" s="27"/>
      <c r="FE1109" s="27"/>
      <c r="FF1109" s="27"/>
      <c r="FG1109" s="27"/>
      <c r="FH1109" s="27"/>
      <c r="FI1109" s="27"/>
      <c r="FJ1109" s="27"/>
      <c r="FK1109" s="27"/>
      <c r="FL1109" s="27"/>
      <c r="FM1109" s="27"/>
      <c r="FN1109" s="27"/>
      <c r="FO1109" s="27"/>
      <c r="FP1109" s="27"/>
      <c r="FQ1109" s="27"/>
      <c r="FR1109" s="27"/>
      <c r="FS1109" s="27"/>
      <c r="FT1109" s="27"/>
      <c r="FU1109" s="27"/>
      <c r="FV1109" s="27"/>
      <c r="FW1109" s="27"/>
      <c r="FX1109" s="27"/>
      <c r="FY1109" s="27"/>
    </row>
    <row r="1110" spans="1:181" s="31" customFormat="1" x14ac:dyDescent="0.25">
      <c r="A1110" s="361"/>
      <c r="B1110" s="80"/>
      <c r="C1110" s="402"/>
      <c r="D1110" s="402"/>
      <c r="E1110" s="80"/>
      <c r="F1110" s="82"/>
      <c r="G1110" s="82"/>
      <c r="H1110" s="82"/>
      <c r="I1110" s="82"/>
      <c r="J1110" s="389"/>
      <c r="K1110" s="88"/>
      <c r="L1110" s="88"/>
      <c r="M1110" s="88"/>
      <c r="N1110" s="88"/>
      <c r="O1110" s="88"/>
      <c r="P1110" s="88"/>
      <c r="Q1110" s="88"/>
      <c r="R1110" s="88"/>
      <c r="S1110" s="88"/>
      <c r="T1110" s="73"/>
      <c r="U1110" s="73"/>
      <c r="V1110" s="73"/>
      <c r="W1110" s="73"/>
      <c r="X1110" s="73"/>
      <c r="Y1110" s="73"/>
      <c r="Z1110" s="73"/>
      <c r="AA1110" s="73"/>
      <c r="AB1110" s="73"/>
      <c r="AC1110" s="73"/>
      <c r="AD1110" s="73"/>
      <c r="AE1110" s="73"/>
      <c r="AF1110" s="73"/>
      <c r="AG1110" s="73"/>
      <c r="AH1110" s="73"/>
      <c r="AI1110" s="73"/>
      <c r="AJ1110" s="73"/>
      <c r="AK1110" s="73"/>
      <c r="AL1110" s="73"/>
      <c r="AM1110" s="73"/>
      <c r="AN1110" s="73"/>
      <c r="AO1110" s="73"/>
      <c r="AP1110" s="73"/>
      <c r="AQ1110" s="73"/>
      <c r="AR1110" s="73"/>
      <c r="AS1110" s="73"/>
      <c r="AT1110" s="73"/>
      <c r="AU1110" s="73"/>
      <c r="AV1110" s="73"/>
      <c r="AW1110" s="73"/>
      <c r="AX1110" s="73"/>
      <c r="AY1110" s="73"/>
      <c r="AZ1110" s="73"/>
      <c r="BA1110" s="73"/>
      <c r="BB1110" s="73"/>
      <c r="BC1110" s="73"/>
      <c r="BD1110" s="73"/>
      <c r="BE1110" s="73"/>
      <c r="BF1110" s="73"/>
      <c r="BG1110" s="73"/>
      <c r="BH1110" s="73"/>
      <c r="BI1110" s="73"/>
      <c r="BJ1110" s="73"/>
      <c r="BK1110" s="73"/>
      <c r="BL1110" s="73"/>
      <c r="BM1110" s="73"/>
      <c r="BN1110" s="73"/>
      <c r="BO1110" s="73"/>
      <c r="BP1110" s="73"/>
      <c r="BQ1110" s="73"/>
      <c r="BR1110" s="73"/>
      <c r="BS1110" s="73"/>
      <c r="BT1110" s="73"/>
      <c r="BU1110" s="73"/>
      <c r="BV1110" s="73"/>
      <c r="BW1110" s="73"/>
      <c r="BX1110" s="73"/>
      <c r="BY1110" s="73"/>
      <c r="BZ1110" s="73"/>
      <c r="CA1110" s="73"/>
      <c r="CB1110" s="73"/>
      <c r="CC1110" s="73"/>
      <c r="CD1110" s="73"/>
      <c r="CE1110" s="73"/>
      <c r="CF1110" s="73"/>
      <c r="CG1110" s="73"/>
      <c r="CH1110" s="73"/>
      <c r="CI1110" s="73"/>
      <c r="CJ1110" s="73"/>
      <c r="CK1110" s="73"/>
      <c r="CL1110" s="73"/>
      <c r="CM1110" s="73"/>
      <c r="CN1110" s="73"/>
      <c r="CO1110" s="73"/>
      <c r="CP1110" s="73"/>
      <c r="CQ1110" s="73"/>
      <c r="CR1110" s="73"/>
      <c r="CS1110" s="73"/>
      <c r="CT1110" s="73"/>
      <c r="CU1110" s="27"/>
      <c r="CV1110" s="27"/>
      <c r="CW1110" s="27"/>
      <c r="CX1110" s="27"/>
      <c r="CY1110" s="27"/>
      <c r="CZ1110" s="27"/>
      <c r="DA1110" s="27"/>
      <c r="DB1110" s="27"/>
      <c r="DC1110" s="27"/>
      <c r="DD1110" s="27"/>
      <c r="DE1110" s="27"/>
      <c r="DF1110" s="27"/>
      <c r="DG1110" s="27"/>
      <c r="DH1110" s="27"/>
      <c r="DI1110" s="27"/>
      <c r="DJ1110" s="27"/>
      <c r="DK1110" s="27"/>
      <c r="DL1110" s="27"/>
      <c r="DM1110" s="27"/>
      <c r="DN1110" s="27"/>
      <c r="DO1110" s="27"/>
      <c r="DP1110" s="27"/>
      <c r="DQ1110" s="27"/>
      <c r="DR1110" s="27"/>
      <c r="DS1110" s="27"/>
      <c r="DT1110" s="27"/>
      <c r="DU1110" s="27"/>
      <c r="DV1110" s="27"/>
      <c r="DW1110" s="27"/>
      <c r="DX1110" s="27"/>
      <c r="DY1110" s="27"/>
      <c r="DZ1110" s="27"/>
      <c r="EA1110" s="27"/>
      <c r="EB1110" s="27"/>
      <c r="EC1110" s="27"/>
      <c r="ED1110" s="27"/>
      <c r="EE1110" s="27"/>
      <c r="EF1110" s="27"/>
      <c r="EG1110" s="27"/>
      <c r="EH1110" s="27"/>
      <c r="EI1110" s="27"/>
      <c r="EJ1110" s="27"/>
      <c r="EK1110" s="27"/>
      <c r="EL1110" s="27"/>
      <c r="EM1110" s="27"/>
      <c r="EN1110" s="27"/>
      <c r="EO1110" s="27"/>
      <c r="EP1110" s="27"/>
      <c r="EQ1110" s="27"/>
      <c r="ER1110" s="27"/>
      <c r="ES1110" s="27"/>
      <c r="ET1110" s="27"/>
      <c r="EU1110" s="27"/>
      <c r="EV1110" s="27"/>
      <c r="EW1110" s="27"/>
      <c r="EX1110" s="27"/>
      <c r="EY1110" s="27"/>
      <c r="EZ1110" s="27"/>
      <c r="FA1110" s="27"/>
      <c r="FB1110" s="27"/>
      <c r="FC1110" s="27"/>
      <c r="FD1110" s="27"/>
      <c r="FE1110" s="27"/>
      <c r="FF1110" s="27"/>
      <c r="FG1110" s="27"/>
      <c r="FH1110" s="27"/>
      <c r="FI1110" s="27"/>
      <c r="FJ1110" s="27"/>
      <c r="FK1110" s="27"/>
      <c r="FL1110" s="27"/>
      <c r="FM1110" s="27"/>
      <c r="FN1110" s="27"/>
      <c r="FO1110" s="27"/>
      <c r="FP1110" s="27"/>
      <c r="FQ1110" s="27"/>
      <c r="FR1110" s="27"/>
      <c r="FS1110" s="27"/>
      <c r="FT1110" s="27"/>
      <c r="FU1110" s="27"/>
      <c r="FV1110" s="27"/>
      <c r="FW1110" s="27"/>
      <c r="FX1110" s="27"/>
      <c r="FY1110" s="27"/>
    </row>
    <row r="1111" spans="1:181" s="31" customFormat="1" x14ac:dyDescent="0.25">
      <c r="A1111" s="361"/>
      <c r="B1111" s="80"/>
      <c r="C1111" s="402"/>
      <c r="D1111" s="402"/>
      <c r="E1111" s="80"/>
      <c r="F1111" s="82"/>
      <c r="G1111" s="82"/>
      <c r="H1111" s="82"/>
      <c r="I1111" s="82"/>
      <c r="J1111" s="389"/>
      <c r="K1111" s="88"/>
      <c r="L1111" s="88"/>
      <c r="M1111" s="88"/>
      <c r="N1111" s="88"/>
      <c r="O1111" s="88"/>
      <c r="P1111" s="88"/>
      <c r="Q1111" s="88"/>
      <c r="R1111" s="88"/>
      <c r="S1111" s="88"/>
      <c r="T1111" s="73"/>
      <c r="U1111" s="73"/>
      <c r="V1111" s="73"/>
      <c r="W1111" s="73"/>
      <c r="X1111" s="73"/>
      <c r="Y1111" s="73"/>
      <c r="Z1111" s="73"/>
      <c r="AA1111" s="73"/>
      <c r="AB1111" s="73"/>
      <c r="AC1111" s="73"/>
      <c r="AD1111" s="73"/>
      <c r="AE1111" s="73"/>
      <c r="AF1111" s="73"/>
      <c r="AG1111" s="73"/>
      <c r="AH1111" s="73"/>
      <c r="AI1111" s="73"/>
      <c r="AJ1111" s="73"/>
      <c r="AK1111" s="73"/>
      <c r="AL1111" s="73"/>
      <c r="AM1111" s="73"/>
      <c r="AN1111" s="73"/>
      <c r="AO1111" s="73"/>
      <c r="AP1111" s="73"/>
      <c r="AQ1111" s="73"/>
      <c r="AR1111" s="73"/>
      <c r="AS1111" s="73"/>
      <c r="AT1111" s="73"/>
      <c r="AU1111" s="73"/>
      <c r="AV1111" s="73"/>
      <c r="AW1111" s="73"/>
      <c r="AX1111" s="73"/>
      <c r="AY1111" s="73"/>
      <c r="AZ1111" s="73"/>
      <c r="BA1111" s="73"/>
      <c r="BB1111" s="73"/>
      <c r="BC1111" s="73"/>
      <c r="BD1111" s="73"/>
      <c r="BE1111" s="73"/>
      <c r="BF1111" s="73"/>
      <c r="BG1111" s="73"/>
      <c r="BH1111" s="73"/>
      <c r="BI1111" s="73"/>
      <c r="BJ1111" s="73"/>
      <c r="BK1111" s="73"/>
      <c r="BL1111" s="73"/>
      <c r="BM1111" s="73"/>
      <c r="BN1111" s="73"/>
      <c r="BO1111" s="73"/>
      <c r="BP1111" s="73"/>
      <c r="BQ1111" s="73"/>
      <c r="BR1111" s="73"/>
      <c r="BS1111" s="73"/>
      <c r="BT1111" s="73"/>
      <c r="BU1111" s="73"/>
      <c r="BV1111" s="73"/>
      <c r="BW1111" s="73"/>
      <c r="BX1111" s="73"/>
      <c r="BY1111" s="73"/>
      <c r="BZ1111" s="73"/>
      <c r="CA1111" s="73"/>
      <c r="CB1111" s="73"/>
      <c r="CC1111" s="73"/>
      <c r="CD1111" s="73"/>
      <c r="CE1111" s="73"/>
      <c r="CF1111" s="73"/>
      <c r="CG1111" s="73"/>
      <c r="CH1111" s="73"/>
      <c r="CI1111" s="73"/>
      <c r="CJ1111" s="73"/>
      <c r="CK1111" s="73"/>
      <c r="CL1111" s="73"/>
      <c r="CM1111" s="73"/>
      <c r="CN1111" s="73"/>
      <c r="CO1111" s="73"/>
      <c r="CP1111" s="73"/>
      <c r="CQ1111" s="73"/>
      <c r="CR1111" s="73"/>
      <c r="CS1111" s="73"/>
      <c r="CT1111" s="73"/>
      <c r="CU1111" s="27"/>
      <c r="CV1111" s="27"/>
      <c r="CW1111" s="27"/>
      <c r="CX1111" s="27"/>
      <c r="CY1111" s="27"/>
      <c r="CZ1111" s="27"/>
      <c r="DA1111" s="27"/>
      <c r="DB1111" s="27"/>
      <c r="DC1111" s="27"/>
      <c r="DD1111" s="27"/>
      <c r="DE1111" s="27"/>
      <c r="DF1111" s="27"/>
      <c r="DG1111" s="27"/>
      <c r="DH1111" s="27"/>
      <c r="DI1111" s="27"/>
      <c r="DJ1111" s="27"/>
      <c r="DK1111" s="27"/>
      <c r="DL1111" s="27"/>
      <c r="DM1111" s="27"/>
      <c r="DN1111" s="27"/>
      <c r="DO1111" s="27"/>
      <c r="DP1111" s="27"/>
      <c r="DQ1111" s="27"/>
      <c r="DR1111" s="27"/>
      <c r="DS1111" s="27"/>
      <c r="DT1111" s="27"/>
      <c r="DU1111" s="27"/>
      <c r="DV1111" s="27"/>
      <c r="DW1111" s="27"/>
      <c r="DX1111" s="27"/>
      <c r="DY1111" s="27"/>
      <c r="DZ1111" s="27"/>
      <c r="EA1111" s="27"/>
      <c r="EB1111" s="27"/>
      <c r="EC1111" s="27"/>
      <c r="ED1111" s="27"/>
      <c r="EE1111" s="27"/>
      <c r="EF1111" s="27"/>
      <c r="EG1111" s="27"/>
      <c r="EH1111" s="27"/>
      <c r="EI1111" s="27"/>
      <c r="EJ1111" s="27"/>
      <c r="EK1111" s="27"/>
      <c r="EL1111" s="27"/>
      <c r="EM1111" s="27"/>
      <c r="EN1111" s="27"/>
      <c r="EO1111" s="27"/>
      <c r="EP1111" s="27"/>
      <c r="EQ1111" s="27"/>
      <c r="ER1111" s="27"/>
      <c r="ES1111" s="27"/>
      <c r="ET1111" s="27"/>
      <c r="EU1111" s="27"/>
      <c r="EV1111" s="27"/>
      <c r="EW1111" s="27"/>
      <c r="EX1111" s="27"/>
      <c r="EY1111" s="27"/>
      <c r="EZ1111" s="27"/>
      <c r="FA1111" s="27"/>
      <c r="FB1111" s="27"/>
      <c r="FC1111" s="27"/>
      <c r="FD1111" s="27"/>
      <c r="FE1111" s="27"/>
      <c r="FF1111" s="27"/>
      <c r="FG1111" s="27"/>
      <c r="FH1111" s="27"/>
      <c r="FI1111" s="27"/>
      <c r="FJ1111" s="27"/>
      <c r="FK1111" s="27"/>
      <c r="FL1111" s="27"/>
      <c r="FM1111" s="27"/>
      <c r="FN1111" s="27"/>
      <c r="FO1111" s="27"/>
      <c r="FP1111" s="27"/>
      <c r="FQ1111" s="27"/>
      <c r="FR1111" s="27"/>
      <c r="FS1111" s="27"/>
      <c r="FT1111" s="27"/>
      <c r="FU1111" s="27"/>
      <c r="FV1111" s="27"/>
      <c r="FW1111" s="27"/>
      <c r="FX1111" s="27"/>
      <c r="FY1111" s="27"/>
    </row>
    <row r="1112" spans="1:181" s="31" customFormat="1" x14ac:dyDescent="0.25">
      <c r="A1112" s="361"/>
      <c r="B1112" s="80"/>
      <c r="C1112" s="402"/>
      <c r="D1112" s="402"/>
      <c r="E1112" s="80"/>
      <c r="F1112" s="82"/>
      <c r="G1112" s="82"/>
      <c r="H1112" s="82"/>
      <c r="I1112" s="82"/>
      <c r="J1112" s="389"/>
      <c r="K1112" s="88"/>
      <c r="L1112" s="88"/>
      <c r="M1112" s="88"/>
      <c r="N1112" s="88"/>
      <c r="O1112" s="88"/>
      <c r="P1112" s="88"/>
      <c r="Q1112" s="88"/>
      <c r="R1112" s="88"/>
      <c r="S1112" s="88"/>
      <c r="T1112" s="73"/>
      <c r="U1112" s="73"/>
      <c r="V1112" s="73"/>
      <c r="W1112" s="73"/>
      <c r="X1112" s="73"/>
      <c r="Y1112" s="73"/>
      <c r="Z1112" s="73"/>
      <c r="AA1112" s="73"/>
      <c r="AB1112" s="73"/>
      <c r="AC1112" s="73"/>
      <c r="AD1112" s="73"/>
      <c r="AE1112" s="73"/>
      <c r="AF1112" s="73"/>
      <c r="AG1112" s="73"/>
      <c r="AH1112" s="73"/>
      <c r="AI1112" s="73"/>
      <c r="AJ1112" s="73"/>
      <c r="AK1112" s="73"/>
      <c r="AL1112" s="73"/>
      <c r="AM1112" s="73"/>
      <c r="AN1112" s="73"/>
      <c r="AO1112" s="73"/>
      <c r="AP1112" s="73"/>
      <c r="AQ1112" s="73"/>
      <c r="AR1112" s="73"/>
      <c r="AS1112" s="73"/>
      <c r="AT1112" s="73"/>
      <c r="AU1112" s="73"/>
      <c r="AV1112" s="73"/>
      <c r="AW1112" s="73"/>
      <c r="AX1112" s="73"/>
      <c r="AY1112" s="73"/>
      <c r="AZ1112" s="73"/>
      <c r="BA1112" s="73"/>
      <c r="BB1112" s="73"/>
      <c r="BC1112" s="73"/>
      <c r="BD1112" s="73"/>
      <c r="BE1112" s="73"/>
      <c r="BF1112" s="73"/>
      <c r="BG1112" s="73"/>
      <c r="BH1112" s="73"/>
      <c r="BI1112" s="73"/>
      <c r="BJ1112" s="73"/>
      <c r="BK1112" s="73"/>
      <c r="BL1112" s="73"/>
      <c r="BM1112" s="73"/>
      <c r="BN1112" s="73"/>
      <c r="BO1112" s="73"/>
      <c r="BP1112" s="73"/>
      <c r="BQ1112" s="73"/>
      <c r="BR1112" s="73"/>
      <c r="BS1112" s="73"/>
      <c r="BT1112" s="73"/>
      <c r="BU1112" s="73"/>
      <c r="BV1112" s="73"/>
      <c r="BW1112" s="73"/>
      <c r="BX1112" s="73"/>
      <c r="BY1112" s="73"/>
      <c r="BZ1112" s="73"/>
      <c r="CA1112" s="73"/>
      <c r="CB1112" s="73"/>
      <c r="CC1112" s="73"/>
      <c r="CD1112" s="73"/>
      <c r="CE1112" s="73"/>
      <c r="CF1112" s="73"/>
      <c r="CG1112" s="73"/>
      <c r="CH1112" s="73"/>
      <c r="CI1112" s="73"/>
      <c r="CJ1112" s="73"/>
      <c r="CK1112" s="73"/>
      <c r="CL1112" s="73"/>
      <c r="CM1112" s="73"/>
      <c r="CN1112" s="73"/>
      <c r="CO1112" s="73"/>
      <c r="CP1112" s="73"/>
      <c r="CQ1112" s="73"/>
      <c r="CR1112" s="73"/>
      <c r="CS1112" s="73"/>
      <c r="CT1112" s="73"/>
      <c r="CU1112" s="27"/>
      <c r="CV1112" s="27"/>
      <c r="CW1112" s="27"/>
      <c r="CX1112" s="27"/>
      <c r="CY1112" s="27"/>
      <c r="CZ1112" s="27"/>
      <c r="DA1112" s="27"/>
      <c r="DB1112" s="27"/>
      <c r="DC1112" s="27"/>
      <c r="DD1112" s="27"/>
      <c r="DE1112" s="27"/>
      <c r="DF1112" s="27"/>
      <c r="DG1112" s="27"/>
      <c r="DH1112" s="27"/>
      <c r="DI1112" s="27"/>
      <c r="DJ1112" s="27"/>
      <c r="DK1112" s="27"/>
      <c r="DL1112" s="27"/>
      <c r="DM1112" s="27"/>
      <c r="DN1112" s="27"/>
      <c r="DO1112" s="27"/>
      <c r="DP1112" s="27"/>
      <c r="DQ1112" s="27"/>
      <c r="DR1112" s="27"/>
      <c r="DS1112" s="27"/>
      <c r="DT1112" s="27"/>
      <c r="DU1112" s="27"/>
      <c r="DV1112" s="27"/>
      <c r="DW1112" s="27"/>
      <c r="DX1112" s="27"/>
      <c r="DY1112" s="27"/>
      <c r="DZ1112" s="27"/>
      <c r="EA1112" s="27"/>
      <c r="EB1112" s="27"/>
      <c r="EC1112" s="27"/>
      <c r="ED1112" s="27"/>
      <c r="EE1112" s="27"/>
      <c r="EF1112" s="27"/>
      <c r="EG1112" s="27"/>
      <c r="EH1112" s="27"/>
      <c r="EI1112" s="27"/>
      <c r="EJ1112" s="27"/>
      <c r="EK1112" s="27"/>
      <c r="EL1112" s="27"/>
      <c r="EM1112" s="27"/>
      <c r="EN1112" s="27"/>
      <c r="EO1112" s="27"/>
      <c r="EP1112" s="27"/>
      <c r="EQ1112" s="27"/>
      <c r="ER1112" s="27"/>
      <c r="ES1112" s="27"/>
      <c r="ET1112" s="27"/>
      <c r="EU1112" s="27"/>
      <c r="EV1112" s="27"/>
      <c r="EW1112" s="27"/>
      <c r="EX1112" s="27"/>
      <c r="EY1112" s="27"/>
      <c r="EZ1112" s="27"/>
      <c r="FA1112" s="27"/>
      <c r="FB1112" s="27"/>
      <c r="FC1112" s="27"/>
      <c r="FD1112" s="27"/>
      <c r="FE1112" s="27"/>
      <c r="FF1112" s="27"/>
      <c r="FG1112" s="27"/>
      <c r="FH1112" s="27"/>
      <c r="FI1112" s="27"/>
      <c r="FJ1112" s="27"/>
      <c r="FK1112" s="27"/>
      <c r="FL1112" s="27"/>
      <c r="FM1112" s="27"/>
      <c r="FN1112" s="27"/>
      <c r="FO1112" s="27"/>
      <c r="FP1112" s="27"/>
      <c r="FQ1112" s="27"/>
      <c r="FR1112" s="27"/>
      <c r="FS1112" s="27"/>
      <c r="FT1112" s="27"/>
      <c r="FU1112" s="27"/>
      <c r="FV1112" s="27"/>
      <c r="FW1112" s="27"/>
      <c r="FX1112" s="27"/>
      <c r="FY1112" s="27"/>
    </row>
    <row r="1113" spans="1:181" s="31" customFormat="1" x14ac:dyDescent="0.25">
      <c r="A1113" s="361"/>
      <c r="B1113" s="80"/>
      <c r="C1113" s="402"/>
      <c r="D1113" s="402"/>
      <c r="E1113" s="80"/>
      <c r="F1113" s="82"/>
      <c r="G1113" s="82"/>
      <c r="H1113" s="82"/>
      <c r="I1113" s="82"/>
      <c r="J1113" s="389"/>
      <c r="K1113" s="88"/>
      <c r="L1113" s="88"/>
      <c r="M1113" s="88"/>
      <c r="N1113" s="88"/>
      <c r="O1113" s="88"/>
      <c r="P1113" s="88"/>
      <c r="Q1113" s="88"/>
      <c r="R1113" s="88"/>
      <c r="S1113" s="88"/>
      <c r="T1113" s="73"/>
      <c r="U1113" s="73"/>
      <c r="V1113" s="73"/>
      <c r="W1113" s="73"/>
      <c r="X1113" s="73"/>
      <c r="Y1113" s="73"/>
      <c r="Z1113" s="73"/>
      <c r="AA1113" s="73"/>
      <c r="AB1113" s="73"/>
      <c r="AC1113" s="73"/>
      <c r="AD1113" s="73"/>
      <c r="AE1113" s="73"/>
      <c r="AF1113" s="73"/>
      <c r="AG1113" s="73"/>
      <c r="AH1113" s="73"/>
      <c r="AI1113" s="73"/>
      <c r="AJ1113" s="73"/>
      <c r="AK1113" s="73"/>
      <c r="AL1113" s="73"/>
      <c r="AM1113" s="73"/>
      <c r="AN1113" s="73"/>
      <c r="AO1113" s="73"/>
      <c r="AP1113" s="73"/>
      <c r="AQ1113" s="73"/>
      <c r="AR1113" s="73"/>
      <c r="AS1113" s="73"/>
      <c r="AT1113" s="73"/>
      <c r="AU1113" s="73"/>
      <c r="AV1113" s="73"/>
      <c r="AW1113" s="73"/>
      <c r="AX1113" s="73"/>
      <c r="AY1113" s="73"/>
      <c r="AZ1113" s="73"/>
      <c r="BA1113" s="73"/>
      <c r="BB1113" s="73"/>
      <c r="BC1113" s="73"/>
      <c r="BD1113" s="73"/>
      <c r="BE1113" s="73"/>
      <c r="BF1113" s="73"/>
      <c r="BG1113" s="73"/>
      <c r="BH1113" s="73"/>
      <c r="BI1113" s="73"/>
      <c r="BJ1113" s="73"/>
      <c r="BK1113" s="73"/>
      <c r="BL1113" s="73"/>
      <c r="BM1113" s="73"/>
      <c r="BN1113" s="73"/>
      <c r="BO1113" s="73"/>
      <c r="BP1113" s="73"/>
      <c r="BQ1113" s="73"/>
      <c r="BR1113" s="73"/>
      <c r="BS1113" s="73"/>
      <c r="BT1113" s="73"/>
      <c r="BU1113" s="73"/>
      <c r="BV1113" s="73"/>
      <c r="BW1113" s="73"/>
      <c r="BX1113" s="73"/>
      <c r="BY1113" s="73"/>
      <c r="BZ1113" s="73"/>
      <c r="CA1113" s="73"/>
      <c r="CB1113" s="73"/>
      <c r="CC1113" s="73"/>
      <c r="CD1113" s="73"/>
      <c r="CE1113" s="73"/>
      <c r="CF1113" s="73"/>
      <c r="CG1113" s="73"/>
      <c r="CH1113" s="73"/>
      <c r="CI1113" s="73"/>
      <c r="CJ1113" s="73"/>
      <c r="CK1113" s="73"/>
      <c r="CL1113" s="73"/>
      <c r="CM1113" s="73"/>
      <c r="CN1113" s="73"/>
      <c r="CO1113" s="73"/>
      <c r="CP1113" s="73"/>
      <c r="CQ1113" s="73"/>
      <c r="CR1113" s="73"/>
      <c r="CS1113" s="73"/>
      <c r="CT1113" s="73"/>
      <c r="CU1113" s="27"/>
      <c r="CV1113" s="27"/>
      <c r="CW1113" s="27"/>
      <c r="CX1113" s="27"/>
      <c r="CY1113" s="27"/>
      <c r="CZ1113" s="27"/>
      <c r="DA1113" s="27"/>
      <c r="DB1113" s="27"/>
      <c r="DC1113" s="27"/>
      <c r="DD1113" s="27"/>
      <c r="DE1113" s="27"/>
      <c r="DF1113" s="27"/>
      <c r="DG1113" s="27"/>
      <c r="DH1113" s="27"/>
      <c r="DI1113" s="27"/>
      <c r="DJ1113" s="27"/>
      <c r="DK1113" s="27"/>
      <c r="DL1113" s="27"/>
      <c r="DM1113" s="27"/>
      <c r="DN1113" s="27"/>
      <c r="DO1113" s="27"/>
      <c r="DP1113" s="27"/>
      <c r="DQ1113" s="27"/>
      <c r="DR1113" s="27"/>
      <c r="DS1113" s="27"/>
      <c r="DT1113" s="27"/>
      <c r="DU1113" s="27"/>
      <c r="DV1113" s="27"/>
      <c r="DW1113" s="27"/>
      <c r="DX1113" s="27"/>
      <c r="DY1113" s="27"/>
      <c r="DZ1113" s="27"/>
      <c r="EA1113" s="27"/>
      <c r="EB1113" s="27"/>
      <c r="EC1113" s="27"/>
      <c r="ED1113" s="27"/>
      <c r="EE1113" s="27"/>
      <c r="EF1113" s="27"/>
      <c r="EG1113" s="27"/>
      <c r="EH1113" s="27"/>
      <c r="EI1113" s="27"/>
      <c r="EJ1113" s="27"/>
      <c r="EK1113" s="27"/>
      <c r="EL1113" s="27"/>
      <c r="EM1113" s="27"/>
      <c r="EN1113" s="27"/>
      <c r="EO1113" s="27"/>
      <c r="EP1113" s="27"/>
      <c r="EQ1113" s="27"/>
      <c r="ER1113" s="27"/>
      <c r="ES1113" s="27"/>
      <c r="ET1113" s="27"/>
      <c r="EU1113" s="27"/>
      <c r="EV1113" s="27"/>
      <c r="EW1113" s="27"/>
      <c r="EX1113" s="27"/>
      <c r="EY1113" s="27"/>
      <c r="EZ1113" s="27"/>
      <c r="FA1113" s="27"/>
      <c r="FB1113" s="27"/>
      <c r="FC1113" s="27"/>
      <c r="FD1113" s="27"/>
      <c r="FE1113" s="27"/>
      <c r="FF1113" s="27"/>
      <c r="FG1113" s="27"/>
      <c r="FH1113" s="27"/>
      <c r="FI1113" s="27"/>
      <c r="FJ1113" s="27"/>
      <c r="FK1113" s="27"/>
      <c r="FL1113" s="27"/>
      <c r="FM1113" s="27"/>
      <c r="FN1113" s="27"/>
      <c r="FO1113" s="27"/>
      <c r="FP1113" s="27"/>
      <c r="FQ1113" s="27"/>
      <c r="FR1113" s="27"/>
      <c r="FS1113" s="27"/>
      <c r="FT1113" s="27"/>
      <c r="FU1113" s="27"/>
      <c r="FV1113" s="27"/>
      <c r="FW1113" s="27"/>
      <c r="FX1113" s="27"/>
      <c r="FY1113" s="27"/>
    </row>
    <row r="1122" spans="5:5" x14ac:dyDescent="0.25">
      <c r="E1122" s="202"/>
    </row>
    <row r="1136" spans="5:5" x14ac:dyDescent="0.25">
      <c r="E1136" s="202"/>
    </row>
    <row r="1137" spans="5:5" x14ac:dyDescent="0.25">
      <c r="E1137" s="202"/>
    </row>
    <row r="1138" spans="5:5" x14ac:dyDescent="0.25">
      <c r="E1138" s="202"/>
    </row>
    <row r="1139" spans="5:5" x14ac:dyDescent="0.25">
      <c r="E1139" s="202"/>
    </row>
    <row r="1146" spans="5:5" x14ac:dyDescent="0.25">
      <c r="E1146" s="202"/>
    </row>
    <row r="1147" spans="5:5" x14ac:dyDescent="0.25">
      <c r="E1147" s="202"/>
    </row>
    <row r="1148" spans="5:5" x14ac:dyDescent="0.25">
      <c r="E1148" s="202"/>
    </row>
    <row r="1149" spans="5:5" x14ac:dyDescent="0.25">
      <c r="E1149" s="202"/>
    </row>
    <row r="1150" spans="5:5" x14ac:dyDescent="0.25">
      <c r="E1150" s="202"/>
    </row>
    <row r="1151" spans="5:5" x14ac:dyDescent="0.25">
      <c r="E1151" s="202"/>
    </row>
    <row r="1152" spans="5:5" x14ac:dyDescent="0.25">
      <c r="E1152" s="202"/>
    </row>
    <row r="1166" spans="5:5" x14ac:dyDescent="0.25">
      <c r="E1166" s="202"/>
    </row>
    <row r="1167" spans="5:5" x14ac:dyDescent="0.25">
      <c r="E1167" s="202"/>
    </row>
  </sheetData>
  <mergeCells count="67">
    <mergeCell ref="A903:I903"/>
    <mergeCell ref="A904:I904"/>
    <mergeCell ref="A905:I905"/>
    <mergeCell ref="A892:I892"/>
    <mergeCell ref="A893:I893"/>
    <mergeCell ref="A894:I894"/>
    <mergeCell ref="A895:I895"/>
    <mergeCell ref="A896:I896"/>
    <mergeCell ref="A897:I897"/>
    <mergeCell ref="A898:I898"/>
    <mergeCell ref="A899:I899"/>
    <mergeCell ref="A901:I901"/>
    <mergeCell ref="A902:I902"/>
    <mergeCell ref="A900:G900"/>
    <mergeCell ref="F523:H523"/>
    <mergeCell ref="F604:H604"/>
    <mergeCell ref="F698:H698"/>
    <mergeCell ref="A523:B523"/>
    <mergeCell ref="C523:C525"/>
    <mergeCell ref="A524:B525"/>
    <mergeCell ref="A604:B604"/>
    <mergeCell ref="C604:C606"/>
    <mergeCell ref="A605:B606"/>
    <mergeCell ref="A698:B698"/>
    <mergeCell ref="F6:H6"/>
    <mergeCell ref="F95:H95"/>
    <mergeCell ref="F181:H181"/>
    <mergeCell ref="F270:H270"/>
    <mergeCell ref="F346:H346"/>
    <mergeCell ref="A6:B6"/>
    <mergeCell ref="C6:C8"/>
    <mergeCell ref="A7:B8"/>
    <mergeCell ref="A95:B95"/>
    <mergeCell ref="C95:C97"/>
    <mergeCell ref="A96:B97"/>
    <mergeCell ref="A181:B181"/>
    <mergeCell ref="C181:C183"/>
    <mergeCell ref="A182:B183"/>
    <mergeCell ref="A270:B270"/>
    <mergeCell ref="C270:C272"/>
    <mergeCell ref="A271:B272"/>
    <mergeCell ref="A346:B346"/>
    <mergeCell ref="C346:C348"/>
    <mergeCell ref="A347:B348"/>
    <mergeCell ref="A426:B426"/>
    <mergeCell ref="C426:C428"/>
    <mergeCell ref="A427:B428"/>
    <mergeCell ref="C424:F424"/>
    <mergeCell ref="F426:H426"/>
    <mergeCell ref="A884:I884"/>
    <mergeCell ref="A885:I885"/>
    <mergeCell ref="A886:I886"/>
    <mergeCell ref="C698:C700"/>
    <mergeCell ref="A699:B700"/>
    <mergeCell ref="A783:B783"/>
    <mergeCell ref="C783:C785"/>
    <mergeCell ref="A784:B785"/>
    <mergeCell ref="F783:H783"/>
    <mergeCell ref="A880:I880"/>
    <mergeCell ref="A881:I881"/>
    <mergeCell ref="A882:I882"/>
    <mergeCell ref="A883:I883"/>
    <mergeCell ref="A887:I887"/>
    <mergeCell ref="A888:I888"/>
    <mergeCell ref="A889:I889"/>
    <mergeCell ref="A890:I890"/>
    <mergeCell ref="A891:I891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67"/>
  <sheetViews>
    <sheetView topLeftCell="A145" workbookViewId="0">
      <selection activeCell="H153" sqref="H153"/>
    </sheetView>
  </sheetViews>
  <sheetFormatPr defaultRowHeight="15" x14ac:dyDescent="0.25"/>
  <cols>
    <col min="1" max="1" width="25.28515625" style="88" customWidth="1"/>
    <col min="2" max="2" width="11.140625" style="88" customWidth="1"/>
    <col min="3" max="3" width="11.7109375" style="88" customWidth="1"/>
    <col min="4" max="4" width="6.42578125" style="88" customWidth="1"/>
    <col min="5" max="5" width="8.85546875" style="88" customWidth="1"/>
    <col min="6" max="6" width="8" style="88" customWidth="1"/>
    <col min="7" max="7" width="9.5703125" style="88" customWidth="1"/>
    <col min="8" max="8" width="9.28515625" style="88" customWidth="1"/>
    <col min="9" max="9" width="9.42578125" style="88" customWidth="1"/>
    <col min="10" max="10" width="8.85546875" style="88" customWidth="1"/>
    <col min="11" max="11" width="11" style="88" customWidth="1"/>
    <col min="12" max="12" width="9.7109375" style="88" customWidth="1"/>
    <col min="13" max="13" width="11.28515625" style="88" customWidth="1"/>
    <col min="14" max="22" width="9.140625" style="88"/>
  </cols>
  <sheetData>
    <row r="1" spans="1:38" x14ac:dyDescent="0.25">
      <c r="B1" s="88" t="s">
        <v>178</v>
      </c>
    </row>
    <row r="2" spans="1:38" ht="15.75" thickBot="1" x14ac:dyDescent="0.3">
      <c r="D2" s="408" t="s">
        <v>306</v>
      </c>
      <c r="E2" s="408"/>
      <c r="F2" s="408"/>
      <c r="G2" s="408"/>
      <c r="H2" s="408"/>
      <c r="I2" s="408"/>
      <c r="J2" s="408"/>
      <c r="K2" s="89" t="s">
        <v>336</v>
      </c>
    </row>
    <row r="3" spans="1:38" ht="93.75" customHeight="1" thickBot="1" x14ac:dyDescent="0.3">
      <c r="A3" s="228" t="s">
        <v>134</v>
      </c>
      <c r="B3" s="196">
        <v>1</v>
      </c>
      <c r="C3" s="213">
        <v>2</v>
      </c>
      <c r="D3" s="197">
        <v>3</v>
      </c>
      <c r="E3" s="196">
        <v>4</v>
      </c>
      <c r="F3" s="196">
        <v>5</v>
      </c>
      <c r="G3" s="213">
        <v>6</v>
      </c>
      <c r="H3" s="196">
        <v>7</v>
      </c>
      <c r="I3" s="409">
        <v>8</v>
      </c>
      <c r="J3" s="196">
        <v>9</v>
      </c>
      <c r="K3" s="197">
        <v>10</v>
      </c>
      <c r="L3" s="410" t="s">
        <v>394</v>
      </c>
      <c r="M3" s="411" t="s">
        <v>136</v>
      </c>
    </row>
    <row r="4" spans="1:38" ht="15.75" customHeight="1" thickBot="1" x14ac:dyDescent="0.3">
      <c r="A4" s="412"/>
      <c r="B4" s="96"/>
      <c r="C4" s="93"/>
      <c r="D4" s="235"/>
      <c r="E4" s="96"/>
      <c r="F4" s="96"/>
      <c r="G4" s="93"/>
      <c r="H4" s="96"/>
      <c r="I4" s="413"/>
      <c r="J4" s="96"/>
      <c r="K4" s="235"/>
      <c r="L4" s="196"/>
      <c r="M4" s="196"/>
    </row>
    <row r="5" spans="1:38" ht="15.75" thickBot="1" x14ac:dyDescent="0.3">
      <c r="A5" s="237" t="s">
        <v>18</v>
      </c>
      <c r="B5" s="414">
        <v>28.08</v>
      </c>
      <c r="C5" s="414">
        <v>30.4</v>
      </c>
      <c r="D5" s="414">
        <v>23.7</v>
      </c>
      <c r="E5" s="414">
        <v>28</v>
      </c>
      <c r="F5" s="414">
        <v>22.900000000000002</v>
      </c>
      <c r="G5" s="414">
        <v>26.5</v>
      </c>
      <c r="H5" s="414">
        <v>28</v>
      </c>
      <c r="I5" s="414">
        <v>19.21</v>
      </c>
      <c r="J5" s="414">
        <v>30.6</v>
      </c>
      <c r="K5" s="415">
        <v>20.83</v>
      </c>
      <c r="L5" s="217">
        <v>258.21999999999997</v>
      </c>
      <c r="M5" s="217">
        <v>25.821999999999996</v>
      </c>
    </row>
    <row r="6" spans="1:38" ht="15.75" thickBot="1" x14ac:dyDescent="0.3">
      <c r="A6" s="237" t="s">
        <v>59</v>
      </c>
      <c r="B6" s="414">
        <v>0.3</v>
      </c>
      <c r="C6" s="414">
        <v>0.35</v>
      </c>
      <c r="D6" s="414">
        <v>0.3</v>
      </c>
      <c r="E6" s="414">
        <v>0.3</v>
      </c>
      <c r="F6" s="414">
        <v>0.35</v>
      </c>
      <c r="G6" s="414">
        <v>0.3</v>
      </c>
      <c r="H6" s="414">
        <v>0.35</v>
      </c>
      <c r="I6" s="414">
        <v>0.3</v>
      </c>
      <c r="J6" s="414">
        <v>0.3</v>
      </c>
      <c r="K6" s="415">
        <v>0.35</v>
      </c>
      <c r="L6" s="217">
        <v>3.1999999999999997</v>
      </c>
      <c r="M6" s="217">
        <v>0.31999999999999995</v>
      </c>
    </row>
    <row r="7" spans="1:38" ht="15.75" thickBot="1" x14ac:dyDescent="0.3">
      <c r="A7" s="237" t="s">
        <v>51</v>
      </c>
      <c r="B7" s="414">
        <v>1</v>
      </c>
      <c r="C7" s="414">
        <v>8.64</v>
      </c>
      <c r="D7" s="414">
        <v>48</v>
      </c>
      <c r="E7" s="414">
        <v>7.8</v>
      </c>
      <c r="F7" s="414">
        <v>0</v>
      </c>
      <c r="G7" s="414">
        <v>8.5</v>
      </c>
      <c r="H7" s="414">
        <v>7.8</v>
      </c>
      <c r="I7" s="414">
        <v>2.5</v>
      </c>
      <c r="J7" s="414">
        <v>17.64</v>
      </c>
      <c r="K7" s="415">
        <v>106.4</v>
      </c>
      <c r="L7" s="217">
        <v>208.28</v>
      </c>
      <c r="M7" s="217">
        <v>20.827999999999999</v>
      </c>
    </row>
    <row r="8" spans="1:38" ht="15.75" thickBot="1" x14ac:dyDescent="0.3">
      <c r="A8" s="237" t="s">
        <v>86</v>
      </c>
      <c r="B8" s="414">
        <v>0.2</v>
      </c>
      <c r="C8" s="414">
        <v>0</v>
      </c>
      <c r="D8" s="414">
        <v>0.3</v>
      </c>
      <c r="E8" s="414">
        <v>0</v>
      </c>
      <c r="F8" s="414">
        <v>0</v>
      </c>
      <c r="G8" s="414">
        <v>0.38</v>
      </c>
      <c r="H8" s="414">
        <v>0</v>
      </c>
      <c r="I8" s="414">
        <v>0.2</v>
      </c>
      <c r="J8" s="414">
        <v>0</v>
      </c>
      <c r="K8" s="415">
        <v>0.2</v>
      </c>
      <c r="L8" s="217">
        <v>1.28</v>
      </c>
      <c r="M8" s="217">
        <v>0.128</v>
      </c>
    </row>
    <row r="9" spans="1:38" ht="15.75" thickBot="1" x14ac:dyDescent="0.3">
      <c r="A9" s="237" t="s">
        <v>25</v>
      </c>
      <c r="B9" s="414">
        <v>25</v>
      </c>
      <c r="C9" s="414">
        <v>25</v>
      </c>
      <c r="D9" s="414">
        <v>25</v>
      </c>
      <c r="E9" s="414">
        <v>25</v>
      </c>
      <c r="F9" s="414">
        <v>25</v>
      </c>
      <c r="G9" s="414">
        <v>25</v>
      </c>
      <c r="H9" s="414">
        <v>25</v>
      </c>
      <c r="I9" s="414">
        <v>25</v>
      </c>
      <c r="J9" s="414">
        <v>25</v>
      </c>
      <c r="K9" s="415">
        <v>25</v>
      </c>
      <c r="L9" s="217">
        <v>250</v>
      </c>
      <c r="M9" s="217">
        <v>25</v>
      </c>
    </row>
    <row r="10" spans="1:38" ht="15.75" thickBot="1" x14ac:dyDescent="0.3">
      <c r="A10" s="237" t="s">
        <v>38</v>
      </c>
      <c r="B10" s="414">
        <v>26</v>
      </c>
      <c r="C10" s="414">
        <v>33</v>
      </c>
      <c r="D10" s="414">
        <v>20</v>
      </c>
      <c r="E10" s="414">
        <v>20</v>
      </c>
      <c r="F10" s="414">
        <v>20</v>
      </c>
      <c r="G10" s="414">
        <v>20</v>
      </c>
      <c r="H10" s="414">
        <v>32</v>
      </c>
      <c r="I10" s="414">
        <v>20</v>
      </c>
      <c r="J10" s="414">
        <v>20</v>
      </c>
      <c r="K10" s="415">
        <v>20</v>
      </c>
      <c r="L10" s="217">
        <v>231</v>
      </c>
      <c r="M10" s="217">
        <v>23.1</v>
      </c>
    </row>
    <row r="11" spans="1:38" ht="15.75" thickBot="1" x14ac:dyDescent="0.3">
      <c r="A11" s="237" t="s">
        <v>46</v>
      </c>
      <c r="B11" s="414">
        <v>37.5</v>
      </c>
      <c r="C11" s="414">
        <v>37.5</v>
      </c>
      <c r="D11" s="414">
        <v>37.5</v>
      </c>
      <c r="E11" s="414">
        <v>37.5</v>
      </c>
      <c r="F11" s="414">
        <v>37.5</v>
      </c>
      <c r="G11" s="414">
        <v>37.5</v>
      </c>
      <c r="H11" s="414">
        <v>37.5</v>
      </c>
      <c r="I11" s="414">
        <v>37.5</v>
      </c>
      <c r="J11" s="414">
        <v>37.5</v>
      </c>
      <c r="K11" s="415">
        <v>37.5</v>
      </c>
      <c r="L11" s="217">
        <v>375</v>
      </c>
      <c r="M11" s="217">
        <v>37.5</v>
      </c>
    </row>
    <row r="12" spans="1:38" ht="15.75" thickBot="1" x14ac:dyDescent="0.3">
      <c r="A12" s="237" t="s">
        <v>43</v>
      </c>
      <c r="B12" s="414">
        <v>36.4</v>
      </c>
      <c r="C12" s="414">
        <v>0</v>
      </c>
      <c r="D12" s="414">
        <v>35.31</v>
      </c>
      <c r="E12" s="414">
        <v>0</v>
      </c>
      <c r="F12" s="414">
        <v>1.21</v>
      </c>
      <c r="G12" s="414">
        <v>30</v>
      </c>
      <c r="H12" s="414">
        <v>1.3</v>
      </c>
      <c r="I12" s="414">
        <v>26.1</v>
      </c>
      <c r="J12" s="414">
        <v>0</v>
      </c>
      <c r="K12" s="415">
        <v>24.700000000000003</v>
      </c>
      <c r="L12" s="217">
        <v>155.01999999999998</v>
      </c>
      <c r="M12" s="217">
        <v>15.501999999999999</v>
      </c>
    </row>
    <row r="13" spans="1:38" ht="15.75" thickBot="1" x14ac:dyDescent="0.3">
      <c r="A13" s="237" t="s">
        <v>70</v>
      </c>
      <c r="B13" s="414">
        <v>21.6</v>
      </c>
      <c r="C13" s="414">
        <v>0</v>
      </c>
      <c r="D13" s="414">
        <v>0</v>
      </c>
      <c r="E13" s="414">
        <v>21.6</v>
      </c>
      <c r="F13" s="414">
        <v>0</v>
      </c>
      <c r="G13" s="414">
        <v>21.6</v>
      </c>
      <c r="H13" s="414">
        <v>0</v>
      </c>
      <c r="I13" s="414">
        <v>0</v>
      </c>
      <c r="J13" s="414">
        <v>21.6</v>
      </c>
      <c r="K13" s="415">
        <v>0</v>
      </c>
      <c r="L13" s="217">
        <v>86.4</v>
      </c>
      <c r="M13" s="217">
        <v>8.64</v>
      </c>
    </row>
    <row r="14" spans="1:38" s="26" customFormat="1" ht="15.75" thickBot="1" x14ac:dyDescent="0.3">
      <c r="A14" s="237" t="s">
        <v>81</v>
      </c>
      <c r="B14" s="414">
        <v>0</v>
      </c>
      <c r="C14" s="414">
        <v>0</v>
      </c>
      <c r="D14" s="414">
        <v>45.5</v>
      </c>
      <c r="E14" s="414">
        <v>0</v>
      </c>
      <c r="F14" s="414">
        <v>0</v>
      </c>
      <c r="G14" s="414">
        <v>45.5</v>
      </c>
      <c r="H14" s="414">
        <v>0</v>
      </c>
      <c r="I14" s="414">
        <v>0</v>
      </c>
      <c r="J14" s="414">
        <v>0</v>
      </c>
      <c r="K14" s="415">
        <v>0</v>
      </c>
      <c r="L14" s="217">
        <v>91</v>
      </c>
      <c r="M14" s="217">
        <v>9.1</v>
      </c>
      <c r="N14" s="88"/>
      <c r="O14" s="88"/>
      <c r="P14" s="88"/>
      <c r="Q14" s="88"/>
      <c r="R14" s="88"/>
      <c r="S14" s="88"/>
      <c r="T14" s="88"/>
      <c r="U14" s="88"/>
      <c r="V14" s="88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 s="26" customFormat="1" ht="15.75" thickBot="1" x14ac:dyDescent="0.3">
      <c r="A15" s="237" t="s">
        <v>302</v>
      </c>
      <c r="B15" s="414">
        <v>8</v>
      </c>
      <c r="C15" s="414">
        <v>0</v>
      </c>
      <c r="D15" s="414">
        <v>0</v>
      </c>
      <c r="E15" s="414">
        <v>0</v>
      </c>
      <c r="F15" s="414">
        <v>0</v>
      </c>
      <c r="G15" s="414">
        <v>0</v>
      </c>
      <c r="H15" s="414">
        <v>0</v>
      </c>
      <c r="I15" s="414">
        <v>15.55</v>
      </c>
      <c r="J15" s="414">
        <v>0</v>
      </c>
      <c r="K15" s="415">
        <v>0</v>
      </c>
      <c r="L15" s="217">
        <v>23.55</v>
      </c>
      <c r="M15" s="217">
        <v>2.355</v>
      </c>
      <c r="N15" s="88"/>
      <c r="O15" s="88"/>
      <c r="P15" s="88"/>
      <c r="Q15" s="88"/>
      <c r="R15" s="88"/>
      <c r="S15" s="88"/>
      <c r="T15" s="88"/>
      <c r="U15" s="88"/>
      <c r="V15" s="88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 ht="15.75" thickBot="1" x14ac:dyDescent="0.3">
      <c r="A16" s="237" t="s">
        <v>68</v>
      </c>
      <c r="B16" s="414">
        <v>0</v>
      </c>
      <c r="C16" s="414">
        <v>15</v>
      </c>
      <c r="D16" s="414">
        <v>12</v>
      </c>
      <c r="E16" s="414">
        <v>18</v>
      </c>
      <c r="F16" s="414">
        <v>38.5</v>
      </c>
      <c r="G16" s="414">
        <v>0</v>
      </c>
      <c r="H16" s="414">
        <v>18</v>
      </c>
      <c r="I16" s="414">
        <v>45.6</v>
      </c>
      <c r="J16" s="414">
        <v>0</v>
      </c>
      <c r="K16" s="415">
        <v>37.700000000000003</v>
      </c>
      <c r="L16" s="217">
        <v>184.8</v>
      </c>
      <c r="M16" s="217">
        <v>18.48</v>
      </c>
    </row>
    <row r="17" spans="1:13" ht="15.75" thickBot="1" x14ac:dyDescent="0.3">
      <c r="A17" s="237" t="s">
        <v>137</v>
      </c>
      <c r="B17" s="414">
        <v>0</v>
      </c>
      <c r="C17" s="414">
        <v>0</v>
      </c>
      <c r="D17" s="414">
        <v>0</v>
      </c>
      <c r="E17" s="414">
        <v>0</v>
      </c>
      <c r="F17" s="414">
        <v>0</v>
      </c>
      <c r="G17" s="414">
        <v>0</v>
      </c>
      <c r="H17" s="414">
        <v>0</v>
      </c>
      <c r="I17" s="414">
        <v>0</v>
      </c>
      <c r="J17" s="414">
        <v>0</v>
      </c>
      <c r="K17" s="415">
        <v>0</v>
      </c>
      <c r="L17" s="217">
        <v>0</v>
      </c>
      <c r="M17" s="217">
        <v>0</v>
      </c>
    </row>
    <row r="18" spans="1:13" ht="15.75" thickBot="1" x14ac:dyDescent="0.3">
      <c r="A18" s="237" t="s">
        <v>97</v>
      </c>
      <c r="B18" s="414">
        <v>23</v>
      </c>
      <c r="C18" s="414">
        <v>11.4</v>
      </c>
      <c r="D18" s="414">
        <v>0</v>
      </c>
      <c r="E18" s="414">
        <v>0</v>
      </c>
      <c r="F18" s="414">
        <v>0</v>
      </c>
      <c r="G18" s="414">
        <v>0</v>
      </c>
      <c r="H18" s="414">
        <v>0</v>
      </c>
      <c r="I18" s="414">
        <v>0</v>
      </c>
      <c r="J18" s="414">
        <v>13.15</v>
      </c>
      <c r="K18" s="415">
        <v>0</v>
      </c>
      <c r="L18" s="217">
        <v>47.55</v>
      </c>
      <c r="M18" s="217">
        <v>4.7549999999999999</v>
      </c>
    </row>
    <row r="19" spans="1:13" ht="15.75" thickBot="1" x14ac:dyDescent="0.3">
      <c r="A19" s="237" t="s">
        <v>103</v>
      </c>
      <c r="B19" s="414">
        <v>0</v>
      </c>
      <c r="C19" s="414">
        <v>0</v>
      </c>
      <c r="D19" s="414">
        <v>0</v>
      </c>
      <c r="E19" s="414">
        <v>0</v>
      </c>
      <c r="F19" s="414">
        <v>0</v>
      </c>
      <c r="G19" s="414">
        <v>0</v>
      </c>
      <c r="H19" s="414">
        <v>20</v>
      </c>
      <c r="I19" s="414">
        <v>0</v>
      </c>
      <c r="J19" s="414">
        <v>0</v>
      </c>
      <c r="K19" s="415">
        <v>0</v>
      </c>
      <c r="L19" s="217">
        <v>20</v>
      </c>
      <c r="M19" s="217">
        <v>2</v>
      </c>
    </row>
    <row r="20" spans="1:13" ht="15.75" thickBot="1" x14ac:dyDescent="0.3">
      <c r="A20" s="237" t="s">
        <v>102</v>
      </c>
      <c r="B20" s="414">
        <v>0</v>
      </c>
      <c r="C20" s="414">
        <v>11</v>
      </c>
      <c r="D20" s="414">
        <v>0</v>
      </c>
      <c r="E20" s="414">
        <v>30</v>
      </c>
      <c r="F20" s="414">
        <v>0</v>
      </c>
      <c r="G20" s="414">
        <v>0</v>
      </c>
      <c r="H20" s="414">
        <v>0</v>
      </c>
      <c r="I20" s="414">
        <v>0</v>
      </c>
      <c r="J20" s="414">
        <v>0</v>
      </c>
      <c r="K20" s="415">
        <v>30</v>
      </c>
      <c r="L20" s="217">
        <v>71</v>
      </c>
      <c r="M20" s="217">
        <v>7.1</v>
      </c>
    </row>
    <row r="21" spans="1:13" ht="15.75" thickBot="1" x14ac:dyDescent="0.3">
      <c r="A21" s="237" t="s">
        <v>62</v>
      </c>
      <c r="B21" s="414">
        <v>0</v>
      </c>
      <c r="C21" s="414">
        <v>0</v>
      </c>
      <c r="D21" s="414">
        <v>0</v>
      </c>
      <c r="E21" s="414">
        <v>0</v>
      </c>
      <c r="F21" s="414">
        <v>0</v>
      </c>
      <c r="G21" s="414">
        <v>0</v>
      </c>
      <c r="H21" s="414">
        <v>25</v>
      </c>
      <c r="I21" s="414">
        <v>0</v>
      </c>
      <c r="J21" s="414">
        <v>0</v>
      </c>
      <c r="K21" s="415">
        <v>0</v>
      </c>
      <c r="L21" s="217">
        <v>25</v>
      </c>
      <c r="M21" s="217">
        <v>2.5</v>
      </c>
    </row>
    <row r="22" spans="1:13" ht="15.75" thickBot="1" x14ac:dyDescent="0.3">
      <c r="A22" s="237" t="s">
        <v>15</v>
      </c>
      <c r="B22" s="414">
        <v>0</v>
      </c>
      <c r="C22" s="414">
        <v>0</v>
      </c>
      <c r="D22" s="414">
        <v>0</v>
      </c>
      <c r="E22" s="414">
        <v>0</v>
      </c>
      <c r="F22" s="414">
        <v>25</v>
      </c>
      <c r="G22" s="414">
        <v>0</v>
      </c>
      <c r="H22" s="414">
        <v>0</v>
      </c>
      <c r="I22" s="414">
        <v>0</v>
      </c>
      <c r="J22" s="414">
        <v>25</v>
      </c>
      <c r="K22" s="415">
        <v>0</v>
      </c>
      <c r="L22" s="217">
        <v>50</v>
      </c>
      <c r="M22" s="217">
        <v>5</v>
      </c>
    </row>
    <row r="23" spans="1:13" ht="15.75" thickBot="1" x14ac:dyDescent="0.3">
      <c r="A23" s="237" t="s">
        <v>31</v>
      </c>
      <c r="B23" s="414">
        <v>0</v>
      </c>
      <c r="C23" s="414">
        <v>0</v>
      </c>
      <c r="D23" s="414">
        <v>0</v>
      </c>
      <c r="E23" s="414">
        <v>0</v>
      </c>
      <c r="F23" s="414">
        <v>0</v>
      </c>
      <c r="G23" s="414">
        <v>8</v>
      </c>
      <c r="H23" s="414">
        <v>0</v>
      </c>
      <c r="I23" s="414">
        <v>0</v>
      </c>
      <c r="J23" s="414">
        <v>0</v>
      </c>
      <c r="K23" s="415">
        <v>0</v>
      </c>
      <c r="L23" s="217">
        <v>8</v>
      </c>
      <c r="M23" s="217">
        <v>0.8</v>
      </c>
    </row>
    <row r="24" spans="1:13" ht="15.75" thickBot="1" x14ac:dyDescent="0.3">
      <c r="A24" s="237" t="s">
        <v>138</v>
      </c>
      <c r="B24" s="414">
        <v>0</v>
      </c>
      <c r="C24" s="414">
        <v>0</v>
      </c>
      <c r="D24" s="414">
        <v>25</v>
      </c>
      <c r="E24" s="414">
        <v>0</v>
      </c>
      <c r="F24" s="414">
        <v>0</v>
      </c>
      <c r="G24" s="414">
        <v>25</v>
      </c>
      <c r="H24" s="414">
        <v>0</v>
      </c>
      <c r="I24" s="414">
        <v>0</v>
      </c>
      <c r="J24" s="414">
        <v>0</v>
      </c>
      <c r="K24" s="415">
        <v>0</v>
      </c>
      <c r="L24" s="217">
        <v>50</v>
      </c>
      <c r="M24" s="217">
        <v>5</v>
      </c>
    </row>
    <row r="25" spans="1:13" ht="15.75" thickBot="1" x14ac:dyDescent="0.3">
      <c r="A25" s="237" t="s">
        <v>139</v>
      </c>
      <c r="B25" s="414">
        <v>0</v>
      </c>
      <c r="C25" s="414">
        <v>0</v>
      </c>
      <c r="D25" s="414">
        <v>0</v>
      </c>
      <c r="E25" s="414">
        <v>0</v>
      </c>
      <c r="F25" s="414">
        <v>0</v>
      </c>
      <c r="G25" s="414">
        <v>0</v>
      </c>
      <c r="H25" s="414">
        <v>0</v>
      </c>
      <c r="I25" s="414">
        <v>0</v>
      </c>
      <c r="J25" s="414">
        <v>0</v>
      </c>
      <c r="K25" s="415">
        <v>0</v>
      </c>
      <c r="L25" s="217">
        <v>0</v>
      </c>
      <c r="M25" s="217">
        <v>0</v>
      </c>
    </row>
    <row r="26" spans="1:13" ht="15.75" thickBot="1" x14ac:dyDescent="0.3">
      <c r="A26" s="237" t="s">
        <v>121</v>
      </c>
      <c r="B26" s="414">
        <v>32.5</v>
      </c>
      <c r="C26" s="414">
        <v>0</v>
      </c>
      <c r="D26" s="414">
        <v>0</v>
      </c>
      <c r="E26" s="414">
        <v>0</v>
      </c>
      <c r="F26" s="414">
        <v>0</v>
      </c>
      <c r="G26" s="414">
        <v>25</v>
      </c>
      <c r="H26" s="414">
        <v>0</v>
      </c>
      <c r="I26" s="414">
        <v>0</v>
      </c>
      <c r="J26" s="414">
        <v>12</v>
      </c>
      <c r="K26" s="415">
        <v>0</v>
      </c>
      <c r="L26" s="217">
        <v>69.5</v>
      </c>
      <c r="M26" s="217">
        <v>6.95</v>
      </c>
    </row>
    <row r="27" spans="1:13" ht="15.75" thickBot="1" x14ac:dyDescent="0.3">
      <c r="A27" s="237" t="s">
        <v>30</v>
      </c>
      <c r="B27" s="414">
        <v>148</v>
      </c>
      <c r="C27" s="414">
        <v>151.6</v>
      </c>
      <c r="D27" s="414">
        <v>60</v>
      </c>
      <c r="E27" s="414">
        <v>131.19999999999999</v>
      </c>
      <c r="F27" s="414">
        <v>34.5</v>
      </c>
      <c r="G27" s="414">
        <v>60</v>
      </c>
      <c r="H27" s="414">
        <v>183</v>
      </c>
      <c r="I27" s="414">
        <v>56</v>
      </c>
      <c r="J27" s="414">
        <v>171.6</v>
      </c>
      <c r="K27" s="415">
        <v>40</v>
      </c>
      <c r="L27" s="217">
        <v>1035.9000000000001</v>
      </c>
      <c r="M27" s="217">
        <v>103.59</v>
      </c>
    </row>
    <row r="28" spans="1:13" ht="15.75" thickBot="1" x14ac:dyDescent="0.3">
      <c r="A28" s="237" t="s">
        <v>32</v>
      </c>
      <c r="B28" s="414">
        <v>19.799999999999997</v>
      </c>
      <c r="C28" s="414">
        <v>8</v>
      </c>
      <c r="D28" s="414">
        <v>29</v>
      </c>
      <c r="E28" s="414">
        <v>8</v>
      </c>
      <c r="F28" s="414">
        <v>27.26</v>
      </c>
      <c r="G28" s="414">
        <v>37.28</v>
      </c>
      <c r="H28" s="414">
        <v>8</v>
      </c>
      <c r="I28" s="414">
        <v>45.4</v>
      </c>
      <c r="J28" s="414">
        <v>8</v>
      </c>
      <c r="K28" s="415">
        <v>25</v>
      </c>
      <c r="L28" s="217">
        <v>215.74</v>
      </c>
      <c r="M28" s="217">
        <v>21.574000000000002</v>
      </c>
    </row>
    <row r="29" spans="1:13" ht="15.75" thickBot="1" x14ac:dyDescent="0.3">
      <c r="A29" s="237" t="s">
        <v>33</v>
      </c>
      <c r="B29" s="414">
        <v>20.190000000000001</v>
      </c>
      <c r="C29" s="414">
        <v>9.5</v>
      </c>
      <c r="D29" s="414">
        <v>28.12</v>
      </c>
      <c r="E29" s="414">
        <v>21.59</v>
      </c>
      <c r="F29" s="414">
        <v>24.29</v>
      </c>
      <c r="G29" s="414">
        <v>21.43</v>
      </c>
      <c r="H29" s="414">
        <v>18.3</v>
      </c>
      <c r="I29" s="414">
        <v>31.299999999999997</v>
      </c>
      <c r="J29" s="414">
        <v>21</v>
      </c>
      <c r="K29" s="415">
        <v>22</v>
      </c>
      <c r="L29" s="217">
        <v>217.72000000000003</v>
      </c>
      <c r="M29" s="217">
        <v>21.772000000000002</v>
      </c>
    </row>
    <row r="30" spans="1:13" ht="15.75" thickBot="1" x14ac:dyDescent="0.3">
      <c r="A30" s="237" t="s">
        <v>29</v>
      </c>
      <c r="B30" s="414">
        <v>0</v>
      </c>
      <c r="C30" s="414">
        <v>0</v>
      </c>
      <c r="D30" s="414">
        <v>0</v>
      </c>
      <c r="E30" s="414">
        <v>0</v>
      </c>
      <c r="F30" s="414">
        <v>51</v>
      </c>
      <c r="G30" s="414">
        <v>0</v>
      </c>
      <c r="H30" s="414">
        <v>0</v>
      </c>
      <c r="I30" s="414">
        <v>32</v>
      </c>
      <c r="J30" s="414">
        <v>0</v>
      </c>
      <c r="K30" s="415">
        <v>0</v>
      </c>
      <c r="L30" s="217">
        <v>83</v>
      </c>
      <c r="M30" s="217">
        <v>8.3000000000000007</v>
      </c>
    </row>
    <row r="31" spans="1:13" ht="15.75" thickBot="1" x14ac:dyDescent="0.3">
      <c r="A31" s="237" t="s">
        <v>42</v>
      </c>
      <c r="B31" s="414">
        <v>44.5</v>
      </c>
      <c r="C31" s="414">
        <v>16</v>
      </c>
      <c r="D31" s="414">
        <v>162</v>
      </c>
      <c r="E31" s="414">
        <v>40</v>
      </c>
      <c r="F31" s="414">
        <v>99.32</v>
      </c>
      <c r="G31" s="414">
        <v>44.5</v>
      </c>
      <c r="H31" s="414">
        <v>0</v>
      </c>
      <c r="I31" s="414">
        <v>45.3</v>
      </c>
      <c r="J31" s="414">
        <v>30.3</v>
      </c>
      <c r="K31" s="415">
        <v>16</v>
      </c>
      <c r="L31" s="217">
        <v>497.92</v>
      </c>
      <c r="M31" s="217">
        <v>49.792000000000002</v>
      </c>
    </row>
    <row r="32" spans="1:13" ht="15.75" thickBot="1" x14ac:dyDescent="0.3">
      <c r="A32" s="237" t="s">
        <v>186</v>
      </c>
      <c r="B32" s="414">
        <v>0</v>
      </c>
      <c r="C32" s="414">
        <v>0</v>
      </c>
      <c r="D32" s="414">
        <v>0</v>
      </c>
      <c r="E32" s="414">
        <v>0</v>
      </c>
      <c r="F32" s="414">
        <v>0</v>
      </c>
      <c r="G32" s="414">
        <v>0</v>
      </c>
      <c r="H32" s="414">
        <v>0</v>
      </c>
      <c r="I32" s="414">
        <v>0</v>
      </c>
      <c r="J32" s="414">
        <v>0</v>
      </c>
      <c r="K32" s="415">
        <v>0</v>
      </c>
      <c r="L32" s="217">
        <v>0</v>
      </c>
      <c r="M32" s="217">
        <v>0</v>
      </c>
    </row>
    <row r="33" spans="1:38" ht="15.75" thickBot="1" x14ac:dyDescent="0.3">
      <c r="A33" s="237" t="s">
        <v>35</v>
      </c>
      <c r="B33" s="414">
        <v>0</v>
      </c>
      <c r="C33" s="414">
        <v>0</v>
      </c>
      <c r="D33" s="414">
        <v>0</v>
      </c>
      <c r="E33" s="414">
        <v>0</v>
      </c>
      <c r="F33" s="414">
        <v>0</v>
      </c>
      <c r="G33" s="414">
        <v>12</v>
      </c>
      <c r="H33" s="414">
        <v>0</v>
      </c>
      <c r="I33" s="414">
        <v>0</v>
      </c>
      <c r="J33" s="414">
        <v>0</v>
      </c>
      <c r="K33" s="415">
        <v>0</v>
      </c>
      <c r="L33" s="217">
        <v>12</v>
      </c>
      <c r="M33" s="217">
        <v>1.2</v>
      </c>
    </row>
    <row r="34" spans="1:38" ht="15.75" thickBot="1" x14ac:dyDescent="0.3">
      <c r="A34" s="237" t="s">
        <v>115</v>
      </c>
      <c r="B34" s="414">
        <v>0</v>
      </c>
      <c r="C34" s="414">
        <v>0</v>
      </c>
      <c r="D34" s="414">
        <v>50</v>
      </c>
      <c r="E34" s="414">
        <v>0</v>
      </c>
      <c r="F34" s="414">
        <v>0</v>
      </c>
      <c r="G34" s="414">
        <v>0</v>
      </c>
      <c r="H34" s="414">
        <v>0</v>
      </c>
      <c r="I34" s="414">
        <v>50</v>
      </c>
      <c r="J34" s="414">
        <v>0</v>
      </c>
      <c r="K34" s="415">
        <v>0</v>
      </c>
      <c r="L34" s="217">
        <v>100</v>
      </c>
      <c r="M34" s="217">
        <v>10</v>
      </c>
    </row>
    <row r="35" spans="1:38" ht="15.75" thickBot="1" x14ac:dyDescent="0.3">
      <c r="A35" s="237" t="s">
        <v>140</v>
      </c>
      <c r="B35" s="414">
        <v>0</v>
      </c>
      <c r="C35" s="414">
        <v>50</v>
      </c>
      <c r="D35" s="414">
        <v>0</v>
      </c>
      <c r="E35" s="414">
        <v>48</v>
      </c>
      <c r="F35" s="414">
        <v>50</v>
      </c>
      <c r="G35" s="414">
        <v>0</v>
      </c>
      <c r="H35" s="414">
        <v>50</v>
      </c>
      <c r="I35" s="414">
        <v>0</v>
      </c>
      <c r="J35" s="414">
        <v>18</v>
      </c>
      <c r="K35" s="415">
        <v>48</v>
      </c>
      <c r="L35" s="217">
        <v>264</v>
      </c>
      <c r="M35" s="217">
        <v>26.4</v>
      </c>
    </row>
    <row r="36" spans="1:38" ht="15.75" thickBot="1" x14ac:dyDescent="0.3">
      <c r="A36" s="237" t="s">
        <v>188</v>
      </c>
      <c r="B36" s="414">
        <v>0</v>
      </c>
      <c r="C36" s="414">
        <v>0</v>
      </c>
      <c r="D36" s="414">
        <v>0</v>
      </c>
      <c r="E36" s="414">
        <v>0</v>
      </c>
      <c r="F36" s="414">
        <v>0</v>
      </c>
      <c r="G36" s="414">
        <v>0</v>
      </c>
      <c r="H36" s="414">
        <v>0</v>
      </c>
      <c r="I36" s="414">
        <v>0</v>
      </c>
      <c r="J36" s="414">
        <v>0</v>
      </c>
      <c r="K36" s="415">
        <v>0</v>
      </c>
      <c r="L36" s="217">
        <v>0</v>
      </c>
      <c r="M36" s="217">
        <v>0</v>
      </c>
    </row>
    <row r="37" spans="1:38" ht="15.75" thickBot="1" x14ac:dyDescent="0.3">
      <c r="A37" s="237" t="s">
        <v>44</v>
      </c>
      <c r="B37" s="414">
        <v>1</v>
      </c>
      <c r="C37" s="414">
        <v>0</v>
      </c>
      <c r="D37" s="414">
        <v>5.6</v>
      </c>
      <c r="E37" s="414">
        <v>0</v>
      </c>
      <c r="F37" s="414">
        <v>1</v>
      </c>
      <c r="G37" s="414">
        <v>0</v>
      </c>
      <c r="H37" s="414">
        <v>0</v>
      </c>
      <c r="I37" s="414">
        <v>1</v>
      </c>
      <c r="J37" s="414">
        <v>0</v>
      </c>
      <c r="K37" s="415">
        <v>3</v>
      </c>
      <c r="L37" s="217">
        <v>11.6</v>
      </c>
      <c r="M37" s="217">
        <v>1.1599999999999999</v>
      </c>
    </row>
    <row r="38" spans="1:38" s="26" customFormat="1" ht="15.75" thickBot="1" x14ac:dyDescent="0.3">
      <c r="A38" s="237" t="s">
        <v>20</v>
      </c>
      <c r="B38" s="414">
        <v>11</v>
      </c>
      <c r="C38" s="414">
        <v>9</v>
      </c>
      <c r="D38" s="414">
        <v>22.1</v>
      </c>
      <c r="E38" s="414">
        <v>9.9</v>
      </c>
      <c r="F38" s="414">
        <v>12.33</v>
      </c>
      <c r="G38" s="414">
        <v>13.1</v>
      </c>
      <c r="H38" s="414">
        <v>15.9</v>
      </c>
      <c r="I38" s="414">
        <v>9.01</v>
      </c>
      <c r="J38" s="414">
        <v>11</v>
      </c>
      <c r="K38" s="415">
        <v>16.2</v>
      </c>
      <c r="L38" s="217">
        <v>129.54</v>
      </c>
      <c r="M38" s="217">
        <v>12.953999999999999</v>
      </c>
      <c r="N38" s="88"/>
      <c r="O38" s="88"/>
      <c r="P38" s="88"/>
      <c r="Q38" s="88"/>
      <c r="R38" s="88"/>
      <c r="S38" s="88"/>
      <c r="T38" s="88"/>
      <c r="U38" s="88"/>
      <c r="V38" s="8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 s="26" customFormat="1" ht="15.75" thickBot="1" x14ac:dyDescent="0.3">
      <c r="A39" s="237" t="s">
        <v>34</v>
      </c>
      <c r="B39" s="414">
        <v>18.7</v>
      </c>
      <c r="C39" s="414">
        <v>5.5</v>
      </c>
      <c r="D39" s="414">
        <v>3.5</v>
      </c>
      <c r="E39" s="414">
        <v>10.33</v>
      </c>
      <c r="F39" s="414">
        <v>10.35</v>
      </c>
      <c r="G39" s="414">
        <v>14.3</v>
      </c>
      <c r="H39" s="414">
        <v>3</v>
      </c>
      <c r="I39" s="414">
        <v>11.2</v>
      </c>
      <c r="J39" s="414">
        <v>5.77</v>
      </c>
      <c r="K39" s="415">
        <v>13.379999999999999</v>
      </c>
      <c r="L39" s="217">
        <v>96.03</v>
      </c>
      <c r="M39" s="217">
        <v>9.6029999999999998</v>
      </c>
      <c r="N39" s="88"/>
      <c r="O39" s="88"/>
      <c r="P39" s="88"/>
      <c r="Q39" s="88"/>
      <c r="R39" s="88"/>
      <c r="S39" s="88"/>
      <c r="T39" s="88"/>
      <c r="U39" s="88"/>
      <c r="V39" s="88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 ht="15.75" thickBot="1" x14ac:dyDescent="0.3">
      <c r="A40" s="237" t="s">
        <v>48</v>
      </c>
      <c r="B40" s="414">
        <v>0</v>
      </c>
      <c r="C40" s="414">
        <v>100</v>
      </c>
      <c r="D40" s="414">
        <v>0</v>
      </c>
      <c r="E40" s="414">
        <v>100</v>
      </c>
      <c r="F40" s="414">
        <v>0</v>
      </c>
      <c r="G40" s="414">
        <v>100</v>
      </c>
      <c r="H40" s="414">
        <v>0</v>
      </c>
      <c r="I40" s="414">
        <v>100</v>
      </c>
      <c r="J40" s="414">
        <v>0</v>
      </c>
      <c r="K40" s="415">
        <v>100</v>
      </c>
      <c r="L40" s="217">
        <v>500</v>
      </c>
      <c r="M40" s="217">
        <v>50</v>
      </c>
    </row>
    <row r="41" spans="1:38" ht="15.75" thickBot="1" x14ac:dyDescent="0.3">
      <c r="A41" s="237" t="s">
        <v>87</v>
      </c>
      <c r="B41" s="414">
        <v>0</v>
      </c>
      <c r="C41" s="414">
        <v>36</v>
      </c>
      <c r="D41" s="414">
        <v>0</v>
      </c>
      <c r="E41" s="414">
        <v>0</v>
      </c>
      <c r="F41" s="414">
        <v>36</v>
      </c>
      <c r="G41" s="414">
        <v>0</v>
      </c>
      <c r="H41" s="414">
        <v>36</v>
      </c>
      <c r="I41" s="414">
        <v>0</v>
      </c>
      <c r="J41" s="414">
        <v>0</v>
      </c>
      <c r="K41" s="415">
        <v>0</v>
      </c>
      <c r="L41" s="217">
        <v>108</v>
      </c>
      <c r="M41" s="217">
        <v>10.8</v>
      </c>
    </row>
    <row r="42" spans="1:38" ht="15.75" thickBot="1" x14ac:dyDescent="0.3">
      <c r="A42" s="80" t="s">
        <v>328</v>
      </c>
      <c r="B42" s="414">
        <v>0</v>
      </c>
      <c r="C42" s="414">
        <v>0</v>
      </c>
      <c r="D42" s="414">
        <v>0</v>
      </c>
      <c r="E42" s="414">
        <v>0</v>
      </c>
      <c r="F42" s="414">
        <v>0</v>
      </c>
      <c r="G42" s="414">
        <v>0</v>
      </c>
      <c r="H42" s="414">
        <v>0</v>
      </c>
      <c r="I42" s="414">
        <v>0</v>
      </c>
      <c r="J42" s="414">
        <v>0</v>
      </c>
      <c r="K42" s="415">
        <v>0</v>
      </c>
      <c r="L42" s="217">
        <v>0</v>
      </c>
      <c r="M42" s="217">
        <v>0</v>
      </c>
    </row>
    <row r="43" spans="1:38" ht="15.75" thickBot="1" x14ac:dyDescent="0.3">
      <c r="A43" s="237" t="s">
        <v>141</v>
      </c>
      <c r="B43" s="414">
        <v>0</v>
      </c>
      <c r="C43" s="414">
        <v>5</v>
      </c>
      <c r="D43" s="414">
        <v>0</v>
      </c>
      <c r="E43" s="414">
        <v>0</v>
      </c>
      <c r="F43" s="414">
        <v>5</v>
      </c>
      <c r="G43" s="414">
        <v>0</v>
      </c>
      <c r="H43" s="414">
        <v>5</v>
      </c>
      <c r="I43" s="414">
        <v>0</v>
      </c>
      <c r="J43" s="414">
        <v>0</v>
      </c>
      <c r="K43" s="415">
        <v>5</v>
      </c>
      <c r="L43" s="217">
        <v>20</v>
      </c>
      <c r="M43" s="217">
        <v>2</v>
      </c>
    </row>
    <row r="44" spans="1:38" ht="15.75" thickBot="1" x14ac:dyDescent="0.3">
      <c r="A44" s="237" t="s">
        <v>326</v>
      </c>
      <c r="B44" s="414">
        <v>0</v>
      </c>
      <c r="C44" s="414">
        <v>0</v>
      </c>
      <c r="D44" s="414">
        <v>0</v>
      </c>
      <c r="E44" s="414">
        <v>0</v>
      </c>
      <c r="F44" s="414">
        <v>0</v>
      </c>
      <c r="G44" s="414">
        <v>0</v>
      </c>
      <c r="H44" s="414">
        <v>0</v>
      </c>
      <c r="I44" s="414">
        <v>0</v>
      </c>
      <c r="J44" s="414">
        <v>0</v>
      </c>
      <c r="K44" s="415">
        <v>0</v>
      </c>
      <c r="L44" s="217">
        <v>0</v>
      </c>
      <c r="M44" s="217">
        <v>0</v>
      </c>
    </row>
    <row r="45" spans="1:38" ht="15.75" thickBot="1" x14ac:dyDescent="0.3">
      <c r="A45" s="237" t="s">
        <v>27</v>
      </c>
      <c r="B45" s="414">
        <v>0</v>
      </c>
      <c r="C45" s="414">
        <v>0</v>
      </c>
      <c r="D45" s="414">
        <v>125</v>
      </c>
      <c r="E45" s="414">
        <v>0</v>
      </c>
      <c r="F45" s="414">
        <v>125</v>
      </c>
      <c r="G45" s="414">
        <v>0</v>
      </c>
      <c r="H45" s="414">
        <v>125</v>
      </c>
      <c r="I45" s="414">
        <v>0</v>
      </c>
      <c r="J45" s="414">
        <v>125</v>
      </c>
      <c r="K45" s="415">
        <v>0</v>
      </c>
      <c r="L45" s="217">
        <v>500</v>
      </c>
      <c r="M45" s="217">
        <v>50</v>
      </c>
    </row>
    <row r="46" spans="1:38" ht="15.75" thickBot="1" x14ac:dyDescent="0.3">
      <c r="A46" s="237" t="s">
        <v>388</v>
      </c>
      <c r="B46" s="414">
        <v>0</v>
      </c>
      <c r="C46" s="414">
        <v>0</v>
      </c>
      <c r="D46" s="414">
        <v>0</v>
      </c>
      <c r="E46" s="414">
        <v>0</v>
      </c>
      <c r="F46" s="414">
        <v>0</v>
      </c>
      <c r="G46" s="414">
        <v>0</v>
      </c>
      <c r="H46" s="414">
        <v>0</v>
      </c>
      <c r="I46" s="414">
        <v>0</v>
      </c>
      <c r="J46" s="414">
        <v>0</v>
      </c>
      <c r="K46" s="415">
        <v>0</v>
      </c>
      <c r="L46" s="217">
        <v>0</v>
      </c>
      <c r="M46" s="217">
        <v>0</v>
      </c>
    </row>
    <row r="47" spans="1:38" ht="15.75" thickBot="1" x14ac:dyDescent="0.3">
      <c r="A47" s="237" t="s">
        <v>142</v>
      </c>
      <c r="B47" s="414">
        <v>0</v>
      </c>
      <c r="C47" s="414">
        <v>0</v>
      </c>
      <c r="D47" s="414">
        <v>18</v>
      </c>
      <c r="E47" s="414">
        <v>0</v>
      </c>
      <c r="F47" s="414">
        <v>0</v>
      </c>
      <c r="G47" s="414">
        <v>0</v>
      </c>
      <c r="H47" s="414">
        <v>0</v>
      </c>
      <c r="I47" s="414">
        <v>0</v>
      </c>
      <c r="J47" s="414">
        <v>0</v>
      </c>
      <c r="K47" s="415">
        <v>18</v>
      </c>
      <c r="L47" s="217">
        <v>36</v>
      </c>
      <c r="M47" s="217">
        <v>3.6</v>
      </c>
    </row>
    <row r="48" spans="1:38" ht="15.75" thickBot="1" x14ac:dyDescent="0.3">
      <c r="A48" s="237" t="s">
        <v>143</v>
      </c>
      <c r="B48" s="414">
        <v>15</v>
      </c>
      <c r="C48" s="414">
        <v>0</v>
      </c>
      <c r="D48" s="414">
        <v>0</v>
      </c>
      <c r="E48" s="414">
        <v>0</v>
      </c>
      <c r="F48" s="414">
        <v>0</v>
      </c>
      <c r="G48" s="414">
        <v>15</v>
      </c>
      <c r="H48" s="414">
        <v>0</v>
      </c>
      <c r="I48" s="414">
        <v>15</v>
      </c>
      <c r="J48" s="414">
        <v>0</v>
      </c>
      <c r="K48" s="415">
        <v>0</v>
      </c>
      <c r="L48" s="217">
        <v>45</v>
      </c>
      <c r="M48" s="217">
        <v>4.5</v>
      </c>
    </row>
    <row r="49" spans="1:13" ht="15.75" thickBot="1" x14ac:dyDescent="0.3">
      <c r="A49" s="237" t="s">
        <v>205</v>
      </c>
      <c r="B49" s="414">
        <v>0</v>
      </c>
      <c r="C49" s="414">
        <v>0</v>
      </c>
      <c r="D49" s="414">
        <v>0</v>
      </c>
      <c r="E49" s="414">
        <v>20</v>
      </c>
      <c r="F49" s="414">
        <v>0</v>
      </c>
      <c r="G49" s="414">
        <v>0</v>
      </c>
      <c r="H49" s="414">
        <v>20</v>
      </c>
      <c r="I49" s="414">
        <v>20</v>
      </c>
      <c r="J49" s="414">
        <v>0</v>
      </c>
      <c r="K49" s="415">
        <v>0</v>
      </c>
      <c r="L49" s="217">
        <v>60</v>
      </c>
      <c r="M49" s="217">
        <v>6</v>
      </c>
    </row>
    <row r="50" spans="1:13" ht="15.75" thickBot="1" x14ac:dyDescent="0.3">
      <c r="A50" s="237" t="s">
        <v>305</v>
      </c>
      <c r="B50" s="414">
        <v>0</v>
      </c>
      <c r="C50" s="414">
        <v>0</v>
      </c>
      <c r="D50" s="414">
        <v>2.7</v>
      </c>
      <c r="E50" s="414">
        <v>0</v>
      </c>
      <c r="F50" s="414">
        <v>0</v>
      </c>
      <c r="G50" s="414">
        <v>0</v>
      </c>
      <c r="H50" s="414">
        <v>0</v>
      </c>
      <c r="I50" s="414">
        <v>2.7</v>
      </c>
      <c r="J50" s="414">
        <v>0</v>
      </c>
      <c r="K50" s="415">
        <v>0</v>
      </c>
      <c r="L50" s="217">
        <v>5.4</v>
      </c>
      <c r="M50" s="217">
        <v>0.54</v>
      </c>
    </row>
    <row r="51" spans="1:13" ht="15.75" thickBot="1" x14ac:dyDescent="0.3">
      <c r="A51" s="237" t="s">
        <v>16</v>
      </c>
      <c r="B51" s="414">
        <v>100</v>
      </c>
      <c r="C51" s="414">
        <v>326.89999999999998</v>
      </c>
      <c r="D51" s="414">
        <v>148</v>
      </c>
      <c r="E51" s="414">
        <v>288</v>
      </c>
      <c r="F51" s="414">
        <v>178</v>
      </c>
      <c r="G51" s="414">
        <v>152.5</v>
      </c>
      <c r="H51" s="414">
        <v>288</v>
      </c>
      <c r="I51" s="414">
        <v>151.11000000000001</v>
      </c>
      <c r="J51" s="414">
        <v>218.9</v>
      </c>
      <c r="K51" s="415">
        <v>328</v>
      </c>
      <c r="L51" s="217">
        <v>2179.4100000000003</v>
      </c>
      <c r="M51" s="217">
        <v>217.94100000000003</v>
      </c>
    </row>
    <row r="52" spans="1:13" ht="15.75" thickBot="1" x14ac:dyDescent="0.3">
      <c r="A52" s="237" t="s">
        <v>54</v>
      </c>
      <c r="B52" s="414">
        <v>0</v>
      </c>
      <c r="C52" s="414">
        <v>0</v>
      </c>
      <c r="D52" s="414">
        <v>0</v>
      </c>
      <c r="E52" s="414">
        <v>0</v>
      </c>
      <c r="F52" s="414">
        <v>110</v>
      </c>
      <c r="G52" s="414">
        <v>0</v>
      </c>
      <c r="H52" s="414">
        <v>0</v>
      </c>
      <c r="I52" s="414">
        <v>0</v>
      </c>
      <c r="J52" s="414">
        <v>110</v>
      </c>
      <c r="K52" s="415">
        <v>0</v>
      </c>
      <c r="L52" s="217">
        <v>220</v>
      </c>
      <c r="M52" s="217">
        <v>22</v>
      </c>
    </row>
    <row r="53" spans="1:13" ht="15.75" thickBot="1" x14ac:dyDescent="0.3">
      <c r="A53" s="237" t="s">
        <v>72</v>
      </c>
      <c r="B53" s="414">
        <v>0</v>
      </c>
      <c r="C53" s="414">
        <v>0</v>
      </c>
      <c r="D53" s="414">
        <v>110</v>
      </c>
      <c r="E53" s="414">
        <v>0</v>
      </c>
      <c r="F53" s="414">
        <v>0</v>
      </c>
      <c r="G53" s="414">
        <v>110</v>
      </c>
      <c r="H53" s="414">
        <v>0</v>
      </c>
      <c r="I53" s="414">
        <v>0</v>
      </c>
      <c r="J53" s="414">
        <v>0</v>
      </c>
      <c r="K53" s="415">
        <v>0</v>
      </c>
      <c r="L53" s="217">
        <v>220</v>
      </c>
      <c r="M53" s="217">
        <v>22</v>
      </c>
    </row>
    <row r="54" spans="1:13" ht="15.75" thickBot="1" x14ac:dyDescent="0.3">
      <c r="A54" s="237" t="s">
        <v>83</v>
      </c>
      <c r="B54" s="414">
        <v>110</v>
      </c>
      <c r="C54" s="414">
        <v>0</v>
      </c>
      <c r="D54" s="414">
        <v>0</v>
      </c>
      <c r="E54" s="414">
        <v>0</v>
      </c>
      <c r="F54" s="414">
        <v>0</v>
      </c>
      <c r="G54" s="414">
        <v>0</v>
      </c>
      <c r="H54" s="414">
        <v>0</v>
      </c>
      <c r="I54" s="414">
        <v>110</v>
      </c>
      <c r="J54" s="414">
        <v>0</v>
      </c>
      <c r="K54" s="415">
        <v>0</v>
      </c>
      <c r="L54" s="217">
        <v>220</v>
      </c>
      <c r="M54" s="217">
        <v>22</v>
      </c>
    </row>
    <row r="55" spans="1:13" ht="15.75" thickBot="1" x14ac:dyDescent="0.3">
      <c r="A55" s="237" t="s">
        <v>99</v>
      </c>
      <c r="B55" s="414">
        <v>0</v>
      </c>
      <c r="C55" s="414">
        <v>20</v>
      </c>
      <c r="D55" s="414">
        <v>0</v>
      </c>
      <c r="E55" s="414">
        <v>0</v>
      </c>
      <c r="F55" s="414">
        <v>0</v>
      </c>
      <c r="G55" s="414">
        <v>0</v>
      </c>
      <c r="H55" s="414">
        <v>0</v>
      </c>
      <c r="I55" s="414">
        <v>0</v>
      </c>
      <c r="J55" s="414">
        <v>20</v>
      </c>
      <c r="K55" s="415">
        <v>0</v>
      </c>
      <c r="L55" s="217">
        <v>40</v>
      </c>
      <c r="M55" s="217">
        <v>4</v>
      </c>
    </row>
    <row r="56" spans="1:13" ht="15.75" thickBot="1" x14ac:dyDescent="0.3">
      <c r="A56" s="237" t="s">
        <v>36</v>
      </c>
      <c r="B56" s="414">
        <v>0</v>
      </c>
      <c r="C56" s="414">
        <v>20.28</v>
      </c>
      <c r="D56" s="414">
        <v>6</v>
      </c>
      <c r="E56" s="414">
        <v>8.9</v>
      </c>
      <c r="F56" s="414">
        <v>6</v>
      </c>
      <c r="G56" s="414">
        <v>5</v>
      </c>
      <c r="H56" s="414">
        <v>8.9</v>
      </c>
      <c r="I56" s="414">
        <v>5</v>
      </c>
      <c r="J56" s="414">
        <v>14.28</v>
      </c>
      <c r="K56" s="415">
        <v>16.29</v>
      </c>
      <c r="L56" s="217">
        <v>90.65</v>
      </c>
      <c r="M56" s="217">
        <v>9.0650000000000013</v>
      </c>
    </row>
    <row r="57" spans="1:13" ht="15.75" thickBot="1" x14ac:dyDescent="0.3">
      <c r="A57" s="237" t="s">
        <v>73</v>
      </c>
      <c r="B57" s="414">
        <v>0</v>
      </c>
      <c r="C57" s="414">
        <v>107.14</v>
      </c>
      <c r="D57" s="414">
        <v>0</v>
      </c>
      <c r="E57" s="414">
        <v>97.5</v>
      </c>
      <c r="F57" s="414">
        <v>0</v>
      </c>
      <c r="G57" s="414">
        <v>0</v>
      </c>
      <c r="H57" s="414">
        <v>97.5</v>
      </c>
      <c r="I57" s="414">
        <v>0</v>
      </c>
      <c r="J57" s="414">
        <v>107.14</v>
      </c>
      <c r="K57" s="415">
        <v>0</v>
      </c>
      <c r="L57" s="217">
        <v>409.28</v>
      </c>
      <c r="M57" s="217">
        <v>40.927999999999997</v>
      </c>
    </row>
    <row r="58" spans="1:13" ht="15.75" thickBot="1" x14ac:dyDescent="0.3">
      <c r="A58" s="237" t="s">
        <v>37</v>
      </c>
      <c r="B58" s="414">
        <v>0</v>
      </c>
      <c r="C58" s="414">
        <v>0</v>
      </c>
      <c r="D58" s="414">
        <v>0</v>
      </c>
      <c r="E58" s="414">
        <v>41.78</v>
      </c>
      <c r="F58" s="414">
        <v>0</v>
      </c>
      <c r="G58" s="414">
        <v>0</v>
      </c>
      <c r="H58" s="414">
        <v>0</v>
      </c>
      <c r="I58" s="414">
        <v>52</v>
      </c>
      <c r="J58" s="414">
        <v>0</v>
      </c>
      <c r="K58" s="415">
        <v>0</v>
      </c>
      <c r="L58" s="217">
        <v>93.78</v>
      </c>
      <c r="M58" s="217">
        <v>9.3780000000000001</v>
      </c>
    </row>
    <row r="59" spans="1:13" ht="15.75" thickBot="1" x14ac:dyDescent="0.3">
      <c r="A59" s="237" t="s">
        <v>144</v>
      </c>
      <c r="B59" s="414">
        <v>48</v>
      </c>
      <c r="C59" s="414">
        <v>17.100000000000001</v>
      </c>
      <c r="D59" s="414">
        <v>28</v>
      </c>
      <c r="E59" s="414">
        <v>0</v>
      </c>
      <c r="F59" s="414">
        <v>45.93</v>
      </c>
      <c r="G59" s="414">
        <v>60.1</v>
      </c>
      <c r="H59" s="414">
        <v>58</v>
      </c>
      <c r="I59" s="414">
        <v>0</v>
      </c>
      <c r="J59" s="414">
        <v>0</v>
      </c>
      <c r="K59" s="415">
        <v>0</v>
      </c>
      <c r="L59" s="217">
        <v>257.13</v>
      </c>
      <c r="M59" s="217">
        <v>25.713000000000001</v>
      </c>
    </row>
    <row r="60" spans="1:13" ht="15.75" thickBot="1" x14ac:dyDescent="0.3">
      <c r="A60" s="237" t="s">
        <v>82</v>
      </c>
      <c r="B60" s="414">
        <v>49.660000000000004</v>
      </c>
      <c r="C60" s="414">
        <v>52</v>
      </c>
      <c r="D60" s="414">
        <v>14.7</v>
      </c>
      <c r="E60" s="414">
        <v>0</v>
      </c>
      <c r="F60" s="414">
        <v>82.7</v>
      </c>
      <c r="G60" s="414">
        <v>55</v>
      </c>
      <c r="H60" s="414">
        <v>14.67</v>
      </c>
      <c r="I60" s="414">
        <v>39.42</v>
      </c>
      <c r="J60" s="414">
        <v>14.67</v>
      </c>
      <c r="K60" s="415">
        <v>0</v>
      </c>
      <c r="L60" s="217">
        <v>322.82000000000005</v>
      </c>
      <c r="M60" s="217">
        <v>32.282000000000004</v>
      </c>
    </row>
    <row r="61" spans="1:13" ht="15.75" thickBot="1" x14ac:dyDescent="0.3">
      <c r="A61" s="237" t="s">
        <v>313</v>
      </c>
      <c r="B61" s="414">
        <v>0</v>
      </c>
      <c r="C61" s="414">
        <v>0</v>
      </c>
      <c r="D61" s="414">
        <v>0</v>
      </c>
      <c r="E61" s="414">
        <v>0</v>
      </c>
      <c r="F61" s="414">
        <v>0</v>
      </c>
      <c r="G61" s="414">
        <v>0</v>
      </c>
      <c r="H61" s="414">
        <v>0</v>
      </c>
      <c r="I61" s="414">
        <v>0</v>
      </c>
      <c r="J61" s="414">
        <v>0</v>
      </c>
      <c r="K61" s="415">
        <v>0</v>
      </c>
      <c r="L61" s="217">
        <v>0</v>
      </c>
      <c r="M61" s="217">
        <v>0</v>
      </c>
    </row>
    <row r="62" spans="1:13" ht="15.75" thickBot="1" x14ac:dyDescent="0.3">
      <c r="A62" s="237" t="s">
        <v>343</v>
      </c>
      <c r="B62" s="414">
        <v>0</v>
      </c>
      <c r="C62" s="414">
        <v>0</v>
      </c>
      <c r="D62" s="414">
        <v>0</v>
      </c>
      <c r="E62" s="414">
        <v>0</v>
      </c>
      <c r="F62" s="414">
        <v>0</v>
      </c>
      <c r="G62" s="414">
        <v>0</v>
      </c>
      <c r="H62" s="414">
        <v>0</v>
      </c>
      <c r="I62" s="414">
        <v>0</v>
      </c>
      <c r="J62" s="414">
        <v>0</v>
      </c>
      <c r="K62" s="415">
        <v>64</v>
      </c>
      <c r="L62" s="217">
        <v>64</v>
      </c>
      <c r="M62" s="217">
        <v>6.4</v>
      </c>
    </row>
    <row r="63" spans="1:13" ht="15.75" thickBot="1" x14ac:dyDescent="0.3">
      <c r="A63" s="237" t="s">
        <v>66</v>
      </c>
      <c r="B63" s="414">
        <v>0</v>
      </c>
      <c r="C63" s="414">
        <v>7</v>
      </c>
      <c r="D63" s="414">
        <v>0</v>
      </c>
      <c r="E63" s="414">
        <v>7</v>
      </c>
      <c r="F63" s="414">
        <v>0</v>
      </c>
      <c r="G63" s="414">
        <v>7</v>
      </c>
      <c r="H63" s="414">
        <v>0</v>
      </c>
      <c r="I63" s="414">
        <v>7</v>
      </c>
      <c r="J63" s="414">
        <v>0</v>
      </c>
      <c r="K63" s="415">
        <v>24.7</v>
      </c>
      <c r="L63" s="217">
        <v>52.7</v>
      </c>
      <c r="M63" s="217">
        <v>5.2700000000000005</v>
      </c>
    </row>
    <row r="64" spans="1:13" ht="15.75" thickBot="1" x14ac:dyDescent="0.3">
      <c r="A64" s="159" t="s">
        <v>436</v>
      </c>
      <c r="B64" s="414">
        <v>0</v>
      </c>
      <c r="C64" s="414">
        <v>0</v>
      </c>
      <c r="D64" s="414">
        <v>0</v>
      </c>
      <c r="E64" s="414">
        <v>0</v>
      </c>
      <c r="F64" s="414">
        <v>0</v>
      </c>
      <c r="G64" s="414">
        <v>0</v>
      </c>
      <c r="H64" s="414">
        <v>0</v>
      </c>
      <c r="I64" s="414">
        <v>0</v>
      </c>
      <c r="J64" s="414">
        <v>52.5</v>
      </c>
      <c r="K64" s="415">
        <v>0</v>
      </c>
      <c r="L64" s="217">
        <v>52.5</v>
      </c>
      <c r="M64" s="217">
        <v>5.25</v>
      </c>
    </row>
    <row r="65" spans="1:38" ht="15.75" thickBot="1" x14ac:dyDescent="0.3">
      <c r="A65" s="237" t="s">
        <v>22</v>
      </c>
      <c r="B65" s="414">
        <v>0</v>
      </c>
      <c r="C65" s="414">
        <v>0</v>
      </c>
      <c r="D65" s="414">
        <v>0</v>
      </c>
      <c r="E65" s="414">
        <v>1.5</v>
      </c>
      <c r="F65" s="414">
        <v>0</v>
      </c>
      <c r="G65" s="414">
        <v>0</v>
      </c>
      <c r="H65" s="414">
        <v>1.5</v>
      </c>
      <c r="I65" s="414">
        <v>0</v>
      </c>
      <c r="J65" s="414">
        <v>0</v>
      </c>
      <c r="K65" s="415">
        <v>1.5</v>
      </c>
      <c r="L65" s="217">
        <v>4.5</v>
      </c>
      <c r="M65" s="217">
        <v>0.45</v>
      </c>
    </row>
    <row r="66" spans="1:38" ht="15.75" thickBot="1" x14ac:dyDescent="0.3">
      <c r="A66" s="237" t="s">
        <v>64</v>
      </c>
      <c r="B66" s="414">
        <v>0</v>
      </c>
      <c r="C66" s="414">
        <v>1.5</v>
      </c>
      <c r="D66" s="414">
        <v>0</v>
      </c>
      <c r="E66" s="414">
        <v>0</v>
      </c>
      <c r="F66" s="414">
        <v>1.5</v>
      </c>
      <c r="G66" s="414">
        <v>0</v>
      </c>
      <c r="H66" s="414">
        <v>0</v>
      </c>
      <c r="I66" s="414">
        <v>0</v>
      </c>
      <c r="J66" s="414">
        <v>1.5</v>
      </c>
      <c r="K66" s="415">
        <v>0</v>
      </c>
      <c r="L66" s="217">
        <v>4.5</v>
      </c>
      <c r="M66" s="217">
        <v>0.45</v>
      </c>
    </row>
    <row r="67" spans="1:38" ht="15.75" thickBot="1" x14ac:dyDescent="0.3">
      <c r="A67" s="237" t="s">
        <v>389</v>
      </c>
      <c r="B67" s="414">
        <v>0</v>
      </c>
      <c r="C67" s="414">
        <v>0</v>
      </c>
      <c r="D67" s="414">
        <v>0</v>
      </c>
      <c r="E67" s="414">
        <v>0</v>
      </c>
      <c r="F67" s="414">
        <v>0</v>
      </c>
      <c r="G67" s="414">
        <v>0</v>
      </c>
      <c r="H67" s="414">
        <v>0</v>
      </c>
      <c r="I67" s="414">
        <v>0</v>
      </c>
      <c r="J67" s="414">
        <v>0</v>
      </c>
      <c r="K67" s="415">
        <v>0</v>
      </c>
      <c r="L67" s="217">
        <v>0</v>
      </c>
      <c r="M67" s="217">
        <v>0</v>
      </c>
    </row>
    <row r="68" spans="1:38" ht="15.75" thickBot="1" x14ac:dyDescent="0.3">
      <c r="A68" s="237" t="s">
        <v>323</v>
      </c>
      <c r="B68" s="414">
        <v>0</v>
      </c>
      <c r="C68" s="414">
        <v>0</v>
      </c>
      <c r="D68" s="414">
        <v>0</v>
      </c>
      <c r="E68" s="414">
        <v>0</v>
      </c>
      <c r="F68" s="414">
        <v>10</v>
      </c>
      <c r="G68" s="414">
        <v>0</v>
      </c>
      <c r="H68" s="414">
        <v>0</v>
      </c>
      <c r="I68" s="414">
        <v>0</v>
      </c>
      <c r="J68" s="414">
        <v>10</v>
      </c>
      <c r="K68" s="415">
        <v>0</v>
      </c>
      <c r="L68" s="217">
        <v>20</v>
      </c>
      <c r="M68" s="217">
        <v>2</v>
      </c>
    </row>
    <row r="69" spans="1:38" ht="15.75" thickBot="1" x14ac:dyDescent="0.3">
      <c r="A69" s="237" t="s">
        <v>19</v>
      </c>
      <c r="B69" s="414">
        <v>4.8999999999999995</v>
      </c>
      <c r="C69" s="414">
        <v>4.0999999999999996</v>
      </c>
      <c r="D69" s="414">
        <v>4.37</v>
      </c>
      <c r="E69" s="414">
        <v>3.73</v>
      </c>
      <c r="F69" s="414">
        <v>3.1999999999999997</v>
      </c>
      <c r="G69" s="414">
        <v>4.8999999999999995</v>
      </c>
      <c r="H69" s="414">
        <v>4</v>
      </c>
      <c r="I69" s="414">
        <v>5.9099999999999993</v>
      </c>
      <c r="J69" s="414">
        <v>4.5999999999999996</v>
      </c>
      <c r="K69" s="415">
        <v>4.7</v>
      </c>
      <c r="L69" s="217">
        <v>44.410000000000004</v>
      </c>
      <c r="M69" s="217">
        <v>4.4410000000000007</v>
      </c>
    </row>
    <row r="70" spans="1:38" ht="15.75" thickBot="1" x14ac:dyDescent="0.3">
      <c r="A70" s="156" t="s">
        <v>395</v>
      </c>
      <c r="B70" s="414">
        <v>0</v>
      </c>
      <c r="C70" s="414">
        <v>10</v>
      </c>
      <c r="D70" s="414">
        <v>0</v>
      </c>
      <c r="E70" s="414">
        <v>0</v>
      </c>
      <c r="F70" s="414">
        <v>0</v>
      </c>
      <c r="G70" s="414">
        <v>0</v>
      </c>
      <c r="H70" s="414">
        <v>10</v>
      </c>
      <c r="I70" s="414">
        <v>0</v>
      </c>
      <c r="J70" s="414">
        <v>0</v>
      </c>
      <c r="K70" s="415">
        <v>0</v>
      </c>
      <c r="L70" s="217">
        <v>20</v>
      </c>
      <c r="M70" s="217">
        <v>2</v>
      </c>
    </row>
    <row r="71" spans="1:38" ht="15.75" thickBot="1" x14ac:dyDescent="0.3">
      <c r="A71" s="237" t="s">
        <v>98</v>
      </c>
      <c r="B71" s="414">
        <v>0</v>
      </c>
      <c r="C71" s="414">
        <v>7</v>
      </c>
      <c r="D71" s="414">
        <v>0</v>
      </c>
      <c r="E71" s="414">
        <v>0</v>
      </c>
      <c r="F71" s="414">
        <v>0</v>
      </c>
      <c r="G71" s="414">
        <v>6</v>
      </c>
      <c r="H71" s="414">
        <v>2</v>
      </c>
      <c r="I71" s="414">
        <v>0</v>
      </c>
      <c r="J71" s="414">
        <v>5</v>
      </c>
      <c r="K71" s="415">
        <v>0</v>
      </c>
      <c r="L71" s="217">
        <v>20</v>
      </c>
      <c r="M71" s="217">
        <v>2</v>
      </c>
    </row>
    <row r="72" spans="1:38" ht="15.75" thickBot="1" x14ac:dyDescent="0.3">
      <c r="A72" s="237" t="s">
        <v>356</v>
      </c>
      <c r="B72" s="414">
        <v>0</v>
      </c>
      <c r="C72" s="414">
        <v>0</v>
      </c>
      <c r="D72" s="414">
        <v>0</v>
      </c>
      <c r="E72" s="414">
        <v>21</v>
      </c>
      <c r="F72" s="414">
        <v>0</v>
      </c>
      <c r="G72" s="414">
        <v>0</v>
      </c>
      <c r="H72" s="414">
        <v>0</v>
      </c>
      <c r="I72" s="414">
        <v>0</v>
      </c>
      <c r="J72" s="414">
        <v>0</v>
      </c>
      <c r="K72" s="415">
        <v>0</v>
      </c>
      <c r="L72" s="217">
        <v>21</v>
      </c>
      <c r="M72" s="217">
        <v>2.1</v>
      </c>
    </row>
    <row r="73" spans="1:38" ht="15.75" thickBot="1" x14ac:dyDescent="0.3">
      <c r="A73" s="418" t="s">
        <v>145</v>
      </c>
      <c r="B73" s="419">
        <v>55.5</v>
      </c>
      <c r="C73" s="419">
        <v>37.4</v>
      </c>
      <c r="D73" s="419">
        <v>37</v>
      </c>
      <c r="E73" s="419">
        <v>48</v>
      </c>
      <c r="F73" s="419">
        <v>63.5</v>
      </c>
      <c r="G73" s="419">
        <v>58</v>
      </c>
      <c r="H73" s="419">
        <v>63</v>
      </c>
      <c r="I73" s="419">
        <v>45.6</v>
      </c>
      <c r="J73" s="419">
        <v>50.15</v>
      </c>
      <c r="K73" s="419">
        <v>67.7</v>
      </c>
      <c r="L73" s="420">
        <v>525.85</v>
      </c>
      <c r="M73" s="420">
        <v>52.585000000000001</v>
      </c>
    </row>
    <row r="74" spans="1:38" ht="15.75" thickBot="1" x14ac:dyDescent="0.3">
      <c r="A74" s="418" t="s">
        <v>146</v>
      </c>
      <c r="B74" s="419">
        <v>85.49</v>
      </c>
      <c r="C74" s="419">
        <v>83.5</v>
      </c>
      <c r="D74" s="419">
        <v>274.72000000000003</v>
      </c>
      <c r="E74" s="419">
        <v>117.59</v>
      </c>
      <c r="F74" s="419">
        <v>252.87</v>
      </c>
      <c r="G74" s="419">
        <v>115.21000000000001</v>
      </c>
      <c r="H74" s="419">
        <v>76.3</v>
      </c>
      <c r="I74" s="419">
        <v>205</v>
      </c>
      <c r="J74" s="419">
        <v>77.3</v>
      </c>
      <c r="K74" s="419">
        <v>114</v>
      </c>
      <c r="L74" s="420">
        <v>1401.98</v>
      </c>
      <c r="M74" s="420">
        <v>140.19800000000001</v>
      </c>
    </row>
    <row r="75" spans="1:38" ht="15.75" thickBot="1" x14ac:dyDescent="0.3">
      <c r="A75" s="418" t="s">
        <v>147</v>
      </c>
      <c r="B75" s="419">
        <v>0</v>
      </c>
      <c r="C75" s="419">
        <v>141</v>
      </c>
      <c r="D75" s="419">
        <v>0</v>
      </c>
      <c r="E75" s="419">
        <v>120</v>
      </c>
      <c r="F75" s="419">
        <v>41</v>
      </c>
      <c r="G75" s="419">
        <v>100</v>
      </c>
      <c r="H75" s="419">
        <v>61</v>
      </c>
      <c r="I75" s="419">
        <v>120</v>
      </c>
      <c r="J75" s="419">
        <v>0</v>
      </c>
      <c r="K75" s="419">
        <v>105</v>
      </c>
      <c r="L75" s="420">
        <v>688</v>
      </c>
      <c r="M75" s="420">
        <v>68.8</v>
      </c>
    </row>
    <row r="76" spans="1:38" ht="45" customHeight="1" thickBot="1" x14ac:dyDescent="0.3">
      <c r="A76" s="418" t="s">
        <v>148</v>
      </c>
      <c r="B76" s="419">
        <v>15</v>
      </c>
      <c r="C76" s="419">
        <v>0</v>
      </c>
      <c r="D76" s="419">
        <v>20.7</v>
      </c>
      <c r="E76" s="419">
        <v>0</v>
      </c>
      <c r="F76" s="419">
        <v>0</v>
      </c>
      <c r="G76" s="419">
        <v>15</v>
      </c>
      <c r="H76" s="419">
        <v>0</v>
      </c>
      <c r="I76" s="419">
        <v>17.7</v>
      </c>
      <c r="J76" s="419">
        <v>0</v>
      </c>
      <c r="K76" s="419">
        <v>18</v>
      </c>
      <c r="L76" s="420">
        <v>86.4</v>
      </c>
      <c r="M76" s="420">
        <v>8.64</v>
      </c>
    </row>
    <row r="77" spans="1:38" ht="15.75" thickBot="1" x14ac:dyDescent="0.3">
      <c r="A77" s="418" t="s">
        <v>149</v>
      </c>
      <c r="B77" s="419">
        <v>210</v>
      </c>
      <c r="C77" s="419">
        <v>346.9</v>
      </c>
      <c r="D77" s="419">
        <v>258</v>
      </c>
      <c r="E77" s="419">
        <v>288</v>
      </c>
      <c r="F77" s="419">
        <v>288</v>
      </c>
      <c r="G77" s="419">
        <v>262.5</v>
      </c>
      <c r="H77" s="419">
        <v>288</v>
      </c>
      <c r="I77" s="419">
        <v>261.11</v>
      </c>
      <c r="J77" s="419">
        <v>348.9</v>
      </c>
      <c r="K77" s="419">
        <v>328</v>
      </c>
      <c r="L77" s="420">
        <v>2879.4100000000003</v>
      </c>
      <c r="M77" s="420">
        <v>287.94100000000003</v>
      </c>
    </row>
    <row r="78" spans="1:38" ht="15.75" thickBot="1" x14ac:dyDescent="0.3">
      <c r="A78" s="421" t="s">
        <v>37</v>
      </c>
      <c r="B78" s="419">
        <v>48</v>
      </c>
      <c r="C78" s="419">
        <v>17.100000000000001</v>
      </c>
      <c r="D78" s="419">
        <v>28</v>
      </c>
      <c r="E78" s="419">
        <v>41.78</v>
      </c>
      <c r="F78" s="419">
        <v>45.93</v>
      </c>
      <c r="G78" s="419">
        <v>60.1</v>
      </c>
      <c r="H78" s="419">
        <v>58</v>
      </c>
      <c r="I78" s="419">
        <v>52</v>
      </c>
      <c r="J78" s="419">
        <v>0</v>
      </c>
      <c r="K78" s="419">
        <v>0</v>
      </c>
      <c r="L78" s="420">
        <v>350.90999999999997</v>
      </c>
      <c r="M78" s="420">
        <v>35.090999999999994</v>
      </c>
    </row>
    <row r="79" spans="1:38" ht="15.75" thickBot="1" x14ac:dyDescent="0.3">
      <c r="A79" s="421" t="s">
        <v>179</v>
      </c>
      <c r="B79" s="419">
        <v>49.660000000000004</v>
      </c>
      <c r="C79" s="419">
        <v>52</v>
      </c>
      <c r="D79" s="419">
        <v>14.7</v>
      </c>
      <c r="E79" s="419">
        <v>0</v>
      </c>
      <c r="F79" s="419">
        <v>82.7</v>
      </c>
      <c r="G79" s="419">
        <v>55</v>
      </c>
      <c r="H79" s="419">
        <v>14.67</v>
      </c>
      <c r="I79" s="419">
        <v>39.42</v>
      </c>
      <c r="J79" s="419">
        <v>14.67</v>
      </c>
      <c r="K79" s="419">
        <v>64</v>
      </c>
      <c r="L79" s="420">
        <v>386.82000000000005</v>
      </c>
      <c r="M79" s="420">
        <v>38.682000000000002</v>
      </c>
    </row>
    <row r="80" spans="1:38" s="37" customFormat="1" ht="15.75" thickBot="1" x14ac:dyDescent="0.3">
      <c r="A80" s="421" t="s">
        <v>81</v>
      </c>
      <c r="B80" s="419">
        <v>8</v>
      </c>
      <c r="C80" s="419">
        <v>0</v>
      </c>
      <c r="D80" s="419">
        <v>45.5</v>
      </c>
      <c r="E80" s="419">
        <v>0</v>
      </c>
      <c r="F80" s="419">
        <v>0</v>
      </c>
      <c r="G80" s="419">
        <v>45.5</v>
      </c>
      <c r="H80" s="419">
        <v>0</v>
      </c>
      <c r="I80" s="419">
        <v>15.55</v>
      </c>
      <c r="J80" s="419">
        <v>0</v>
      </c>
      <c r="K80" s="419">
        <v>0</v>
      </c>
      <c r="L80" s="420">
        <v>114.55</v>
      </c>
      <c r="M80" s="420">
        <v>11.455</v>
      </c>
      <c r="N80" s="88"/>
      <c r="O80" s="88"/>
      <c r="P80" s="88"/>
      <c r="Q80" s="88"/>
      <c r="R80" s="88"/>
      <c r="S80" s="88"/>
      <c r="T80" s="88"/>
      <c r="U80" s="88"/>
      <c r="V80" s="88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 ht="15.75" thickBot="1" x14ac:dyDescent="0.3">
      <c r="A81" s="421" t="s">
        <v>123</v>
      </c>
      <c r="B81" s="419">
        <v>51</v>
      </c>
      <c r="C81" s="419">
        <v>65</v>
      </c>
      <c r="D81" s="419">
        <v>45</v>
      </c>
      <c r="E81" s="419">
        <v>45</v>
      </c>
      <c r="F81" s="419">
        <v>45</v>
      </c>
      <c r="G81" s="419">
        <v>51</v>
      </c>
      <c r="H81" s="419">
        <v>59</v>
      </c>
      <c r="I81" s="419">
        <v>45</v>
      </c>
      <c r="J81" s="419">
        <v>50</v>
      </c>
      <c r="K81" s="419">
        <v>45</v>
      </c>
      <c r="L81" s="420">
        <v>501</v>
      </c>
      <c r="M81" s="420">
        <v>50.1</v>
      </c>
    </row>
    <row r="82" spans="1:38" ht="15.75" thickBot="1" x14ac:dyDescent="0.3">
      <c r="A82" s="421" t="s">
        <v>71</v>
      </c>
      <c r="B82" s="422">
        <v>0</v>
      </c>
      <c r="C82" s="422">
        <v>10</v>
      </c>
      <c r="D82" s="422">
        <v>0</v>
      </c>
      <c r="E82" s="422">
        <v>21</v>
      </c>
      <c r="F82" s="422">
        <v>10</v>
      </c>
      <c r="G82" s="422">
        <v>0</v>
      </c>
      <c r="H82" s="422">
        <v>10</v>
      </c>
      <c r="I82" s="422">
        <v>0</v>
      </c>
      <c r="J82" s="422">
        <v>10</v>
      </c>
      <c r="K82" s="422">
        <v>0</v>
      </c>
      <c r="L82" s="420">
        <v>61</v>
      </c>
      <c r="M82" s="420">
        <v>6.1</v>
      </c>
    </row>
    <row r="83" spans="1:38" s="25" customFormat="1" x14ac:dyDescent="0.25">
      <c r="A83" s="88" t="s">
        <v>176</v>
      </c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 x14ac:dyDescent="0.25">
      <c r="B84" s="88" t="s">
        <v>178</v>
      </c>
    </row>
    <row r="85" spans="1:38" ht="15.75" thickBot="1" x14ac:dyDescent="0.3">
      <c r="D85" s="408" t="s">
        <v>306</v>
      </c>
      <c r="E85" s="408"/>
      <c r="F85" s="408"/>
      <c r="G85" s="408"/>
      <c r="H85" s="408"/>
      <c r="I85" s="408"/>
      <c r="J85" s="408"/>
      <c r="K85" s="89" t="s">
        <v>7</v>
      </c>
    </row>
    <row r="86" spans="1:38" ht="15.75" thickBot="1" x14ac:dyDescent="0.3"/>
    <row r="87" spans="1:38" ht="15.75" thickBot="1" x14ac:dyDescent="0.3">
      <c r="A87" s="228" t="s">
        <v>134</v>
      </c>
      <c r="B87" s="196">
        <v>1</v>
      </c>
      <c r="C87" s="213">
        <v>2</v>
      </c>
      <c r="D87" s="197">
        <v>3</v>
      </c>
      <c r="E87" s="196">
        <v>4</v>
      </c>
      <c r="F87" s="196">
        <v>5</v>
      </c>
      <c r="G87" s="213">
        <v>6</v>
      </c>
      <c r="H87" s="196">
        <v>7</v>
      </c>
      <c r="I87" s="409">
        <v>8</v>
      </c>
      <c r="J87" s="196">
        <v>9</v>
      </c>
      <c r="K87" s="197">
        <v>10</v>
      </c>
      <c r="L87" s="196" t="s">
        <v>135</v>
      </c>
      <c r="M87" s="196" t="s">
        <v>136</v>
      </c>
    </row>
    <row r="88" spans="1:38" ht="15.75" thickBot="1" x14ac:dyDescent="0.3">
      <c r="A88" s="412"/>
      <c r="B88" s="96"/>
      <c r="C88" s="93"/>
      <c r="D88" s="235"/>
      <c r="E88" s="96"/>
      <c r="F88" s="96"/>
      <c r="G88" s="93"/>
      <c r="H88" s="96"/>
      <c r="I88" s="413"/>
      <c r="J88" s="96"/>
      <c r="K88" s="235"/>
      <c r="L88" s="196"/>
      <c r="M88" s="196"/>
    </row>
    <row r="89" spans="1:38" ht="15.75" thickBot="1" x14ac:dyDescent="0.3">
      <c r="A89" s="237" t="s">
        <v>18</v>
      </c>
      <c r="B89" s="414">
        <v>28.08</v>
      </c>
      <c r="C89" s="414">
        <v>30.4</v>
      </c>
      <c r="D89" s="414">
        <v>23.7</v>
      </c>
      <c r="E89" s="414">
        <v>28</v>
      </c>
      <c r="F89" s="414">
        <v>22.900000000000002</v>
      </c>
      <c r="G89" s="414">
        <v>26.5</v>
      </c>
      <c r="H89" s="414">
        <v>28</v>
      </c>
      <c r="I89" s="414">
        <v>19.21</v>
      </c>
      <c r="J89" s="414">
        <v>30.6</v>
      </c>
      <c r="K89" s="415">
        <v>20.83</v>
      </c>
      <c r="L89" s="217">
        <v>258.21999999999997</v>
      </c>
      <c r="M89" s="217">
        <v>25.821999999999996</v>
      </c>
    </row>
    <row r="90" spans="1:38" s="26" customFormat="1" ht="15.75" thickBot="1" x14ac:dyDescent="0.3">
      <c r="A90" s="237" t="s">
        <v>59</v>
      </c>
      <c r="B90" s="414">
        <v>0.3</v>
      </c>
      <c r="C90" s="414">
        <v>0.35</v>
      </c>
      <c r="D90" s="414">
        <v>0.3</v>
      </c>
      <c r="E90" s="414">
        <v>0.3</v>
      </c>
      <c r="F90" s="414">
        <v>0.35</v>
      </c>
      <c r="G90" s="414">
        <v>0.3</v>
      </c>
      <c r="H90" s="414">
        <v>0.35</v>
      </c>
      <c r="I90" s="414">
        <v>0.3</v>
      </c>
      <c r="J90" s="414">
        <v>0.3</v>
      </c>
      <c r="K90" s="415">
        <v>0.35</v>
      </c>
      <c r="L90" s="217">
        <v>3.1999999999999997</v>
      </c>
      <c r="M90" s="217">
        <v>0.31999999999999995</v>
      </c>
      <c r="N90" s="88"/>
      <c r="O90" s="88"/>
      <c r="P90" s="88"/>
      <c r="Q90" s="88"/>
      <c r="R90" s="88"/>
      <c r="S90" s="88"/>
      <c r="T90" s="88"/>
      <c r="U90" s="88"/>
      <c r="V90" s="88"/>
      <c r="W90"/>
      <c r="X90"/>
      <c r="Y90"/>
      <c r="Z90"/>
      <c r="AA90"/>
      <c r="AB90"/>
      <c r="AC90"/>
      <c r="AD90"/>
      <c r="AE90"/>
      <c r="AF90"/>
      <c r="AG90"/>
      <c r="AH90"/>
      <c r="AI90"/>
    </row>
    <row r="91" spans="1:38" ht="15.75" thickBot="1" x14ac:dyDescent="0.3">
      <c r="A91" s="237" t="s">
        <v>51</v>
      </c>
      <c r="B91" s="414">
        <v>1</v>
      </c>
      <c r="C91" s="414">
        <v>8.64</v>
      </c>
      <c r="D91" s="414">
        <v>48</v>
      </c>
      <c r="E91" s="414">
        <v>7.8</v>
      </c>
      <c r="F91" s="414">
        <v>0</v>
      </c>
      <c r="G91" s="414">
        <v>8.5</v>
      </c>
      <c r="H91" s="414">
        <v>7.8</v>
      </c>
      <c r="I91" s="414">
        <v>2.5</v>
      </c>
      <c r="J91" s="414">
        <v>17.64</v>
      </c>
      <c r="K91" s="415">
        <v>106.4</v>
      </c>
      <c r="L91" s="217">
        <v>208.28</v>
      </c>
      <c r="M91" s="217">
        <v>20.827999999999999</v>
      </c>
    </row>
    <row r="92" spans="1:38" ht="15.75" thickBot="1" x14ac:dyDescent="0.3">
      <c r="A92" s="237" t="s">
        <v>86</v>
      </c>
      <c r="B92" s="414">
        <v>0.2</v>
      </c>
      <c r="C92" s="414">
        <v>0</v>
      </c>
      <c r="D92" s="414">
        <v>0.3</v>
      </c>
      <c r="E92" s="414">
        <v>0</v>
      </c>
      <c r="F92" s="414">
        <v>0</v>
      </c>
      <c r="G92" s="414">
        <v>0.38</v>
      </c>
      <c r="H92" s="414">
        <v>0</v>
      </c>
      <c r="I92" s="414">
        <v>0.2</v>
      </c>
      <c r="J92" s="414">
        <v>0</v>
      </c>
      <c r="K92" s="415">
        <v>0.2</v>
      </c>
      <c r="L92" s="217">
        <v>1.28</v>
      </c>
      <c r="M92" s="217">
        <v>0.128</v>
      </c>
    </row>
    <row r="93" spans="1:38" ht="15.75" thickBot="1" x14ac:dyDescent="0.3">
      <c r="A93" s="237" t="s">
        <v>25</v>
      </c>
      <c r="B93" s="414">
        <v>25</v>
      </c>
      <c r="C93" s="414">
        <v>25</v>
      </c>
      <c r="D93" s="414">
        <v>25</v>
      </c>
      <c r="E93" s="414">
        <v>25</v>
      </c>
      <c r="F93" s="414">
        <v>25</v>
      </c>
      <c r="G93" s="414">
        <v>25</v>
      </c>
      <c r="H93" s="414">
        <v>25</v>
      </c>
      <c r="I93" s="414">
        <v>25</v>
      </c>
      <c r="J93" s="414">
        <v>25</v>
      </c>
      <c r="K93" s="415">
        <v>25</v>
      </c>
      <c r="L93" s="217">
        <v>250</v>
      </c>
      <c r="M93" s="217">
        <v>25</v>
      </c>
    </row>
    <row r="94" spans="1:38" ht="15.75" thickBot="1" x14ac:dyDescent="0.3">
      <c r="A94" s="237" t="s">
        <v>38</v>
      </c>
      <c r="B94" s="414">
        <v>26</v>
      </c>
      <c r="C94" s="414">
        <v>33</v>
      </c>
      <c r="D94" s="414">
        <v>20</v>
      </c>
      <c r="E94" s="414">
        <v>20</v>
      </c>
      <c r="F94" s="414">
        <v>20</v>
      </c>
      <c r="G94" s="414">
        <v>20</v>
      </c>
      <c r="H94" s="414">
        <v>34.4</v>
      </c>
      <c r="I94" s="414">
        <v>20</v>
      </c>
      <c r="J94" s="414">
        <v>20</v>
      </c>
      <c r="K94" s="415">
        <v>20</v>
      </c>
      <c r="L94" s="217">
        <v>233.4</v>
      </c>
      <c r="M94" s="217">
        <v>23.34</v>
      </c>
    </row>
    <row r="95" spans="1:38" s="26" customFormat="1" ht="15.75" thickBot="1" x14ac:dyDescent="0.3">
      <c r="A95" s="237" t="s">
        <v>46</v>
      </c>
      <c r="B95" s="414">
        <v>37.5</v>
      </c>
      <c r="C95" s="414">
        <v>37.5</v>
      </c>
      <c r="D95" s="414">
        <v>37.5</v>
      </c>
      <c r="E95" s="414">
        <v>37.5</v>
      </c>
      <c r="F95" s="414">
        <v>37.5</v>
      </c>
      <c r="G95" s="414">
        <v>37.5</v>
      </c>
      <c r="H95" s="414">
        <v>37.5</v>
      </c>
      <c r="I95" s="414">
        <v>37.5</v>
      </c>
      <c r="J95" s="414">
        <v>37.5</v>
      </c>
      <c r="K95" s="415">
        <v>37.5</v>
      </c>
      <c r="L95" s="217">
        <v>375</v>
      </c>
      <c r="M95" s="217">
        <v>37.5</v>
      </c>
      <c r="N95" s="88"/>
      <c r="O95" s="88"/>
      <c r="P95" s="88"/>
      <c r="Q95" s="88"/>
      <c r="R95" s="88"/>
      <c r="S95" s="88"/>
      <c r="T95" s="88"/>
      <c r="U95" s="88"/>
      <c r="V95" s="88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spans="1:38" ht="15.75" thickBot="1" x14ac:dyDescent="0.3">
      <c r="A96" s="237" t="s">
        <v>43</v>
      </c>
      <c r="B96" s="414">
        <v>36.4</v>
      </c>
      <c r="C96" s="414">
        <v>0</v>
      </c>
      <c r="D96" s="414">
        <v>35.31</v>
      </c>
      <c r="E96" s="414">
        <v>0</v>
      </c>
      <c r="F96" s="414">
        <v>1.21</v>
      </c>
      <c r="G96" s="414">
        <v>30</v>
      </c>
      <c r="H96" s="414">
        <v>1.3</v>
      </c>
      <c r="I96" s="414">
        <v>26.1</v>
      </c>
      <c r="J96" s="414">
        <v>0</v>
      </c>
      <c r="K96" s="415">
        <v>24.700000000000003</v>
      </c>
      <c r="L96" s="217">
        <v>155.01999999999998</v>
      </c>
      <c r="M96" s="217">
        <v>15.501999999999999</v>
      </c>
    </row>
    <row r="97" spans="1:35" s="26" customFormat="1" ht="15.75" thickBot="1" x14ac:dyDescent="0.3">
      <c r="A97" s="237" t="s">
        <v>70</v>
      </c>
      <c r="B97" s="414">
        <v>21.6</v>
      </c>
      <c r="C97" s="414">
        <v>0</v>
      </c>
      <c r="D97" s="414">
        <v>0</v>
      </c>
      <c r="E97" s="414">
        <v>21.6</v>
      </c>
      <c r="F97" s="414">
        <v>0</v>
      </c>
      <c r="G97" s="414">
        <v>21.6</v>
      </c>
      <c r="H97" s="414">
        <v>0</v>
      </c>
      <c r="I97" s="414">
        <v>0</v>
      </c>
      <c r="J97" s="414">
        <v>21.6</v>
      </c>
      <c r="K97" s="415">
        <v>0</v>
      </c>
      <c r="L97" s="217">
        <v>86.4</v>
      </c>
      <c r="M97" s="217">
        <v>8.64</v>
      </c>
      <c r="N97" s="88"/>
      <c r="O97" s="88"/>
      <c r="P97" s="88"/>
      <c r="Q97" s="88"/>
      <c r="R97" s="88"/>
      <c r="S97" s="88"/>
      <c r="T97" s="88"/>
      <c r="U97" s="88"/>
      <c r="V97" s="88"/>
      <c r="W97"/>
      <c r="X97"/>
      <c r="Y97"/>
      <c r="Z97"/>
      <c r="AA97"/>
      <c r="AB97"/>
      <c r="AC97"/>
      <c r="AD97"/>
      <c r="AE97"/>
      <c r="AF97"/>
      <c r="AG97"/>
      <c r="AH97"/>
      <c r="AI97"/>
    </row>
    <row r="98" spans="1:35" s="26" customFormat="1" ht="15.75" thickBot="1" x14ac:dyDescent="0.3">
      <c r="A98" s="237" t="s">
        <v>81</v>
      </c>
      <c r="B98" s="414">
        <v>0</v>
      </c>
      <c r="C98" s="414">
        <v>0</v>
      </c>
      <c r="D98" s="414">
        <v>45.5</v>
      </c>
      <c r="E98" s="414">
        <v>0</v>
      </c>
      <c r="F98" s="414">
        <v>0</v>
      </c>
      <c r="G98" s="414">
        <v>45.5</v>
      </c>
      <c r="H98" s="414">
        <v>0</v>
      </c>
      <c r="I98" s="414">
        <v>0</v>
      </c>
      <c r="J98" s="414">
        <v>0</v>
      </c>
      <c r="K98" s="415">
        <v>0</v>
      </c>
      <c r="L98" s="217">
        <v>91</v>
      </c>
      <c r="M98" s="217">
        <v>9.1</v>
      </c>
      <c r="N98" s="88"/>
      <c r="O98" s="88"/>
      <c r="P98" s="88"/>
      <c r="Q98" s="88"/>
      <c r="R98" s="88"/>
      <c r="S98" s="88"/>
      <c r="T98" s="88"/>
      <c r="U98" s="88"/>
      <c r="V98" s="88"/>
      <c r="W98"/>
      <c r="X98"/>
      <c r="Y98"/>
      <c r="Z98"/>
      <c r="AA98"/>
      <c r="AB98"/>
      <c r="AC98"/>
      <c r="AD98"/>
      <c r="AE98"/>
      <c r="AF98"/>
      <c r="AG98"/>
      <c r="AH98"/>
      <c r="AI98"/>
    </row>
    <row r="99" spans="1:35" s="26" customFormat="1" ht="15.75" thickBot="1" x14ac:dyDescent="0.3">
      <c r="A99" s="237" t="s">
        <v>302</v>
      </c>
      <c r="B99" s="414">
        <v>8</v>
      </c>
      <c r="C99" s="414">
        <v>0</v>
      </c>
      <c r="D99" s="414">
        <v>0</v>
      </c>
      <c r="E99" s="414">
        <v>0</v>
      </c>
      <c r="F99" s="414">
        <v>0</v>
      </c>
      <c r="G99" s="414">
        <v>0</v>
      </c>
      <c r="H99" s="414">
        <v>0</v>
      </c>
      <c r="I99" s="414">
        <v>15.55</v>
      </c>
      <c r="J99" s="414">
        <v>0</v>
      </c>
      <c r="K99" s="415">
        <v>0</v>
      </c>
      <c r="L99" s="217">
        <v>23.55</v>
      </c>
      <c r="M99" s="217">
        <v>2.355</v>
      </c>
      <c r="N99" s="88"/>
      <c r="O99" s="88"/>
      <c r="P99" s="88"/>
      <c r="Q99" s="88"/>
      <c r="R99" s="88"/>
      <c r="S99" s="88"/>
      <c r="T99" s="88"/>
      <c r="U99" s="88"/>
      <c r="V99" s="88"/>
      <c r="W99"/>
      <c r="X99"/>
      <c r="Y99"/>
      <c r="Z99"/>
      <c r="AA99"/>
      <c r="AB99"/>
      <c r="AC99"/>
      <c r="AD99"/>
      <c r="AE99"/>
      <c r="AF99"/>
      <c r="AG99"/>
      <c r="AH99"/>
      <c r="AI99"/>
    </row>
    <row r="100" spans="1:35" s="26" customFormat="1" ht="15.75" thickBot="1" x14ac:dyDescent="0.3">
      <c r="A100" s="237" t="s">
        <v>68</v>
      </c>
      <c r="B100" s="414">
        <v>0</v>
      </c>
      <c r="C100" s="414">
        <v>15</v>
      </c>
      <c r="D100" s="414">
        <v>12</v>
      </c>
      <c r="E100" s="414">
        <v>18</v>
      </c>
      <c r="F100" s="414">
        <v>38.5</v>
      </c>
      <c r="G100" s="414">
        <v>0</v>
      </c>
      <c r="H100" s="414">
        <v>18</v>
      </c>
      <c r="I100" s="414">
        <v>45.6</v>
      </c>
      <c r="J100" s="414">
        <v>0</v>
      </c>
      <c r="K100" s="415">
        <v>37.700000000000003</v>
      </c>
      <c r="L100" s="217">
        <v>184.8</v>
      </c>
      <c r="M100" s="217">
        <v>18.48</v>
      </c>
      <c r="N100" s="88"/>
      <c r="O100" s="88"/>
      <c r="P100" s="88"/>
      <c r="Q100" s="88"/>
      <c r="R100" s="88"/>
      <c r="S100" s="88"/>
      <c r="T100" s="88"/>
      <c r="U100" s="88"/>
      <c r="V100" s="88"/>
      <c r="W100"/>
      <c r="X100"/>
      <c r="Y100"/>
      <c r="Z100"/>
      <c r="AA100"/>
      <c r="AB100"/>
      <c r="AC100"/>
      <c r="AD100"/>
      <c r="AE100"/>
      <c r="AF100"/>
      <c r="AG100"/>
      <c r="AH100"/>
      <c r="AI100"/>
    </row>
    <row r="101" spans="1:35" ht="15.75" thickBot="1" x14ac:dyDescent="0.3">
      <c r="A101" s="237" t="s">
        <v>137</v>
      </c>
      <c r="B101" s="414">
        <v>0</v>
      </c>
      <c r="C101" s="414">
        <v>0</v>
      </c>
      <c r="D101" s="414">
        <v>0</v>
      </c>
      <c r="E101" s="414">
        <v>0</v>
      </c>
      <c r="F101" s="414">
        <v>0</v>
      </c>
      <c r="G101" s="414">
        <v>0</v>
      </c>
      <c r="H101" s="414">
        <v>0</v>
      </c>
      <c r="I101" s="414">
        <v>0</v>
      </c>
      <c r="J101" s="414">
        <v>0</v>
      </c>
      <c r="K101" s="415">
        <v>0</v>
      </c>
      <c r="L101" s="217">
        <v>0</v>
      </c>
      <c r="M101" s="217">
        <v>0</v>
      </c>
    </row>
    <row r="102" spans="1:35" s="26" customFormat="1" ht="15.75" thickBot="1" x14ac:dyDescent="0.3">
      <c r="A102" s="237" t="s">
        <v>97</v>
      </c>
      <c r="B102" s="414">
        <v>23</v>
      </c>
      <c r="C102" s="414">
        <v>11.4</v>
      </c>
      <c r="D102" s="414">
        <v>0</v>
      </c>
      <c r="E102" s="414">
        <v>0</v>
      </c>
      <c r="F102" s="414">
        <v>0</v>
      </c>
      <c r="G102" s="414">
        <v>0</v>
      </c>
      <c r="H102" s="414">
        <v>0</v>
      </c>
      <c r="I102" s="414">
        <v>0</v>
      </c>
      <c r="J102" s="414">
        <v>13.15</v>
      </c>
      <c r="K102" s="415">
        <v>0</v>
      </c>
      <c r="L102" s="217">
        <v>47.55</v>
      </c>
      <c r="M102" s="217">
        <v>4.7549999999999999</v>
      </c>
      <c r="N102" s="88"/>
      <c r="O102" s="88"/>
      <c r="P102" s="88"/>
      <c r="Q102" s="88"/>
      <c r="R102" s="88"/>
      <c r="S102" s="88"/>
      <c r="T102" s="88"/>
      <c r="U102" s="88"/>
      <c r="V102" s="88"/>
      <c r="W102"/>
      <c r="X102"/>
      <c r="Y102"/>
      <c r="Z102"/>
      <c r="AA102"/>
      <c r="AB102"/>
      <c r="AC102"/>
      <c r="AD102"/>
      <c r="AE102"/>
      <c r="AF102"/>
      <c r="AG102"/>
      <c r="AH102"/>
      <c r="AI102"/>
    </row>
    <row r="103" spans="1:35" s="26" customFormat="1" ht="15.75" thickBot="1" x14ac:dyDescent="0.3">
      <c r="A103" s="237" t="s">
        <v>103</v>
      </c>
      <c r="B103" s="414">
        <v>0</v>
      </c>
      <c r="C103" s="414">
        <v>0</v>
      </c>
      <c r="D103" s="414">
        <v>0</v>
      </c>
      <c r="E103" s="414">
        <v>0</v>
      </c>
      <c r="F103" s="414">
        <v>0</v>
      </c>
      <c r="G103" s="414">
        <v>0</v>
      </c>
      <c r="H103" s="414">
        <v>20.2</v>
      </c>
      <c r="I103" s="414">
        <v>0</v>
      </c>
      <c r="J103" s="414">
        <v>0</v>
      </c>
      <c r="K103" s="415">
        <v>0</v>
      </c>
      <c r="L103" s="217">
        <v>20.2</v>
      </c>
      <c r="M103" s="217">
        <v>2.02</v>
      </c>
      <c r="N103" s="88"/>
      <c r="O103" s="88"/>
      <c r="P103" s="88"/>
      <c r="Q103" s="88"/>
      <c r="R103" s="88"/>
      <c r="S103" s="88"/>
      <c r="T103" s="88"/>
      <c r="U103" s="88"/>
      <c r="V103" s="88"/>
      <c r="W103"/>
      <c r="X103"/>
      <c r="Y103"/>
      <c r="Z103"/>
      <c r="AA103"/>
      <c r="AB103"/>
      <c r="AC103"/>
      <c r="AD103"/>
      <c r="AE103"/>
      <c r="AF103"/>
      <c r="AG103"/>
      <c r="AH103"/>
      <c r="AI103"/>
    </row>
    <row r="104" spans="1:35" s="26" customFormat="1" ht="15.75" thickBot="1" x14ac:dyDescent="0.3">
      <c r="A104" s="237" t="s">
        <v>102</v>
      </c>
      <c r="B104" s="414">
        <v>0</v>
      </c>
      <c r="C104" s="414">
        <v>11</v>
      </c>
      <c r="D104" s="414">
        <v>0</v>
      </c>
      <c r="E104" s="414">
        <v>30</v>
      </c>
      <c r="F104" s="414">
        <v>0</v>
      </c>
      <c r="G104" s="414">
        <v>0</v>
      </c>
      <c r="H104" s="414">
        <v>0</v>
      </c>
      <c r="I104" s="414">
        <v>0</v>
      </c>
      <c r="J104" s="414">
        <v>0</v>
      </c>
      <c r="K104" s="415">
        <v>30</v>
      </c>
      <c r="L104" s="217">
        <v>71</v>
      </c>
      <c r="M104" s="217">
        <v>7.1</v>
      </c>
      <c r="N104" s="88"/>
      <c r="O104" s="88"/>
      <c r="P104" s="88"/>
      <c r="Q104" s="88"/>
      <c r="R104" s="88"/>
      <c r="S104" s="88"/>
      <c r="T104" s="88"/>
      <c r="U104" s="88"/>
      <c r="V104" s="88"/>
      <c r="W104"/>
      <c r="X104"/>
      <c r="Y104"/>
      <c r="Z104"/>
      <c r="AA104"/>
      <c r="AB104"/>
      <c r="AC104"/>
      <c r="AD104"/>
      <c r="AE104"/>
      <c r="AF104"/>
      <c r="AG104"/>
      <c r="AH104"/>
      <c r="AI104"/>
    </row>
    <row r="105" spans="1:35" ht="15.75" thickBot="1" x14ac:dyDescent="0.3">
      <c r="A105" s="237" t="s">
        <v>62</v>
      </c>
      <c r="B105" s="414">
        <v>0</v>
      </c>
      <c r="C105" s="414">
        <v>0</v>
      </c>
      <c r="D105" s="414">
        <v>0</v>
      </c>
      <c r="E105" s="414">
        <v>0</v>
      </c>
      <c r="F105" s="414">
        <v>0</v>
      </c>
      <c r="G105" s="414">
        <v>0</v>
      </c>
      <c r="H105" s="414">
        <v>25</v>
      </c>
      <c r="I105" s="414">
        <v>0</v>
      </c>
      <c r="J105" s="414">
        <v>0</v>
      </c>
      <c r="K105" s="415">
        <v>0</v>
      </c>
      <c r="L105" s="217">
        <v>25</v>
      </c>
      <c r="M105" s="217">
        <v>2.5</v>
      </c>
    </row>
    <row r="106" spans="1:35" s="26" customFormat="1" ht="15.75" thickBot="1" x14ac:dyDescent="0.3">
      <c r="A106" s="237" t="s">
        <v>15</v>
      </c>
      <c r="B106" s="414">
        <v>0</v>
      </c>
      <c r="C106" s="414">
        <v>0</v>
      </c>
      <c r="D106" s="414">
        <v>0</v>
      </c>
      <c r="E106" s="414">
        <v>0</v>
      </c>
      <c r="F106" s="414">
        <v>25</v>
      </c>
      <c r="G106" s="414">
        <v>0</v>
      </c>
      <c r="H106" s="414">
        <v>0</v>
      </c>
      <c r="I106" s="414">
        <v>0</v>
      </c>
      <c r="J106" s="414">
        <v>25</v>
      </c>
      <c r="K106" s="415">
        <v>0</v>
      </c>
      <c r="L106" s="217">
        <v>50</v>
      </c>
      <c r="M106" s="217">
        <v>5</v>
      </c>
      <c r="N106" s="88"/>
      <c r="O106" s="88"/>
      <c r="P106" s="88"/>
      <c r="Q106" s="88"/>
      <c r="R106" s="88"/>
      <c r="S106" s="88"/>
      <c r="T106" s="88"/>
      <c r="U106" s="88"/>
      <c r="V106" s="88"/>
      <c r="W106"/>
      <c r="X106"/>
      <c r="Y106"/>
      <c r="Z106"/>
      <c r="AA106"/>
      <c r="AB106"/>
      <c r="AC106"/>
      <c r="AD106"/>
      <c r="AE106"/>
      <c r="AF106"/>
      <c r="AG106"/>
      <c r="AH106"/>
      <c r="AI106"/>
    </row>
    <row r="107" spans="1:35" s="26" customFormat="1" ht="15.75" thickBot="1" x14ac:dyDescent="0.3">
      <c r="A107" s="237" t="s">
        <v>31</v>
      </c>
      <c r="B107" s="414">
        <v>0</v>
      </c>
      <c r="C107" s="414">
        <v>0</v>
      </c>
      <c r="D107" s="414">
        <v>0</v>
      </c>
      <c r="E107" s="414">
        <v>0</v>
      </c>
      <c r="F107" s="414">
        <v>0</v>
      </c>
      <c r="G107" s="414">
        <v>8</v>
      </c>
      <c r="H107" s="414">
        <v>0</v>
      </c>
      <c r="I107" s="414">
        <v>0</v>
      </c>
      <c r="J107" s="414">
        <v>0</v>
      </c>
      <c r="K107" s="415">
        <v>0</v>
      </c>
      <c r="L107" s="217">
        <v>8</v>
      </c>
      <c r="M107" s="217">
        <v>0.8</v>
      </c>
      <c r="N107" s="88"/>
      <c r="O107" s="88"/>
      <c r="P107" s="88"/>
      <c r="Q107" s="88"/>
      <c r="R107" s="88"/>
      <c r="S107" s="88"/>
      <c r="T107" s="88"/>
      <c r="U107" s="88"/>
      <c r="V107" s="88"/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pans="1:35" s="26" customFormat="1" ht="15.75" thickBot="1" x14ac:dyDescent="0.3">
      <c r="A108" s="237" t="s">
        <v>138</v>
      </c>
      <c r="B108" s="414">
        <v>0</v>
      </c>
      <c r="C108" s="414">
        <v>0</v>
      </c>
      <c r="D108" s="414">
        <v>25</v>
      </c>
      <c r="E108" s="414">
        <v>0</v>
      </c>
      <c r="F108" s="414">
        <v>0</v>
      </c>
      <c r="G108" s="414">
        <v>25</v>
      </c>
      <c r="H108" s="414">
        <v>0</v>
      </c>
      <c r="I108" s="414">
        <v>0</v>
      </c>
      <c r="J108" s="414">
        <v>0</v>
      </c>
      <c r="K108" s="415">
        <v>0</v>
      </c>
      <c r="L108" s="217">
        <v>50</v>
      </c>
      <c r="M108" s="217">
        <v>5</v>
      </c>
      <c r="N108" s="88"/>
      <c r="O108" s="88"/>
      <c r="P108" s="88"/>
      <c r="Q108" s="88"/>
      <c r="R108" s="88"/>
      <c r="S108" s="88"/>
      <c r="T108" s="88"/>
      <c r="U108" s="88"/>
      <c r="V108" s="88"/>
      <c r="W108"/>
      <c r="X108"/>
      <c r="Y108"/>
      <c r="Z108"/>
      <c r="AA108"/>
      <c r="AB108"/>
      <c r="AC108"/>
      <c r="AD108"/>
      <c r="AE108"/>
      <c r="AF108"/>
      <c r="AG108"/>
      <c r="AH108"/>
      <c r="AI108"/>
    </row>
    <row r="109" spans="1:35" s="26" customFormat="1" ht="15.75" thickBot="1" x14ac:dyDescent="0.3">
      <c r="A109" s="237" t="s">
        <v>139</v>
      </c>
      <c r="B109" s="414">
        <v>0</v>
      </c>
      <c r="C109" s="414">
        <v>0</v>
      </c>
      <c r="D109" s="414">
        <v>0</v>
      </c>
      <c r="E109" s="414">
        <v>0</v>
      </c>
      <c r="F109" s="414">
        <v>0</v>
      </c>
      <c r="G109" s="414">
        <v>0</v>
      </c>
      <c r="H109" s="414">
        <v>0</v>
      </c>
      <c r="I109" s="414">
        <v>0</v>
      </c>
      <c r="J109" s="414">
        <v>0</v>
      </c>
      <c r="K109" s="415">
        <v>0</v>
      </c>
      <c r="L109" s="217">
        <v>0</v>
      </c>
      <c r="M109" s="217">
        <v>0</v>
      </c>
      <c r="N109" s="88"/>
      <c r="O109" s="88"/>
      <c r="P109" s="88"/>
      <c r="Q109" s="88"/>
      <c r="R109" s="88"/>
      <c r="S109" s="88"/>
      <c r="T109" s="88"/>
      <c r="U109" s="88"/>
      <c r="V109" s="88"/>
      <c r="W109"/>
      <c r="X109"/>
      <c r="Y109"/>
      <c r="Z109"/>
      <c r="AA109"/>
      <c r="AB109"/>
      <c r="AC109"/>
      <c r="AD109"/>
      <c r="AE109"/>
      <c r="AF109"/>
      <c r="AG109"/>
      <c r="AH109"/>
      <c r="AI109"/>
    </row>
    <row r="110" spans="1:35" ht="15.75" thickBot="1" x14ac:dyDescent="0.3">
      <c r="A110" s="237" t="s">
        <v>121</v>
      </c>
      <c r="B110" s="414">
        <v>32.5</v>
      </c>
      <c r="C110" s="414">
        <v>0</v>
      </c>
      <c r="D110" s="414">
        <v>0</v>
      </c>
      <c r="E110" s="414">
        <v>0</v>
      </c>
      <c r="F110" s="414">
        <v>0</v>
      </c>
      <c r="G110" s="414">
        <v>25</v>
      </c>
      <c r="H110" s="414">
        <v>0</v>
      </c>
      <c r="I110" s="414">
        <v>0</v>
      </c>
      <c r="J110" s="414">
        <v>12</v>
      </c>
      <c r="K110" s="415">
        <v>0</v>
      </c>
      <c r="L110" s="217">
        <v>69.5</v>
      </c>
      <c r="M110" s="217">
        <v>6.95</v>
      </c>
    </row>
    <row r="111" spans="1:35" ht="15.75" thickBot="1" x14ac:dyDescent="0.3">
      <c r="A111" s="237" t="s">
        <v>30</v>
      </c>
      <c r="B111" s="414">
        <v>247.16000000000003</v>
      </c>
      <c r="C111" s="414">
        <v>253.17200000000003</v>
      </c>
      <c r="D111" s="414">
        <v>100.2</v>
      </c>
      <c r="E111" s="414">
        <v>219.10399999999998</v>
      </c>
      <c r="F111" s="414">
        <v>57.615000000000002</v>
      </c>
      <c r="G111" s="414">
        <v>100.2</v>
      </c>
      <c r="H111" s="414">
        <v>271.8</v>
      </c>
      <c r="I111" s="414">
        <v>93.52</v>
      </c>
      <c r="J111" s="414">
        <v>286.572</v>
      </c>
      <c r="K111" s="415">
        <v>66.8</v>
      </c>
      <c r="L111" s="217">
        <v>1696.1429999999998</v>
      </c>
      <c r="M111" s="217">
        <v>169.61429999999999</v>
      </c>
    </row>
    <row r="112" spans="1:35" ht="15.75" thickBot="1" x14ac:dyDescent="0.3">
      <c r="A112" s="237" t="s">
        <v>32</v>
      </c>
      <c r="B112" s="414">
        <v>26.32</v>
      </c>
      <c r="C112" s="414">
        <v>10.64</v>
      </c>
      <c r="D112" s="414">
        <v>38.564999999999998</v>
      </c>
      <c r="E112" s="414">
        <v>10.64</v>
      </c>
      <c r="F112" s="414">
        <v>36.242000000000004</v>
      </c>
      <c r="G112" s="414">
        <v>49.569999999999993</v>
      </c>
      <c r="H112" s="414">
        <v>10.64</v>
      </c>
      <c r="I112" s="414">
        <v>60.38</v>
      </c>
      <c r="J112" s="414">
        <v>10.64</v>
      </c>
      <c r="K112" s="415">
        <v>33.25</v>
      </c>
      <c r="L112" s="217">
        <v>286.887</v>
      </c>
      <c r="M112" s="217">
        <v>28.688700000000001</v>
      </c>
    </row>
    <row r="113" spans="1:35" ht="15.75" thickBot="1" x14ac:dyDescent="0.3">
      <c r="A113" s="237" t="s">
        <v>33</v>
      </c>
      <c r="B113" s="414">
        <v>24.039999999999996</v>
      </c>
      <c r="C113" s="414">
        <v>11.309999999999999</v>
      </c>
      <c r="D113" s="414">
        <v>33.479999999999997</v>
      </c>
      <c r="E113" s="414">
        <v>25.7</v>
      </c>
      <c r="F113" s="414">
        <v>28.92</v>
      </c>
      <c r="G113" s="414">
        <v>25.509999999999998</v>
      </c>
      <c r="H113" s="414">
        <v>21.78</v>
      </c>
      <c r="I113" s="414">
        <v>37.25</v>
      </c>
      <c r="J113" s="414">
        <v>25.02</v>
      </c>
      <c r="K113" s="415">
        <v>26.2</v>
      </c>
      <c r="L113" s="217">
        <v>259.20999999999998</v>
      </c>
      <c r="M113" s="217">
        <v>25.920999999999999</v>
      </c>
    </row>
    <row r="114" spans="1:35" ht="15.75" thickBot="1" x14ac:dyDescent="0.3">
      <c r="A114" s="237" t="s">
        <v>29</v>
      </c>
      <c r="B114" s="414">
        <v>0</v>
      </c>
      <c r="C114" s="414">
        <v>0</v>
      </c>
      <c r="D114" s="414">
        <v>0</v>
      </c>
      <c r="E114" s="414">
        <v>0</v>
      </c>
      <c r="F114" s="414">
        <v>69.36</v>
      </c>
      <c r="G114" s="414">
        <v>0</v>
      </c>
      <c r="H114" s="414">
        <v>0</v>
      </c>
      <c r="I114" s="414">
        <v>43.52</v>
      </c>
      <c r="J114" s="414">
        <v>0</v>
      </c>
      <c r="K114" s="415">
        <v>0</v>
      </c>
      <c r="L114" s="217">
        <v>112.88</v>
      </c>
      <c r="M114" s="217">
        <v>11.288</v>
      </c>
    </row>
    <row r="115" spans="1:35" ht="15.75" thickBot="1" x14ac:dyDescent="0.3">
      <c r="A115" s="237" t="s">
        <v>42</v>
      </c>
      <c r="B115" s="414">
        <v>55.63</v>
      </c>
      <c r="C115" s="414">
        <v>20</v>
      </c>
      <c r="D115" s="414">
        <v>202.5</v>
      </c>
      <c r="E115" s="414">
        <v>50</v>
      </c>
      <c r="F115" s="414">
        <v>124.15</v>
      </c>
      <c r="G115" s="414">
        <v>55.63</v>
      </c>
      <c r="H115" s="414">
        <v>0</v>
      </c>
      <c r="I115" s="414">
        <v>56.6</v>
      </c>
      <c r="J115" s="414">
        <v>37.5</v>
      </c>
      <c r="K115" s="415">
        <v>20</v>
      </c>
      <c r="L115" s="217">
        <v>622.01</v>
      </c>
      <c r="M115" s="217">
        <v>62.201000000000001</v>
      </c>
    </row>
    <row r="116" spans="1:35" ht="15.75" thickBot="1" x14ac:dyDescent="0.3">
      <c r="A116" s="237" t="s">
        <v>186</v>
      </c>
      <c r="B116" s="414">
        <v>0</v>
      </c>
      <c r="C116" s="414">
        <v>0</v>
      </c>
      <c r="D116" s="414">
        <v>0</v>
      </c>
      <c r="E116" s="414">
        <v>0</v>
      </c>
      <c r="F116" s="414">
        <v>0</v>
      </c>
      <c r="G116" s="414">
        <v>0</v>
      </c>
      <c r="H116" s="414">
        <v>0</v>
      </c>
      <c r="I116" s="414">
        <v>0</v>
      </c>
      <c r="J116" s="414">
        <v>0</v>
      </c>
      <c r="K116" s="415">
        <v>0</v>
      </c>
      <c r="L116" s="217">
        <v>0</v>
      </c>
      <c r="M116" s="217">
        <v>0</v>
      </c>
    </row>
    <row r="117" spans="1:35" ht="15.75" thickBot="1" x14ac:dyDescent="0.3">
      <c r="A117" s="237" t="s">
        <v>35</v>
      </c>
      <c r="B117" s="414">
        <v>0</v>
      </c>
      <c r="C117" s="414">
        <v>0</v>
      </c>
      <c r="D117" s="414">
        <v>0</v>
      </c>
      <c r="E117" s="414">
        <v>0</v>
      </c>
      <c r="F117" s="414">
        <v>0</v>
      </c>
      <c r="G117" s="414">
        <v>21.84</v>
      </c>
      <c r="H117" s="414">
        <v>0</v>
      </c>
      <c r="I117" s="414">
        <v>0</v>
      </c>
      <c r="J117" s="414">
        <v>0</v>
      </c>
      <c r="K117" s="415">
        <v>0</v>
      </c>
      <c r="L117" s="217">
        <v>21.84</v>
      </c>
      <c r="M117" s="217">
        <v>2.1840000000000002</v>
      </c>
    </row>
    <row r="118" spans="1:35" ht="15.75" thickBot="1" x14ac:dyDescent="0.3">
      <c r="A118" s="237" t="s">
        <v>115</v>
      </c>
      <c r="B118" s="414">
        <v>0</v>
      </c>
      <c r="C118" s="414">
        <v>0</v>
      </c>
      <c r="D118" s="414">
        <v>52</v>
      </c>
      <c r="E118" s="414">
        <v>0</v>
      </c>
      <c r="F118" s="414">
        <v>0</v>
      </c>
      <c r="G118" s="414">
        <v>0</v>
      </c>
      <c r="H118" s="414">
        <v>0</v>
      </c>
      <c r="I118" s="414">
        <v>52</v>
      </c>
      <c r="J118" s="414">
        <v>0</v>
      </c>
      <c r="K118" s="415">
        <v>0</v>
      </c>
      <c r="L118" s="217">
        <v>104</v>
      </c>
      <c r="M118" s="217">
        <v>10.4</v>
      </c>
    </row>
    <row r="119" spans="1:35" s="44" customFormat="1" ht="15.75" thickBot="1" x14ac:dyDescent="0.3">
      <c r="A119" s="237" t="s">
        <v>140</v>
      </c>
      <c r="B119" s="414">
        <v>0</v>
      </c>
      <c r="C119" s="414">
        <v>51</v>
      </c>
      <c r="D119" s="414">
        <v>0</v>
      </c>
      <c r="E119" s="414">
        <v>48.96</v>
      </c>
      <c r="F119" s="414">
        <v>51</v>
      </c>
      <c r="G119" s="414">
        <v>0</v>
      </c>
      <c r="H119" s="414">
        <v>51</v>
      </c>
      <c r="I119" s="414">
        <v>0</v>
      </c>
      <c r="J119" s="414">
        <v>18.36</v>
      </c>
      <c r="K119" s="415">
        <v>48.96</v>
      </c>
      <c r="L119" s="217">
        <v>269.27999999999997</v>
      </c>
      <c r="M119" s="217">
        <v>26.927999999999997</v>
      </c>
      <c r="N119" s="88"/>
      <c r="O119" s="88"/>
      <c r="P119" s="88"/>
      <c r="Q119" s="88"/>
      <c r="R119" s="88"/>
      <c r="S119" s="88"/>
      <c r="T119" s="88"/>
      <c r="U119" s="88"/>
      <c r="V119" s="88"/>
      <c r="W119"/>
      <c r="X119"/>
      <c r="Y119"/>
      <c r="Z119"/>
      <c r="AA119"/>
      <c r="AB119"/>
      <c r="AC119"/>
      <c r="AD119"/>
      <c r="AE119"/>
      <c r="AF119"/>
      <c r="AG119"/>
      <c r="AH119"/>
      <c r="AI119"/>
    </row>
    <row r="120" spans="1:35" ht="15.75" thickBot="1" x14ac:dyDescent="0.3">
      <c r="A120" s="80" t="s">
        <v>308</v>
      </c>
      <c r="B120" s="414">
        <v>0</v>
      </c>
      <c r="C120" s="414">
        <v>0</v>
      </c>
      <c r="D120" s="414">
        <v>0</v>
      </c>
      <c r="E120" s="414">
        <v>0</v>
      </c>
      <c r="F120" s="414">
        <v>0</v>
      </c>
      <c r="G120" s="414">
        <v>0</v>
      </c>
      <c r="H120" s="414">
        <v>0</v>
      </c>
      <c r="I120" s="414">
        <v>0</v>
      </c>
      <c r="J120" s="414">
        <v>0</v>
      </c>
      <c r="K120" s="415">
        <v>0</v>
      </c>
      <c r="L120" s="217">
        <v>0</v>
      </c>
      <c r="M120" s="217">
        <v>0</v>
      </c>
    </row>
    <row r="121" spans="1:35" s="26" customFormat="1" ht="15.75" thickBot="1" x14ac:dyDescent="0.3">
      <c r="A121" s="237" t="s">
        <v>44</v>
      </c>
      <c r="B121" s="414">
        <v>1</v>
      </c>
      <c r="C121" s="414">
        <v>0</v>
      </c>
      <c r="D121" s="414">
        <v>5.6</v>
      </c>
      <c r="E121" s="414">
        <v>0</v>
      </c>
      <c r="F121" s="414">
        <v>1</v>
      </c>
      <c r="G121" s="414">
        <v>0</v>
      </c>
      <c r="H121" s="414">
        <v>0</v>
      </c>
      <c r="I121" s="414">
        <v>1</v>
      </c>
      <c r="J121" s="414">
        <v>0</v>
      </c>
      <c r="K121" s="415">
        <v>3</v>
      </c>
      <c r="L121" s="217">
        <v>11.6</v>
      </c>
      <c r="M121" s="217">
        <v>1.1599999999999999</v>
      </c>
      <c r="N121" s="88"/>
      <c r="O121" s="88"/>
      <c r="P121" s="88"/>
      <c r="Q121" s="88"/>
      <c r="R121" s="88"/>
      <c r="S121" s="88"/>
      <c r="T121" s="88"/>
      <c r="U121" s="88"/>
      <c r="V121" s="88"/>
      <c r="W121"/>
      <c r="X121"/>
      <c r="Y121"/>
      <c r="Z121"/>
      <c r="AA121"/>
      <c r="AB121"/>
      <c r="AC121"/>
      <c r="AD121"/>
      <c r="AE121"/>
      <c r="AF121"/>
      <c r="AG121"/>
      <c r="AH121"/>
      <c r="AI121"/>
    </row>
    <row r="122" spans="1:35" ht="15.75" thickBot="1" x14ac:dyDescent="0.3">
      <c r="A122" s="237" t="s">
        <v>20</v>
      </c>
      <c r="B122" s="414">
        <v>11</v>
      </c>
      <c r="C122" s="414">
        <v>9</v>
      </c>
      <c r="D122" s="414">
        <v>22.1</v>
      </c>
      <c r="E122" s="414">
        <v>9.9</v>
      </c>
      <c r="F122" s="414">
        <v>12.33</v>
      </c>
      <c r="G122" s="414">
        <v>13.1</v>
      </c>
      <c r="H122" s="414">
        <v>15.9</v>
      </c>
      <c r="I122" s="414">
        <v>9.01</v>
      </c>
      <c r="J122" s="414">
        <v>11</v>
      </c>
      <c r="K122" s="415">
        <v>16.2</v>
      </c>
      <c r="L122" s="217">
        <v>129.54</v>
      </c>
      <c r="M122" s="217">
        <v>12.953999999999999</v>
      </c>
    </row>
    <row r="123" spans="1:35" ht="15.75" thickBot="1" x14ac:dyDescent="0.3">
      <c r="A123" s="237" t="s">
        <v>34</v>
      </c>
      <c r="B123" s="414">
        <v>18.7</v>
      </c>
      <c r="C123" s="414">
        <v>5.5</v>
      </c>
      <c r="D123" s="414">
        <v>3.5</v>
      </c>
      <c r="E123" s="414">
        <v>10.33</v>
      </c>
      <c r="F123" s="414">
        <v>10.35</v>
      </c>
      <c r="G123" s="414">
        <v>14.3</v>
      </c>
      <c r="H123" s="414">
        <v>3</v>
      </c>
      <c r="I123" s="414">
        <v>11.2</v>
      </c>
      <c r="J123" s="414">
        <v>5.77</v>
      </c>
      <c r="K123" s="415">
        <v>13.379999999999999</v>
      </c>
      <c r="L123" s="217">
        <v>96.03</v>
      </c>
      <c r="M123" s="217">
        <v>9.6029999999999998</v>
      </c>
    </row>
    <row r="124" spans="1:35" ht="15.75" thickBot="1" x14ac:dyDescent="0.3">
      <c r="A124" s="237" t="s">
        <v>48</v>
      </c>
      <c r="B124" s="414">
        <v>0</v>
      </c>
      <c r="C124" s="414">
        <v>114</v>
      </c>
      <c r="D124" s="414">
        <v>0</v>
      </c>
      <c r="E124" s="414">
        <v>114</v>
      </c>
      <c r="F124" s="414">
        <v>0</v>
      </c>
      <c r="G124" s="414">
        <v>114</v>
      </c>
      <c r="H124" s="414">
        <v>0</v>
      </c>
      <c r="I124" s="414">
        <v>114</v>
      </c>
      <c r="J124" s="414">
        <v>0</v>
      </c>
      <c r="K124" s="415">
        <v>114</v>
      </c>
      <c r="L124" s="217">
        <v>570</v>
      </c>
      <c r="M124" s="217">
        <v>57</v>
      </c>
    </row>
    <row r="125" spans="1:35" s="26" customFormat="1" ht="15.75" thickBot="1" x14ac:dyDescent="0.3">
      <c r="A125" s="237" t="s">
        <v>87</v>
      </c>
      <c r="B125" s="414">
        <v>0</v>
      </c>
      <c r="C125" s="414">
        <v>40.799999999999997</v>
      </c>
      <c r="D125" s="414">
        <v>0</v>
      </c>
      <c r="E125" s="414">
        <v>0</v>
      </c>
      <c r="F125" s="414">
        <v>40.799999999999997</v>
      </c>
      <c r="G125" s="414">
        <v>0</v>
      </c>
      <c r="H125" s="414">
        <v>40.799999999999997</v>
      </c>
      <c r="I125" s="414">
        <v>0</v>
      </c>
      <c r="J125" s="414">
        <v>0</v>
      </c>
      <c r="K125" s="415">
        <v>0</v>
      </c>
      <c r="L125" s="217">
        <v>122.39999999999999</v>
      </c>
      <c r="M125" s="217">
        <v>12.239999999999998</v>
      </c>
      <c r="N125" s="88"/>
      <c r="O125" s="88"/>
      <c r="P125" s="88"/>
      <c r="Q125" s="88"/>
      <c r="R125" s="88"/>
      <c r="S125" s="88"/>
      <c r="T125" s="88"/>
      <c r="U125" s="88"/>
      <c r="V125" s="88"/>
      <c r="W125"/>
      <c r="X125"/>
      <c r="Y125"/>
      <c r="Z125"/>
      <c r="AA125"/>
      <c r="AB125"/>
      <c r="AC125"/>
      <c r="AD125"/>
      <c r="AE125"/>
      <c r="AF125"/>
      <c r="AG125"/>
      <c r="AH125"/>
      <c r="AI125"/>
    </row>
    <row r="126" spans="1:35" ht="15.75" thickBot="1" x14ac:dyDescent="0.3">
      <c r="A126" s="80" t="s">
        <v>328</v>
      </c>
      <c r="B126" s="414">
        <v>0</v>
      </c>
      <c r="C126" s="414">
        <v>0</v>
      </c>
      <c r="D126" s="414">
        <v>0</v>
      </c>
      <c r="E126" s="414">
        <v>0</v>
      </c>
      <c r="F126" s="414">
        <v>0</v>
      </c>
      <c r="G126" s="414">
        <v>0</v>
      </c>
      <c r="H126" s="414">
        <v>0</v>
      </c>
      <c r="I126" s="414">
        <v>0</v>
      </c>
      <c r="J126" s="414">
        <v>0</v>
      </c>
      <c r="K126" s="415">
        <v>0</v>
      </c>
      <c r="L126" s="217">
        <v>0</v>
      </c>
      <c r="M126" s="217">
        <v>0</v>
      </c>
    </row>
    <row r="127" spans="1:35" ht="15.75" thickBot="1" x14ac:dyDescent="0.3">
      <c r="A127" s="237" t="s">
        <v>141</v>
      </c>
      <c r="B127" s="414">
        <v>0</v>
      </c>
      <c r="C127" s="414">
        <v>5.0999999999999996</v>
      </c>
      <c r="D127" s="414">
        <v>0</v>
      </c>
      <c r="E127" s="414">
        <v>0</v>
      </c>
      <c r="F127" s="414">
        <v>5.0999999999999996</v>
      </c>
      <c r="G127" s="414">
        <v>0</v>
      </c>
      <c r="H127" s="414">
        <v>5.0999999999999996</v>
      </c>
      <c r="I127" s="414">
        <v>0</v>
      </c>
      <c r="J127" s="414">
        <v>0</v>
      </c>
      <c r="K127" s="415">
        <v>5.0999999999999996</v>
      </c>
      <c r="L127" s="217">
        <v>20.399999999999999</v>
      </c>
      <c r="M127" s="217">
        <v>2.04</v>
      </c>
    </row>
    <row r="128" spans="1:35" s="26" customFormat="1" ht="15.75" thickBot="1" x14ac:dyDescent="0.3">
      <c r="A128" s="237" t="s">
        <v>326</v>
      </c>
      <c r="B128" s="414">
        <v>0</v>
      </c>
      <c r="C128" s="414">
        <v>0</v>
      </c>
      <c r="D128" s="414">
        <v>0</v>
      </c>
      <c r="E128" s="414">
        <v>0</v>
      </c>
      <c r="F128" s="414">
        <v>0</v>
      </c>
      <c r="G128" s="414">
        <v>0</v>
      </c>
      <c r="H128" s="414">
        <v>0</v>
      </c>
      <c r="I128" s="414">
        <v>0</v>
      </c>
      <c r="J128" s="414">
        <v>0</v>
      </c>
      <c r="K128" s="415">
        <v>0</v>
      </c>
      <c r="L128" s="217">
        <v>0</v>
      </c>
      <c r="M128" s="217">
        <v>0</v>
      </c>
      <c r="N128" s="88"/>
      <c r="O128" s="88"/>
      <c r="P128" s="88"/>
      <c r="Q128" s="88"/>
      <c r="R128" s="88"/>
      <c r="S128" s="88"/>
      <c r="T128" s="88"/>
      <c r="U128" s="88"/>
      <c r="V128" s="88"/>
      <c r="W128"/>
      <c r="X128"/>
      <c r="Y128"/>
      <c r="Z128"/>
      <c r="AA128"/>
      <c r="AB128"/>
      <c r="AC128"/>
      <c r="AD128"/>
      <c r="AE128"/>
      <c r="AF128"/>
      <c r="AG128"/>
      <c r="AH128"/>
      <c r="AI128"/>
    </row>
    <row r="129" spans="1:35" s="26" customFormat="1" ht="15.75" thickBot="1" x14ac:dyDescent="0.3">
      <c r="A129" s="237" t="s">
        <v>27</v>
      </c>
      <c r="B129" s="414">
        <v>0</v>
      </c>
      <c r="C129" s="414">
        <v>0</v>
      </c>
      <c r="D129" s="414">
        <v>125</v>
      </c>
      <c r="E129" s="414">
        <v>0</v>
      </c>
      <c r="F129" s="414">
        <v>125</v>
      </c>
      <c r="G129" s="414">
        <v>0</v>
      </c>
      <c r="H129" s="414">
        <v>125</v>
      </c>
      <c r="I129" s="414">
        <v>0</v>
      </c>
      <c r="J129" s="414">
        <v>125</v>
      </c>
      <c r="K129" s="415">
        <v>0</v>
      </c>
      <c r="L129" s="217">
        <v>500</v>
      </c>
      <c r="M129" s="217">
        <v>50</v>
      </c>
      <c r="N129" s="88"/>
      <c r="O129" s="88"/>
      <c r="P129" s="88"/>
      <c r="Q129" s="88"/>
      <c r="R129" s="88"/>
      <c r="S129" s="88"/>
      <c r="T129" s="88"/>
      <c r="U129" s="88"/>
      <c r="V129" s="88"/>
      <c r="W129"/>
      <c r="X129"/>
      <c r="Y129"/>
      <c r="Z129"/>
      <c r="AA129"/>
      <c r="AB129"/>
      <c r="AC129"/>
      <c r="AD129"/>
      <c r="AE129"/>
      <c r="AF129"/>
      <c r="AG129"/>
      <c r="AH129"/>
      <c r="AI129"/>
    </row>
    <row r="130" spans="1:35" s="26" customFormat="1" ht="15.75" thickBot="1" x14ac:dyDescent="0.3">
      <c r="A130" s="237" t="s">
        <v>388</v>
      </c>
      <c r="B130" s="414">
        <v>0</v>
      </c>
      <c r="C130" s="414">
        <v>0</v>
      </c>
      <c r="D130" s="414">
        <v>0</v>
      </c>
      <c r="E130" s="414">
        <v>0</v>
      </c>
      <c r="F130" s="414">
        <v>0</v>
      </c>
      <c r="G130" s="414">
        <v>0</v>
      </c>
      <c r="H130" s="414">
        <v>0</v>
      </c>
      <c r="I130" s="414">
        <v>0</v>
      </c>
      <c r="J130" s="414">
        <v>0</v>
      </c>
      <c r="K130" s="415">
        <v>0</v>
      </c>
      <c r="L130" s="217">
        <v>0</v>
      </c>
      <c r="M130" s="217">
        <v>0</v>
      </c>
      <c r="N130" s="88"/>
      <c r="O130" s="88"/>
      <c r="P130" s="88"/>
      <c r="Q130" s="88"/>
      <c r="R130" s="88"/>
      <c r="S130" s="88"/>
      <c r="T130" s="88"/>
      <c r="U130" s="88"/>
      <c r="V130" s="88"/>
      <c r="W130"/>
      <c r="X130"/>
      <c r="Y130"/>
      <c r="Z130"/>
      <c r="AA130"/>
      <c r="AB130"/>
      <c r="AC130"/>
      <c r="AD130"/>
      <c r="AE130"/>
      <c r="AF130"/>
      <c r="AG130"/>
      <c r="AH130"/>
      <c r="AI130"/>
    </row>
    <row r="131" spans="1:35" s="26" customFormat="1" ht="15.75" thickBot="1" x14ac:dyDescent="0.3">
      <c r="A131" s="237" t="s">
        <v>142</v>
      </c>
      <c r="B131" s="414">
        <v>0</v>
      </c>
      <c r="C131" s="414">
        <v>0</v>
      </c>
      <c r="D131" s="414">
        <v>18.36</v>
      </c>
      <c r="E131" s="414">
        <v>0</v>
      </c>
      <c r="F131" s="414">
        <v>0</v>
      </c>
      <c r="G131" s="414">
        <v>0</v>
      </c>
      <c r="H131" s="414">
        <v>0</v>
      </c>
      <c r="I131" s="414">
        <v>0</v>
      </c>
      <c r="J131" s="414">
        <v>0</v>
      </c>
      <c r="K131" s="415">
        <v>18.36</v>
      </c>
      <c r="L131" s="217">
        <v>36.72</v>
      </c>
      <c r="M131" s="217">
        <v>3.6719999999999997</v>
      </c>
      <c r="N131" s="88"/>
      <c r="O131" s="88"/>
      <c r="P131" s="88"/>
      <c r="Q131" s="88"/>
      <c r="R131" s="88"/>
      <c r="S131" s="88"/>
      <c r="T131" s="88"/>
      <c r="U131" s="88"/>
      <c r="V131" s="88"/>
      <c r="W131"/>
      <c r="X131"/>
      <c r="Y131"/>
      <c r="Z131"/>
      <c r="AA131"/>
      <c r="AB131"/>
      <c r="AC131"/>
      <c r="AD131"/>
      <c r="AE131"/>
      <c r="AF131"/>
      <c r="AG131"/>
      <c r="AH131"/>
      <c r="AI131"/>
    </row>
    <row r="132" spans="1:35" ht="15.75" thickBot="1" x14ac:dyDescent="0.3">
      <c r="A132" s="237" t="s">
        <v>143</v>
      </c>
      <c r="B132" s="414">
        <v>15.3</v>
      </c>
      <c r="C132" s="414">
        <v>0</v>
      </c>
      <c r="D132" s="414">
        <v>0</v>
      </c>
      <c r="E132" s="414">
        <v>0</v>
      </c>
      <c r="F132" s="414">
        <v>0</v>
      </c>
      <c r="G132" s="414">
        <v>15.3</v>
      </c>
      <c r="H132" s="414">
        <v>0</v>
      </c>
      <c r="I132" s="414">
        <v>15.3</v>
      </c>
      <c r="J132" s="414">
        <v>0</v>
      </c>
      <c r="K132" s="415">
        <v>0</v>
      </c>
      <c r="L132" s="217">
        <v>45.900000000000006</v>
      </c>
      <c r="M132" s="217">
        <v>4.5900000000000007</v>
      </c>
    </row>
    <row r="133" spans="1:35" ht="15.75" thickBot="1" x14ac:dyDescent="0.3">
      <c r="A133" s="237" t="s">
        <v>205</v>
      </c>
      <c r="B133" s="414">
        <v>0</v>
      </c>
      <c r="C133" s="414">
        <v>0</v>
      </c>
      <c r="D133" s="414">
        <v>0</v>
      </c>
      <c r="E133" s="414">
        <v>20</v>
      </c>
      <c r="F133" s="414">
        <v>0</v>
      </c>
      <c r="G133" s="414">
        <v>0</v>
      </c>
      <c r="H133" s="414">
        <v>20</v>
      </c>
      <c r="I133" s="414">
        <v>20</v>
      </c>
      <c r="J133" s="414">
        <v>0</v>
      </c>
      <c r="K133" s="415">
        <v>0</v>
      </c>
      <c r="L133" s="217">
        <v>60</v>
      </c>
      <c r="M133" s="217">
        <v>6</v>
      </c>
    </row>
    <row r="134" spans="1:35" s="26" customFormat="1" ht="15.75" thickBot="1" x14ac:dyDescent="0.3">
      <c r="A134" s="237" t="s">
        <v>305</v>
      </c>
      <c r="B134" s="414">
        <v>0</v>
      </c>
      <c r="C134" s="414">
        <v>0</v>
      </c>
      <c r="D134" s="414">
        <v>2.7</v>
      </c>
      <c r="E134" s="414">
        <v>0</v>
      </c>
      <c r="F134" s="414">
        <v>0</v>
      </c>
      <c r="G134" s="414">
        <v>0</v>
      </c>
      <c r="H134" s="414">
        <v>0</v>
      </c>
      <c r="I134" s="414">
        <v>2.7</v>
      </c>
      <c r="J134" s="414">
        <v>0</v>
      </c>
      <c r="K134" s="415">
        <v>0</v>
      </c>
      <c r="L134" s="217">
        <v>5.4</v>
      </c>
      <c r="M134" s="217">
        <v>0.54</v>
      </c>
      <c r="N134" s="88"/>
      <c r="O134" s="88"/>
      <c r="P134" s="88"/>
      <c r="Q134" s="88"/>
      <c r="R134" s="88"/>
      <c r="S134" s="88"/>
      <c r="T134" s="88"/>
      <c r="U134" s="88"/>
      <c r="V134" s="88"/>
      <c r="W134"/>
      <c r="X134"/>
      <c r="Y134"/>
      <c r="Z134"/>
      <c r="AA134"/>
      <c r="AB134"/>
      <c r="AC134"/>
      <c r="AD134"/>
      <c r="AE134"/>
      <c r="AF134"/>
      <c r="AG134"/>
      <c r="AH134"/>
      <c r="AI134"/>
    </row>
    <row r="135" spans="1:35" ht="15.75" thickBot="1" x14ac:dyDescent="0.3">
      <c r="A135" s="237" t="s">
        <v>16</v>
      </c>
      <c r="B135" s="414">
        <v>100</v>
      </c>
      <c r="C135" s="414">
        <v>333.77</v>
      </c>
      <c r="D135" s="414">
        <v>148</v>
      </c>
      <c r="E135" s="414">
        <v>293.89999999999998</v>
      </c>
      <c r="F135" s="414">
        <v>178</v>
      </c>
      <c r="G135" s="414">
        <v>152.5</v>
      </c>
      <c r="H135" s="414">
        <v>293.89999999999998</v>
      </c>
      <c r="I135" s="414">
        <v>151.11000000000001</v>
      </c>
      <c r="J135" s="414">
        <v>219.87</v>
      </c>
      <c r="K135" s="415">
        <v>333.9</v>
      </c>
      <c r="L135" s="217">
        <v>2204.9500000000003</v>
      </c>
      <c r="M135" s="217">
        <v>220.49500000000003</v>
      </c>
    </row>
    <row r="136" spans="1:35" ht="15.75" thickBot="1" x14ac:dyDescent="0.3">
      <c r="A136" s="237" t="s">
        <v>54</v>
      </c>
      <c r="B136" s="414">
        <v>0</v>
      </c>
      <c r="C136" s="414">
        <v>0</v>
      </c>
      <c r="D136" s="414">
        <v>0</v>
      </c>
      <c r="E136" s="414">
        <v>0</v>
      </c>
      <c r="F136" s="414">
        <v>114</v>
      </c>
      <c r="G136" s="414">
        <v>0</v>
      </c>
      <c r="H136" s="414">
        <v>0</v>
      </c>
      <c r="I136" s="414">
        <v>0</v>
      </c>
      <c r="J136" s="414">
        <v>114</v>
      </c>
      <c r="K136" s="415">
        <v>0</v>
      </c>
      <c r="L136" s="217">
        <v>228</v>
      </c>
      <c r="M136" s="217">
        <v>22.8</v>
      </c>
    </row>
    <row r="137" spans="1:35" s="26" customFormat="1" ht="15.75" thickBot="1" x14ac:dyDescent="0.3">
      <c r="A137" s="237" t="s">
        <v>72</v>
      </c>
      <c r="B137" s="414">
        <v>0</v>
      </c>
      <c r="C137" s="414">
        <v>0</v>
      </c>
      <c r="D137" s="414">
        <v>114</v>
      </c>
      <c r="E137" s="414">
        <v>0</v>
      </c>
      <c r="F137" s="414">
        <v>0</v>
      </c>
      <c r="G137" s="414">
        <v>114</v>
      </c>
      <c r="H137" s="414">
        <v>0</v>
      </c>
      <c r="I137" s="414">
        <v>0</v>
      </c>
      <c r="J137" s="414">
        <v>0</v>
      </c>
      <c r="K137" s="415">
        <v>0</v>
      </c>
      <c r="L137" s="217">
        <v>228</v>
      </c>
      <c r="M137" s="217">
        <v>22.8</v>
      </c>
      <c r="N137" s="88"/>
      <c r="O137" s="88"/>
      <c r="P137" s="88"/>
      <c r="Q137" s="88"/>
      <c r="R137" s="88"/>
      <c r="S137" s="88"/>
      <c r="T137" s="88"/>
      <c r="U137" s="88"/>
      <c r="V137" s="88"/>
      <c r="W137"/>
      <c r="X137"/>
      <c r="Y137"/>
      <c r="Z137"/>
      <c r="AA137"/>
      <c r="AB137"/>
      <c r="AC137"/>
      <c r="AD137"/>
      <c r="AE137"/>
      <c r="AF137"/>
      <c r="AG137"/>
      <c r="AH137"/>
      <c r="AI137"/>
    </row>
    <row r="138" spans="1:35" s="26" customFormat="1" ht="15.75" thickBot="1" x14ac:dyDescent="0.3">
      <c r="A138" s="237" t="s">
        <v>83</v>
      </c>
      <c r="B138" s="414">
        <v>114</v>
      </c>
      <c r="C138" s="414">
        <v>0</v>
      </c>
      <c r="D138" s="414">
        <v>0</v>
      </c>
      <c r="E138" s="414">
        <v>0</v>
      </c>
      <c r="F138" s="414">
        <v>0</v>
      </c>
      <c r="G138" s="414">
        <v>0</v>
      </c>
      <c r="H138" s="414">
        <v>0</v>
      </c>
      <c r="I138" s="414">
        <v>114</v>
      </c>
      <c r="J138" s="414">
        <v>0</v>
      </c>
      <c r="K138" s="415">
        <v>0</v>
      </c>
      <c r="L138" s="217">
        <v>228</v>
      </c>
      <c r="M138" s="217">
        <v>22.8</v>
      </c>
      <c r="N138" s="88"/>
      <c r="O138" s="88"/>
      <c r="P138" s="88"/>
      <c r="Q138" s="88"/>
      <c r="R138" s="88"/>
      <c r="S138" s="88"/>
      <c r="T138" s="88"/>
      <c r="U138" s="88"/>
      <c r="V138" s="88"/>
      <c r="W138"/>
      <c r="X138"/>
      <c r="Y138"/>
      <c r="Z138"/>
      <c r="AA138"/>
      <c r="AB138"/>
      <c r="AC138"/>
      <c r="AD138"/>
      <c r="AE138"/>
      <c r="AF138"/>
      <c r="AG138"/>
      <c r="AH138"/>
      <c r="AI138"/>
    </row>
    <row r="139" spans="1:35" s="26" customFormat="1" ht="15.75" thickBot="1" x14ac:dyDescent="0.3">
      <c r="A139" s="237" t="s">
        <v>99</v>
      </c>
      <c r="B139" s="414">
        <v>0</v>
      </c>
      <c r="C139" s="414">
        <v>20</v>
      </c>
      <c r="D139" s="414">
        <v>0</v>
      </c>
      <c r="E139" s="414">
        <v>0</v>
      </c>
      <c r="F139" s="414">
        <v>0</v>
      </c>
      <c r="G139" s="414">
        <v>0</v>
      </c>
      <c r="H139" s="414">
        <v>0</v>
      </c>
      <c r="I139" s="414">
        <v>0</v>
      </c>
      <c r="J139" s="414">
        <v>20</v>
      </c>
      <c r="K139" s="415">
        <v>0</v>
      </c>
      <c r="L139" s="217">
        <v>40</v>
      </c>
      <c r="M139" s="217">
        <v>4</v>
      </c>
      <c r="N139" s="88"/>
      <c r="O139" s="88"/>
      <c r="P139" s="88"/>
      <c r="Q139" s="88"/>
      <c r="R139" s="88"/>
      <c r="S139" s="88"/>
      <c r="T139" s="88"/>
      <c r="U139" s="88"/>
      <c r="V139" s="88"/>
      <c r="W139"/>
      <c r="X139"/>
      <c r="Y139"/>
      <c r="Z139"/>
      <c r="AA139"/>
      <c r="AB139"/>
      <c r="AC139"/>
      <c r="AD139"/>
      <c r="AE139"/>
      <c r="AF139"/>
      <c r="AG139"/>
      <c r="AH139"/>
      <c r="AI139"/>
    </row>
    <row r="140" spans="1:35" s="26" customFormat="1" ht="15.75" thickBot="1" x14ac:dyDescent="0.3">
      <c r="A140" s="237" t="s">
        <v>36</v>
      </c>
      <c r="B140" s="414">
        <v>0</v>
      </c>
      <c r="C140" s="414">
        <v>20.28</v>
      </c>
      <c r="D140" s="414">
        <v>6</v>
      </c>
      <c r="E140" s="414">
        <v>8.9</v>
      </c>
      <c r="F140" s="414">
        <v>6</v>
      </c>
      <c r="G140" s="414">
        <v>5</v>
      </c>
      <c r="H140" s="414">
        <v>8.9</v>
      </c>
      <c r="I140" s="414">
        <v>5</v>
      </c>
      <c r="J140" s="414">
        <v>14.28</v>
      </c>
      <c r="K140" s="415">
        <v>16.380000000000003</v>
      </c>
      <c r="L140" s="217">
        <v>90.740000000000009</v>
      </c>
      <c r="M140" s="217">
        <v>9.0740000000000016</v>
      </c>
      <c r="N140" s="88"/>
      <c r="O140" s="88"/>
      <c r="P140" s="88"/>
      <c r="Q140" s="88"/>
      <c r="R140" s="88"/>
      <c r="S140" s="88"/>
      <c r="T140" s="88"/>
      <c r="U140" s="88"/>
      <c r="V140" s="88"/>
      <c r="W140"/>
      <c r="X140"/>
      <c r="Y140"/>
      <c r="Z140"/>
      <c r="AA140"/>
      <c r="AB140"/>
      <c r="AC140"/>
      <c r="AD140"/>
      <c r="AE140"/>
      <c r="AF140"/>
      <c r="AG140"/>
      <c r="AH140"/>
      <c r="AI140"/>
    </row>
    <row r="141" spans="1:35" ht="15.75" thickBot="1" x14ac:dyDescent="0.3">
      <c r="A141" s="237" t="s">
        <v>73</v>
      </c>
      <c r="B141" s="414">
        <v>0</v>
      </c>
      <c r="C141" s="414">
        <v>109.28</v>
      </c>
      <c r="D141" s="414">
        <v>0</v>
      </c>
      <c r="E141" s="414">
        <v>98.8</v>
      </c>
      <c r="F141" s="414">
        <v>0</v>
      </c>
      <c r="G141" s="414">
        <v>0</v>
      </c>
      <c r="H141" s="414">
        <v>98.8</v>
      </c>
      <c r="I141" s="414">
        <v>0</v>
      </c>
      <c r="J141" s="414">
        <v>109.28</v>
      </c>
      <c r="K141" s="415">
        <v>0</v>
      </c>
      <c r="L141" s="217">
        <v>416.15999999999997</v>
      </c>
      <c r="M141" s="217">
        <v>41.616</v>
      </c>
    </row>
    <row r="142" spans="1:35" s="26" customFormat="1" ht="15.75" thickBot="1" x14ac:dyDescent="0.3">
      <c r="A142" s="237" t="s">
        <v>37</v>
      </c>
      <c r="B142" s="414">
        <v>0</v>
      </c>
      <c r="C142" s="414">
        <v>0</v>
      </c>
      <c r="D142" s="414">
        <v>0</v>
      </c>
      <c r="E142" s="414">
        <v>41.78</v>
      </c>
      <c r="F142" s="414">
        <v>0</v>
      </c>
      <c r="G142" s="414">
        <v>0</v>
      </c>
      <c r="H142" s="414">
        <v>0</v>
      </c>
      <c r="I142" s="414">
        <v>52</v>
      </c>
      <c r="J142" s="414">
        <v>0</v>
      </c>
      <c r="K142" s="415">
        <v>0</v>
      </c>
      <c r="L142" s="217">
        <v>93.78</v>
      </c>
      <c r="M142" s="217">
        <v>9.3780000000000001</v>
      </c>
      <c r="N142" s="88"/>
      <c r="O142" s="88"/>
      <c r="P142" s="88"/>
      <c r="Q142" s="88"/>
      <c r="R142" s="88"/>
      <c r="S142" s="88"/>
      <c r="T142" s="88"/>
      <c r="U142" s="88"/>
      <c r="V142" s="88"/>
      <c r="W142"/>
      <c r="X142"/>
      <c r="Y142"/>
      <c r="Z142"/>
      <c r="AA142"/>
      <c r="AB142"/>
      <c r="AC142"/>
      <c r="AD142"/>
      <c r="AE142"/>
      <c r="AF142"/>
      <c r="AG142"/>
      <c r="AH142"/>
      <c r="AI142"/>
    </row>
    <row r="143" spans="1:35" s="26" customFormat="1" ht="15.75" thickBot="1" x14ac:dyDescent="0.3">
      <c r="A143" s="237" t="s">
        <v>144</v>
      </c>
      <c r="B143" s="414">
        <v>48</v>
      </c>
      <c r="C143" s="414">
        <v>17.100000000000001</v>
      </c>
      <c r="D143" s="414">
        <v>28</v>
      </c>
      <c r="E143" s="414">
        <v>0</v>
      </c>
      <c r="F143" s="414">
        <v>45.93</v>
      </c>
      <c r="G143" s="414">
        <v>60.1</v>
      </c>
      <c r="H143" s="414">
        <v>58</v>
      </c>
      <c r="I143" s="414">
        <v>0</v>
      </c>
      <c r="J143" s="414">
        <v>0</v>
      </c>
      <c r="K143" s="415">
        <v>0</v>
      </c>
      <c r="L143" s="217">
        <v>257.13</v>
      </c>
      <c r="M143" s="217">
        <v>25.713000000000001</v>
      </c>
      <c r="N143" s="88"/>
      <c r="O143" s="88"/>
      <c r="P143" s="88"/>
      <c r="Q143" s="88"/>
      <c r="R143" s="88"/>
      <c r="S143" s="88"/>
      <c r="T143" s="88"/>
      <c r="U143" s="88"/>
      <c r="V143" s="88"/>
      <c r="W143"/>
      <c r="X143"/>
      <c r="Y143"/>
      <c r="Z143"/>
      <c r="AA143"/>
      <c r="AB143"/>
      <c r="AC143"/>
      <c r="AD143"/>
      <c r="AE143"/>
      <c r="AF143"/>
      <c r="AG143"/>
      <c r="AH143"/>
      <c r="AI143"/>
    </row>
    <row r="144" spans="1:35" ht="15.75" thickBot="1" x14ac:dyDescent="0.3">
      <c r="A144" s="237" t="s">
        <v>82</v>
      </c>
      <c r="B144" s="414">
        <v>76.45</v>
      </c>
      <c r="C144" s="414">
        <v>80</v>
      </c>
      <c r="D144" s="414">
        <v>22.61</v>
      </c>
      <c r="E144" s="414">
        <v>0</v>
      </c>
      <c r="F144" s="414">
        <v>127.22</v>
      </c>
      <c r="G144" s="414">
        <v>84.61</v>
      </c>
      <c r="H144" s="414">
        <v>22.61</v>
      </c>
      <c r="I144" s="414">
        <v>60.65</v>
      </c>
      <c r="J144" s="414">
        <v>22.61</v>
      </c>
      <c r="K144" s="415">
        <v>0</v>
      </c>
      <c r="L144" s="217">
        <v>496.76</v>
      </c>
      <c r="M144" s="217">
        <v>49.676000000000002</v>
      </c>
    </row>
    <row r="145" spans="1:38" ht="15.75" thickBot="1" x14ac:dyDescent="0.3">
      <c r="A145" s="237" t="s">
        <v>313</v>
      </c>
      <c r="B145" s="414">
        <v>0</v>
      </c>
      <c r="C145" s="414">
        <v>0</v>
      </c>
      <c r="D145" s="414">
        <v>0</v>
      </c>
      <c r="E145" s="414">
        <v>0</v>
      </c>
      <c r="F145" s="414">
        <v>0</v>
      </c>
      <c r="G145" s="414">
        <v>0</v>
      </c>
      <c r="H145" s="414">
        <v>0</v>
      </c>
      <c r="I145" s="414">
        <v>0</v>
      </c>
      <c r="J145" s="414">
        <v>0</v>
      </c>
      <c r="K145" s="415">
        <v>0</v>
      </c>
      <c r="L145" s="217">
        <v>0</v>
      </c>
      <c r="M145" s="217">
        <v>0</v>
      </c>
    </row>
    <row r="146" spans="1:38" ht="15.75" thickBot="1" x14ac:dyDescent="0.3">
      <c r="A146" s="237" t="s">
        <v>343</v>
      </c>
      <c r="B146" s="414">
        <v>0</v>
      </c>
      <c r="C146" s="414">
        <v>0</v>
      </c>
      <c r="D146" s="414">
        <v>0</v>
      </c>
      <c r="E146" s="414">
        <v>0</v>
      </c>
      <c r="F146" s="414">
        <v>0</v>
      </c>
      <c r="G146" s="414">
        <v>0</v>
      </c>
      <c r="H146" s="414">
        <v>0</v>
      </c>
      <c r="I146" s="414">
        <v>0</v>
      </c>
      <c r="J146" s="414">
        <v>0</v>
      </c>
      <c r="K146" s="415">
        <v>85.33</v>
      </c>
      <c r="L146" s="217">
        <v>85.33</v>
      </c>
      <c r="M146" s="217">
        <v>8.5329999999999995</v>
      </c>
    </row>
    <row r="147" spans="1:38" s="26" customFormat="1" ht="15.75" thickBot="1" x14ac:dyDescent="0.3">
      <c r="A147" s="237" t="s">
        <v>66</v>
      </c>
      <c r="B147" s="414">
        <v>0</v>
      </c>
      <c r="C147" s="414">
        <v>7.14</v>
      </c>
      <c r="D147" s="414">
        <v>0</v>
      </c>
      <c r="E147" s="414">
        <v>7.14</v>
      </c>
      <c r="F147" s="414">
        <v>0</v>
      </c>
      <c r="G147" s="414">
        <v>7.14</v>
      </c>
      <c r="H147" s="414">
        <v>0</v>
      </c>
      <c r="I147" s="414">
        <v>7.14</v>
      </c>
      <c r="J147" s="414">
        <v>0</v>
      </c>
      <c r="K147" s="415">
        <v>25.14</v>
      </c>
      <c r="L147" s="217">
        <v>53.7</v>
      </c>
      <c r="M147" s="217">
        <v>5.37</v>
      </c>
      <c r="N147" s="88"/>
      <c r="O147" s="88"/>
      <c r="P147" s="88"/>
      <c r="Q147" s="88"/>
      <c r="R147" s="88"/>
      <c r="S147" s="88"/>
      <c r="T147" s="88"/>
      <c r="U147" s="88"/>
      <c r="V147" s="88"/>
      <c r="W147"/>
      <c r="X147"/>
      <c r="Y147"/>
      <c r="Z147"/>
      <c r="AA147"/>
      <c r="AB147"/>
      <c r="AC147"/>
      <c r="AD147"/>
      <c r="AE147"/>
      <c r="AF147"/>
      <c r="AG147"/>
      <c r="AH147"/>
      <c r="AI147"/>
    </row>
    <row r="148" spans="1:38" s="26" customFormat="1" ht="15.75" thickBot="1" x14ac:dyDescent="0.3">
      <c r="A148" s="159" t="s">
        <v>436</v>
      </c>
      <c r="B148" s="414">
        <v>0</v>
      </c>
      <c r="C148" s="414">
        <v>0</v>
      </c>
      <c r="D148" s="414">
        <v>0</v>
      </c>
      <c r="E148" s="414">
        <v>0</v>
      </c>
      <c r="F148" s="414">
        <v>0</v>
      </c>
      <c r="G148" s="414">
        <v>0</v>
      </c>
      <c r="H148" s="414">
        <v>0</v>
      </c>
      <c r="I148" s="414">
        <v>0</v>
      </c>
      <c r="J148" s="414">
        <v>54.69</v>
      </c>
      <c r="K148" s="415">
        <v>0</v>
      </c>
      <c r="L148" s="217">
        <v>54.69</v>
      </c>
      <c r="M148" s="217">
        <v>5.4689999999999994</v>
      </c>
      <c r="N148" s="88"/>
      <c r="O148" s="88"/>
      <c r="P148" s="88"/>
      <c r="Q148" s="88"/>
      <c r="R148" s="88"/>
      <c r="S148" s="88"/>
      <c r="T148" s="88"/>
      <c r="U148" s="88"/>
      <c r="V148" s="88"/>
      <c r="W148"/>
      <c r="X148"/>
      <c r="Y148"/>
      <c r="Z148"/>
      <c r="AA148"/>
      <c r="AB148"/>
      <c r="AC148"/>
      <c r="AD148"/>
      <c r="AE148"/>
      <c r="AF148"/>
      <c r="AG148"/>
      <c r="AH148"/>
      <c r="AI148"/>
    </row>
    <row r="149" spans="1:38" s="26" customFormat="1" ht="15.75" thickBot="1" x14ac:dyDescent="0.3">
      <c r="A149" s="237" t="s">
        <v>22</v>
      </c>
      <c r="B149" s="414">
        <v>0</v>
      </c>
      <c r="C149" s="414">
        <v>0</v>
      </c>
      <c r="D149" s="414">
        <v>0</v>
      </c>
      <c r="E149" s="414">
        <v>1.5</v>
      </c>
      <c r="F149" s="414">
        <v>0</v>
      </c>
      <c r="G149" s="414">
        <v>0</v>
      </c>
      <c r="H149" s="414">
        <v>1.5</v>
      </c>
      <c r="I149" s="414">
        <v>0</v>
      </c>
      <c r="J149" s="414">
        <v>0</v>
      </c>
      <c r="K149" s="415">
        <v>1.5</v>
      </c>
      <c r="L149" s="217">
        <v>4.5</v>
      </c>
      <c r="M149" s="217">
        <v>0.45</v>
      </c>
      <c r="N149" s="88"/>
      <c r="O149" s="88"/>
      <c r="P149" s="88"/>
      <c r="Q149" s="88"/>
      <c r="R149" s="88"/>
      <c r="S149" s="88"/>
      <c r="T149" s="88"/>
      <c r="U149" s="88"/>
      <c r="V149" s="88"/>
      <c r="W149"/>
      <c r="X149"/>
      <c r="Y149"/>
      <c r="Z149"/>
      <c r="AA149"/>
      <c r="AB149"/>
      <c r="AC149"/>
      <c r="AD149"/>
      <c r="AE149"/>
      <c r="AF149"/>
      <c r="AG149"/>
      <c r="AH149"/>
      <c r="AI149"/>
    </row>
    <row r="150" spans="1:38" s="26" customFormat="1" ht="15.75" thickBot="1" x14ac:dyDescent="0.3">
      <c r="A150" s="237" t="s">
        <v>64</v>
      </c>
      <c r="B150" s="414">
        <v>0</v>
      </c>
      <c r="C150" s="414">
        <v>1.5</v>
      </c>
      <c r="D150" s="414">
        <v>0</v>
      </c>
      <c r="E150" s="414">
        <v>0</v>
      </c>
      <c r="F150" s="414">
        <v>1.5</v>
      </c>
      <c r="G150" s="414">
        <v>0</v>
      </c>
      <c r="H150" s="414">
        <v>0</v>
      </c>
      <c r="I150" s="414">
        <v>0</v>
      </c>
      <c r="J150" s="414">
        <v>1.5</v>
      </c>
      <c r="K150" s="415">
        <v>0</v>
      </c>
      <c r="L150" s="217">
        <v>4.5</v>
      </c>
      <c r="M150" s="217">
        <v>0.45</v>
      </c>
      <c r="N150" s="88"/>
      <c r="O150" s="88"/>
      <c r="P150" s="88"/>
      <c r="Q150" s="88"/>
      <c r="R150" s="88"/>
      <c r="S150" s="88"/>
      <c r="T150" s="88"/>
      <c r="U150" s="88"/>
      <c r="V150" s="88"/>
      <c r="W150"/>
      <c r="X150"/>
      <c r="Y150"/>
      <c r="Z150"/>
      <c r="AA150"/>
      <c r="AB150"/>
      <c r="AC150"/>
      <c r="AD150"/>
      <c r="AE150"/>
      <c r="AF150"/>
      <c r="AG150"/>
      <c r="AH150"/>
      <c r="AI150"/>
    </row>
    <row r="151" spans="1:38" s="26" customFormat="1" ht="15.75" thickBot="1" x14ac:dyDescent="0.3">
      <c r="A151" s="237" t="s">
        <v>395</v>
      </c>
      <c r="B151" s="414">
        <v>0</v>
      </c>
      <c r="C151" s="414">
        <v>10</v>
      </c>
      <c r="D151" s="414">
        <v>0</v>
      </c>
      <c r="E151" s="414">
        <v>0</v>
      </c>
      <c r="F151" s="414">
        <v>0</v>
      </c>
      <c r="G151" s="414">
        <v>0</v>
      </c>
      <c r="H151" s="414">
        <v>10</v>
      </c>
      <c r="I151" s="414">
        <v>0</v>
      </c>
      <c r="J151" s="414">
        <v>0</v>
      </c>
      <c r="K151" s="415">
        <v>0</v>
      </c>
      <c r="L151" s="217">
        <v>20</v>
      </c>
      <c r="M151" s="217">
        <v>2</v>
      </c>
      <c r="N151" s="88"/>
      <c r="O151" s="88"/>
      <c r="P151" s="88"/>
      <c r="Q151" s="88"/>
      <c r="R151" s="88"/>
      <c r="S151" s="88"/>
      <c r="T151" s="88"/>
      <c r="U151" s="88"/>
      <c r="V151" s="88"/>
      <c r="W151"/>
      <c r="X151"/>
      <c r="Y151"/>
      <c r="Z151"/>
      <c r="AA151"/>
      <c r="AB151"/>
      <c r="AC151"/>
      <c r="AD151"/>
      <c r="AE151"/>
      <c r="AF151"/>
      <c r="AG151"/>
      <c r="AH151"/>
      <c r="AI151"/>
    </row>
    <row r="152" spans="1:38" ht="15.75" thickBot="1" x14ac:dyDescent="0.3">
      <c r="A152" s="237" t="s">
        <v>323</v>
      </c>
      <c r="B152" s="414">
        <v>0</v>
      </c>
      <c r="C152" s="414">
        <v>0</v>
      </c>
      <c r="D152" s="414">
        <v>0</v>
      </c>
      <c r="E152" s="414">
        <v>0</v>
      </c>
      <c r="F152" s="414">
        <v>10</v>
      </c>
      <c r="G152" s="414">
        <v>0</v>
      </c>
      <c r="H152" s="414">
        <v>0</v>
      </c>
      <c r="I152" s="414">
        <v>0</v>
      </c>
      <c r="J152" s="414">
        <v>10</v>
      </c>
      <c r="K152" s="415">
        <v>0</v>
      </c>
      <c r="L152" s="217">
        <v>20</v>
      </c>
      <c r="M152" s="217">
        <v>2</v>
      </c>
    </row>
    <row r="153" spans="1:38" ht="15.75" thickBot="1" x14ac:dyDescent="0.3">
      <c r="A153" s="237" t="s">
        <v>19</v>
      </c>
      <c r="B153" s="414">
        <v>4.8999999999999995</v>
      </c>
      <c r="C153" s="414">
        <v>4.0999999999999996</v>
      </c>
      <c r="D153" s="414">
        <v>4.37</v>
      </c>
      <c r="E153" s="414">
        <v>3.73</v>
      </c>
      <c r="F153" s="414">
        <v>3.1999999999999997</v>
      </c>
      <c r="G153" s="414">
        <v>4.8999999999999995</v>
      </c>
      <c r="H153" s="414">
        <v>4</v>
      </c>
      <c r="I153" s="414">
        <v>5.9099999999999993</v>
      </c>
      <c r="J153" s="414">
        <v>4.5999999999999996</v>
      </c>
      <c r="K153" s="415">
        <v>4.7</v>
      </c>
      <c r="L153" s="217">
        <v>44.410000000000004</v>
      </c>
      <c r="M153" s="217">
        <v>4.4410000000000007</v>
      </c>
    </row>
    <row r="154" spans="1:38" ht="15.75" thickBot="1" x14ac:dyDescent="0.3">
      <c r="A154" s="156" t="s">
        <v>389</v>
      </c>
      <c r="B154" s="414">
        <v>0</v>
      </c>
      <c r="C154" s="414">
        <v>0</v>
      </c>
      <c r="D154" s="414">
        <v>0</v>
      </c>
      <c r="E154" s="414">
        <v>0</v>
      </c>
      <c r="F154" s="414">
        <v>0</v>
      </c>
      <c r="G154" s="414">
        <v>0</v>
      </c>
      <c r="H154" s="414">
        <v>0</v>
      </c>
      <c r="I154" s="414">
        <v>0</v>
      </c>
      <c r="J154" s="414">
        <v>0</v>
      </c>
      <c r="K154" s="415">
        <v>0</v>
      </c>
      <c r="L154" s="217">
        <v>0</v>
      </c>
      <c r="M154" s="217">
        <v>0</v>
      </c>
    </row>
    <row r="155" spans="1:38" ht="15.75" thickBot="1" x14ac:dyDescent="0.3">
      <c r="A155" s="237" t="s">
        <v>98</v>
      </c>
      <c r="B155" s="414">
        <v>0</v>
      </c>
      <c r="C155" s="414">
        <v>7</v>
      </c>
      <c r="D155" s="414">
        <v>0</v>
      </c>
      <c r="E155" s="414">
        <v>0</v>
      </c>
      <c r="F155" s="414">
        <v>0</v>
      </c>
      <c r="G155" s="414">
        <v>6</v>
      </c>
      <c r="H155" s="414">
        <v>2</v>
      </c>
      <c r="I155" s="414">
        <v>0</v>
      </c>
      <c r="J155" s="414">
        <v>5</v>
      </c>
      <c r="K155" s="415">
        <v>0</v>
      </c>
      <c r="L155" s="217">
        <v>20</v>
      </c>
      <c r="M155" s="217">
        <v>2</v>
      </c>
    </row>
    <row r="156" spans="1:38" ht="15.75" thickBot="1" x14ac:dyDescent="0.3">
      <c r="A156" s="416" t="s">
        <v>356</v>
      </c>
      <c r="B156" s="414">
        <v>0</v>
      </c>
      <c r="C156" s="414">
        <v>0</v>
      </c>
      <c r="D156" s="414">
        <v>0</v>
      </c>
      <c r="E156" s="414">
        <v>21</v>
      </c>
      <c r="F156" s="414">
        <v>0</v>
      </c>
      <c r="G156" s="414">
        <v>0</v>
      </c>
      <c r="H156" s="414">
        <v>0</v>
      </c>
      <c r="I156" s="414">
        <v>0</v>
      </c>
      <c r="J156" s="414">
        <v>0</v>
      </c>
      <c r="K156" s="415">
        <v>0</v>
      </c>
      <c r="L156" s="217">
        <v>21</v>
      </c>
      <c r="M156" s="217">
        <v>2.1</v>
      </c>
    </row>
    <row r="157" spans="1:38" s="37" customFormat="1" ht="15.75" thickBot="1" x14ac:dyDescent="0.3">
      <c r="A157" s="418" t="s">
        <v>145</v>
      </c>
      <c r="B157" s="419">
        <v>55.5</v>
      </c>
      <c r="C157" s="419">
        <v>37.4</v>
      </c>
      <c r="D157" s="419">
        <v>37</v>
      </c>
      <c r="E157" s="419">
        <v>48</v>
      </c>
      <c r="F157" s="419">
        <v>63.5</v>
      </c>
      <c r="G157" s="419">
        <v>58</v>
      </c>
      <c r="H157" s="419">
        <v>63.2</v>
      </c>
      <c r="I157" s="419">
        <v>45.6</v>
      </c>
      <c r="J157" s="419">
        <v>50.15</v>
      </c>
      <c r="K157" s="419">
        <v>67.7</v>
      </c>
      <c r="L157" s="420">
        <v>526.04999999999995</v>
      </c>
      <c r="M157" s="420">
        <v>52.604999999999997</v>
      </c>
      <c r="N157" s="88"/>
      <c r="O157" s="88"/>
      <c r="P157" s="88"/>
      <c r="Q157" s="88"/>
      <c r="R157" s="88"/>
      <c r="S157" s="88"/>
      <c r="T157" s="88"/>
      <c r="U157" s="88"/>
      <c r="V157" s="88"/>
      <c r="W157"/>
      <c r="X157"/>
      <c r="Y157"/>
      <c r="Z157"/>
      <c r="AA157"/>
      <c r="AB157"/>
      <c r="AC157"/>
      <c r="AD157"/>
      <c r="AE157"/>
      <c r="AF157"/>
      <c r="AG157"/>
      <c r="AH157"/>
      <c r="AI157"/>
    </row>
    <row r="158" spans="1:38" s="37" customFormat="1" ht="15.75" thickBot="1" x14ac:dyDescent="0.3">
      <c r="A158" s="418" t="s">
        <v>146</v>
      </c>
      <c r="B158" s="419">
        <v>106.99000000000001</v>
      </c>
      <c r="C158" s="419">
        <v>92.95</v>
      </c>
      <c r="D158" s="419">
        <v>332.14499999999998</v>
      </c>
      <c r="E158" s="419">
        <v>135.30000000000001</v>
      </c>
      <c r="F158" s="419">
        <v>310.67200000000003</v>
      </c>
      <c r="G158" s="419">
        <v>152.54999999999998</v>
      </c>
      <c r="H158" s="419">
        <v>83.42</v>
      </c>
      <c r="I158" s="419">
        <v>250.75</v>
      </c>
      <c r="J158" s="419">
        <v>91.52</v>
      </c>
      <c r="K158" s="419">
        <v>131.41</v>
      </c>
      <c r="L158" s="420">
        <v>1687.7070000000001</v>
      </c>
      <c r="M158" s="420">
        <v>168.77070000000001</v>
      </c>
      <c r="N158" s="88"/>
      <c r="O158" s="88"/>
      <c r="P158" s="88"/>
      <c r="Q158" s="88"/>
      <c r="R158" s="88"/>
      <c r="S158" s="88"/>
      <c r="T158" s="88"/>
      <c r="U158" s="88"/>
      <c r="V158" s="8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</row>
    <row r="159" spans="1:38" s="37" customFormat="1" ht="15.75" thickBot="1" x14ac:dyDescent="0.3">
      <c r="A159" s="418" t="s">
        <v>147</v>
      </c>
      <c r="B159" s="419">
        <v>0</v>
      </c>
      <c r="C159" s="419">
        <v>159.9</v>
      </c>
      <c r="D159" s="419">
        <v>0</v>
      </c>
      <c r="E159" s="419">
        <v>114</v>
      </c>
      <c r="F159" s="419">
        <v>45.9</v>
      </c>
      <c r="G159" s="419">
        <v>114</v>
      </c>
      <c r="H159" s="419">
        <v>45.9</v>
      </c>
      <c r="I159" s="419">
        <v>114</v>
      </c>
      <c r="J159" s="419">
        <v>0</v>
      </c>
      <c r="K159" s="419">
        <v>119.1</v>
      </c>
      <c r="L159" s="420">
        <v>712.8</v>
      </c>
      <c r="M159" s="420">
        <v>71.28</v>
      </c>
      <c r="N159" s="88"/>
      <c r="O159" s="88"/>
      <c r="P159" s="88"/>
      <c r="Q159" s="88"/>
      <c r="R159" s="88"/>
      <c r="S159" s="88"/>
      <c r="T159" s="88"/>
      <c r="U159" s="88"/>
      <c r="V159" s="88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</row>
    <row r="160" spans="1:38" s="37" customFormat="1" ht="15.75" thickBot="1" x14ac:dyDescent="0.3">
      <c r="A160" s="418" t="s">
        <v>148</v>
      </c>
      <c r="B160" s="419">
        <v>15.3</v>
      </c>
      <c r="C160" s="419">
        <v>0</v>
      </c>
      <c r="D160" s="419">
        <v>18.36</v>
      </c>
      <c r="E160" s="419">
        <v>20</v>
      </c>
      <c r="F160" s="419">
        <v>0</v>
      </c>
      <c r="G160" s="419">
        <v>15.3</v>
      </c>
      <c r="H160" s="419">
        <v>20</v>
      </c>
      <c r="I160" s="419">
        <v>35.299999999999997</v>
      </c>
      <c r="J160" s="419">
        <v>0</v>
      </c>
      <c r="K160" s="419">
        <v>18.36</v>
      </c>
      <c r="L160" s="420">
        <v>142.62</v>
      </c>
      <c r="M160" s="420">
        <v>14.262</v>
      </c>
      <c r="N160" s="88"/>
      <c r="O160" s="88"/>
      <c r="P160" s="88"/>
      <c r="Q160" s="88"/>
      <c r="R160" s="88"/>
      <c r="S160" s="88"/>
      <c r="T160" s="88"/>
      <c r="U160" s="88"/>
      <c r="V160" s="88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</row>
    <row r="161" spans="1:38" s="37" customFormat="1" ht="15.75" thickBot="1" x14ac:dyDescent="0.3">
      <c r="A161" s="418" t="s">
        <v>149</v>
      </c>
      <c r="B161" s="419">
        <v>214</v>
      </c>
      <c r="C161" s="419">
        <v>353.77</v>
      </c>
      <c r="D161" s="419">
        <v>262</v>
      </c>
      <c r="E161" s="419">
        <v>293.89999999999998</v>
      </c>
      <c r="F161" s="419">
        <v>292</v>
      </c>
      <c r="G161" s="419">
        <v>266.5</v>
      </c>
      <c r="H161" s="419">
        <v>293.89999999999998</v>
      </c>
      <c r="I161" s="419">
        <v>265.11</v>
      </c>
      <c r="J161" s="419">
        <v>353.87</v>
      </c>
      <c r="K161" s="419">
        <v>333.9</v>
      </c>
      <c r="L161" s="420">
        <v>2928.9500000000003</v>
      </c>
      <c r="M161" s="420">
        <v>292.89500000000004</v>
      </c>
      <c r="N161" s="88"/>
      <c r="O161" s="88"/>
      <c r="P161" s="88"/>
      <c r="Q161" s="88"/>
      <c r="R161" s="88"/>
      <c r="S161" s="88"/>
      <c r="T161" s="88"/>
      <c r="U161" s="88"/>
      <c r="V161" s="88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</row>
    <row r="162" spans="1:38" s="37" customFormat="1" ht="15.75" thickBot="1" x14ac:dyDescent="0.3">
      <c r="A162" s="421" t="s">
        <v>181</v>
      </c>
      <c r="B162" s="419">
        <v>76.45</v>
      </c>
      <c r="C162" s="419">
        <v>80</v>
      </c>
      <c r="D162" s="419">
        <v>22.61</v>
      </c>
      <c r="E162" s="419">
        <v>0</v>
      </c>
      <c r="F162" s="419">
        <v>127.22</v>
      </c>
      <c r="G162" s="419">
        <v>84.61</v>
      </c>
      <c r="H162" s="419">
        <v>22.61</v>
      </c>
      <c r="I162" s="419">
        <v>60.65</v>
      </c>
      <c r="J162" s="419">
        <v>22.61</v>
      </c>
      <c r="K162" s="419">
        <v>85.33</v>
      </c>
      <c r="L162" s="420">
        <v>582.09</v>
      </c>
      <c r="M162" s="420">
        <v>58.209000000000003</v>
      </c>
      <c r="N162" s="88"/>
      <c r="O162" s="88"/>
      <c r="P162" s="88"/>
      <c r="Q162" s="88"/>
      <c r="R162" s="88"/>
      <c r="S162" s="88"/>
      <c r="T162" s="88"/>
      <c r="U162" s="88"/>
      <c r="V162" s="88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</row>
    <row r="163" spans="1:38" s="37" customFormat="1" ht="15.75" thickBot="1" x14ac:dyDescent="0.3">
      <c r="A163" s="421" t="s">
        <v>37</v>
      </c>
      <c r="B163" s="419">
        <v>48</v>
      </c>
      <c r="C163" s="419">
        <v>17.100000000000001</v>
      </c>
      <c r="D163" s="419">
        <v>28</v>
      </c>
      <c r="E163" s="419">
        <v>41.78</v>
      </c>
      <c r="F163" s="419">
        <v>45.93</v>
      </c>
      <c r="G163" s="419">
        <v>60.1</v>
      </c>
      <c r="H163" s="419">
        <v>58</v>
      </c>
      <c r="I163" s="419">
        <v>52</v>
      </c>
      <c r="J163" s="419">
        <v>0</v>
      </c>
      <c r="K163" s="419">
        <v>0</v>
      </c>
      <c r="L163" s="420">
        <v>350.90999999999997</v>
      </c>
      <c r="M163" s="420">
        <v>35.090999999999994</v>
      </c>
      <c r="N163" s="88"/>
      <c r="O163" s="88"/>
      <c r="P163" s="88"/>
      <c r="Q163" s="88"/>
      <c r="R163" s="88"/>
      <c r="S163" s="88"/>
      <c r="T163" s="88"/>
      <c r="U163" s="88"/>
      <c r="V163" s="88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</row>
    <row r="164" spans="1:38" s="37" customFormat="1" ht="15.75" thickBot="1" x14ac:dyDescent="0.3">
      <c r="A164" s="421" t="s">
        <v>81</v>
      </c>
      <c r="B164" s="419">
        <v>8</v>
      </c>
      <c r="C164" s="419">
        <v>0</v>
      </c>
      <c r="D164" s="419">
        <v>45.5</v>
      </c>
      <c r="E164" s="419">
        <v>0</v>
      </c>
      <c r="F164" s="419">
        <v>0</v>
      </c>
      <c r="G164" s="419">
        <v>45.5</v>
      </c>
      <c r="H164" s="419">
        <v>0</v>
      </c>
      <c r="I164" s="419">
        <v>15.55</v>
      </c>
      <c r="J164" s="419">
        <v>0</v>
      </c>
      <c r="K164" s="419">
        <v>0</v>
      </c>
      <c r="L164" s="420">
        <v>114.55</v>
      </c>
      <c r="M164" s="420">
        <v>11.455</v>
      </c>
      <c r="N164" s="88"/>
      <c r="O164" s="88"/>
      <c r="P164" s="88"/>
      <c r="Q164" s="88"/>
      <c r="R164" s="88"/>
      <c r="S164" s="88"/>
      <c r="T164" s="88"/>
      <c r="U164" s="88"/>
      <c r="V164" s="88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</row>
    <row r="165" spans="1:38" s="37" customFormat="1" ht="15.75" thickBot="1" x14ac:dyDescent="0.3">
      <c r="A165" s="421" t="s">
        <v>123</v>
      </c>
      <c r="B165" s="419">
        <v>51</v>
      </c>
      <c r="C165" s="419">
        <v>65</v>
      </c>
      <c r="D165" s="419">
        <v>45</v>
      </c>
      <c r="E165" s="419">
        <v>45</v>
      </c>
      <c r="F165" s="419">
        <v>45</v>
      </c>
      <c r="G165" s="419">
        <v>51</v>
      </c>
      <c r="H165" s="419">
        <v>61.4</v>
      </c>
      <c r="I165" s="419">
        <v>45</v>
      </c>
      <c r="J165" s="419">
        <v>50</v>
      </c>
      <c r="K165" s="419">
        <v>45</v>
      </c>
      <c r="L165" s="420">
        <v>503.4</v>
      </c>
      <c r="M165" s="420">
        <v>50.339999999999996</v>
      </c>
      <c r="N165" s="88"/>
      <c r="O165" s="88"/>
      <c r="P165" s="88"/>
      <c r="Q165" s="88"/>
      <c r="R165" s="88"/>
      <c r="S165" s="88"/>
      <c r="T165" s="88"/>
      <c r="U165" s="88"/>
      <c r="V165" s="88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</row>
    <row r="166" spans="1:38" s="37" customFormat="1" ht="15.75" thickBot="1" x14ac:dyDescent="0.3">
      <c r="A166" s="421" t="s">
        <v>71</v>
      </c>
      <c r="B166" s="419">
        <v>0</v>
      </c>
      <c r="C166" s="419">
        <v>10</v>
      </c>
      <c r="D166" s="419">
        <v>0</v>
      </c>
      <c r="E166" s="419">
        <v>21</v>
      </c>
      <c r="F166" s="419">
        <v>10</v>
      </c>
      <c r="G166" s="419">
        <v>0</v>
      </c>
      <c r="H166" s="419">
        <v>10</v>
      </c>
      <c r="I166" s="419">
        <v>0</v>
      </c>
      <c r="J166" s="419">
        <v>10</v>
      </c>
      <c r="K166" s="419">
        <v>0</v>
      </c>
      <c r="L166" s="420">
        <v>61</v>
      </c>
      <c r="M166" s="420">
        <v>6.1</v>
      </c>
      <c r="N166" s="88"/>
      <c r="O166" s="88"/>
      <c r="P166" s="88"/>
      <c r="Q166" s="88"/>
      <c r="R166" s="88"/>
      <c r="S166" s="88"/>
      <c r="T166" s="88"/>
      <c r="U166" s="88"/>
      <c r="V166" s="88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</row>
    <row r="167" spans="1:38" x14ac:dyDescent="0.25">
      <c r="A167" s="417"/>
    </row>
  </sheetData>
  <pageMargins left="0.25" right="0.25" top="0.75" bottom="0.75" header="0.3" footer="0.3"/>
  <pageSetup paperSize="9" scale="2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1"/>
  <sheetViews>
    <sheetView tabSelected="1" workbookViewId="0">
      <selection activeCell="M21" sqref="M21"/>
    </sheetView>
  </sheetViews>
  <sheetFormatPr defaultRowHeight="15" x14ac:dyDescent="0.25"/>
  <cols>
    <col min="1" max="1" width="39.7109375" style="60" customWidth="1"/>
    <col min="2" max="2" width="16" style="61" customWidth="1"/>
    <col min="3" max="3" width="11.5703125" style="61" customWidth="1"/>
    <col min="4" max="4" width="10.28515625" style="110" customWidth="1"/>
    <col min="5" max="5" width="10" style="110" customWidth="1"/>
    <col min="6" max="6" width="9.7109375" style="110" customWidth="1"/>
    <col min="7" max="7" width="14.85546875" style="110" customWidth="1"/>
    <col min="8" max="8" width="19.7109375" style="109" customWidth="1"/>
    <col min="9" max="13" width="9.140625" style="64"/>
    <col min="14" max="16" width="9.140625" style="469"/>
  </cols>
  <sheetData>
    <row r="1" spans="1:8" ht="17.25" customHeight="1" x14ac:dyDescent="0.25">
      <c r="A1" s="60" t="s">
        <v>281</v>
      </c>
      <c r="D1" s="62"/>
      <c r="E1" s="529" t="s">
        <v>285</v>
      </c>
      <c r="F1" s="529"/>
      <c r="G1" s="529"/>
      <c r="H1" s="471"/>
    </row>
    <row r="2" spans="1:8" ht="55.5" customHeight="1" x14ac:dyDescent="0.25">
      <c r="A2" s="60" t="s">
        <v>301</v>
      </c>
      <c r="D2" s="62"/>
      <c r="E2" s="530" t="s">
        <v>293</v>
      </c>
      <c r="F2" s="530"/>
      <c r="G2" s="530"/>
      <c r="H2" s="471"/>
    </row>
    <row r="3" spans="1:8" x14ac:dyDescent="0.25">
      <c r="A3" s="63" t="s">
        <v>286</v>
      </c>
      <c r="B3" s="64"/>
      <c r="C3" s="65"/>
      <c r="D3" s="66"/>
      <c r="E3" s="531" t="s">
        <v>295</v>
      </c>
      <c r="F3" s="531"/>
      <c r="G3" s="531"/>
      <c r="H3" s="471"/>
    </row>
    <row r="4" spans="1:8" x14ac:dyDescent="0.25">
      <c r="A4" s="63"/>
      <c r="B4" s="64"/>
      <c r="C4" s="65"/>
      <c r="D4" s="66"/>
      <c r="E4" s="531" t="s">
        <v>437</v>
      </c>
      <c r="F4" s="531"/>
      <c r="G4" s="531"/>
      <c r="H4" s="471"/>
    </row>
    <row r="5" spans="1:8" x14ac:dyDescent="0.25">
      <c r="A5" s="63"/>
      <c r="B5" s="64"/>
      <c r="C5" s="111" t="s">
        <v>0</v>
      </c>
      <c r="D5" s="111"/>
      <c r="E5" s="111"/>
      <c r="F5" s="111"/>
      <c r="G5" s="111"/>
      <c r="H5" s="471"/>
    </row>
    <row r="6" spans="1:8" ht="31.5" customHeight="1" x14ac:dyDescent="0.25">
      <c r="A6" s="63"/>
      <c r="B6" s="64"/>
      <c r="C6" s="67" t="s">
        <v>251</v>
      </c>
      <c r="D6" s="67"/>
      <c r="E6" s="67"/>
      <c r="F6" s="67"/>
      <c r="G6" s="67"/>
      <c r="H6" s="471"/>
    </row>
    <row r="7" spans="1:8" x14ac:dyDescent="0.25">
      <c r="A7" s="63"/>
      <c r="B7" s="64"/>
      <c r="C7" s="67" t="s">
        <v>393</v>
      </c>
      <c r="D7" s="67"/>
      <c r="E7" s="67"/>
      <c r="F7" s="67"/>
      <c r="G7" s="67"/>
      <c r="H7" s="471"/>
    </row>
    <row r="8" spans="1:8" ht="22.5" customHeight="1" x14ac:dyDescent="0.25">
      <c r="A8" s="63"/>
      <c r="B8" s="64" t="s">
        <v>359</v>
      </c>
      <c r="C8" s="64"/>
      <c r="D8" s="67"/>
      <c r="E8" s="67"/>
      <c r="F8" s="67"/>
      <c r="G8" s="67"/>
      <c r="H8" s="472"/>
    </row>
    <row r="9" spans="1:8" ht="15.75" thickBot="1" x14ac:dyDescent="0.3">
      <c r="A9" s="60" t="s">
        <v>2</v>
      </c>
    </row>
    <row r="10" spans="1:8" ht="31.5" customHeight="1" x14ac:dyDescent="0.25">
      <c r="A10" s="482" t="s">
        <v>239</v>
      </c>
      <c r="B10" s="423"/>
      <c r="C10" s="424" t="s">
        <v>235</v>
      </c>
      <c r="D10" s="524" t="s">
        <v>236</v>
      </c>
      <c r="E10" s="525"/>
      <c r="F10" s="526"/>
      <c r="G10" s="425" t="s">
        <v>4</v>
      </c>
      <c r="H10" s="473" t="s">
        <v>237</v>
      </c>
    </row>
    <row r="11" spans="1:8" ht="15.75" thickBot="1" x14ac:dyDescent="0.3">
      <c r="A11" s="426" t="s">
        <v>238</v>
      </c>
      <c r="B11" s="427"/>
      <c r="C11" s="428"/>
      <c r="D11" s="429"/>
      <c r="E11" s="430"/>
      <c r="F11" s="431"/>
      <c r="G11" s="432" t="s">
        <v>6</v>
      </c>
      <c r="H11" s="244"/>
    </row>
    <row r="12" spans="1:8" ht="15.75" thickBot="1" x14ac:dyDescent="0.3">
      <c r="A12" s="433"/>
      <c r="B12" s="434"/>
      <c r="C12" s="435"/>
      <c r="D12" s="436" t="s">
        <v>9</v>
      </c>
      <c r="E12" s="436" t="s">
        <v>10</v>
      </c>
      <c r="F12" s="437" t="s">
        <v>11</v>
      </c>
      <c r="G12" s="437" t="s">
        <v>12</v>
      </c>
      <c r="H12" s="474"/>
    </row>
    <row r="13" spans="1:8" ht="22.5" customHeight="1" x14ac:dyDescent="0.25">
      <c r="A13" s="243"/>
      <c r="B13" s="61" t="s">
        <v>13</v>
      </c>
      <c r="C13" s="113"/>
      <c r="D13" s="114"/>
      <c r="E13" s="114"/>
      <c r="F13" s="438"/>
      <c r="G13" s="115"/>
      <c r="H13" s="244"/>
    </row>
    <row r="14" spans="1:8" ht="22.5" customHeight="1" x14ac:dyDescent="0.25">
      <c r="A14" s="243" t="s">
        <v>173</v>
      </c>
      <c r="B14" s="122"/>
      <c r="C14" s="123" t="s">
        <v>398</v>
      </c>
      <c r="D14" s="115">
        <v>10</v>
      </c>
      <c r="E14" s="114">
        <v>10</v>
      </c>
      <c r="F14" s="114">
        <v>24.5</v>
      </c>
      <c r="G14" s="115">
        <v>228</v>
      </c>
      <c r="H14" s="244" t="s">
        <v>56</v>
      </c>
    </row>
    <row r="15" spans="1:8" ht="22.5" customHeight="1" x14ac:dyDescent="0.25">
      <c r="A15" s="249" t="s">
        <v>161</v>
      </c>
      <c r="B15" s="64"/>
      <c r="C15" s="121" t="s">
        <v>264</v>
      </c>
      <c r="D15" s="119">
        <v>0.06</v>
      </c>
      <c r="E15" s="127">
        <v>0.02</v>
      </c>
      <c r="F15" s="111">
        <v>4.99</v>
      </c>
      <c r="G15" s="127">
        <v>20</v>
      </c>
      <c r="H15" s="244" t="s">
        <v>262</v>
      </c>
    </row>
    <row r="16" spans="1:8" ht="15.75" thickBot="1" x14ac:dyDescent="0.3">
      <c r="A16" s="243" t="s">
        <v>23</v>
      </c>
      <c r="C16" s="439" t="s">
        <v>159</v>
      </c>
      <c r="D16" s="115">
        <v>1.9</v>
      </c>
      <c r="E16" s="114">
        <v>4.4000000000000004</v>
      </c>
      <c r="F16" s="110">
        <v>13</v>
      </c>
      <c r="G16" s="115">
        <v>99</v>
      </c>
      <c r="H16" s="244" t="s">
        <v>24</v>
      </c>
    </row>
    <row r="17" spans="1:8" ht="15.75" thickBot="1" x14ac:dyDescent="0.3">
      <c r="A17" s="483" t="s">
        <v>26</v>
      </c>
      <c r="B17" s="440"/>
      <c r="C17" s="441">
        <v>418</v>
      </c>
      <c r="D17" s="436">
        <f>SUM(D13:D16)</f>
        <v>11.96</v>
      </c>
      <c r="E17" s="436">
        <f>SUM(E13:E16)</f>
        <v>14.42</v>
      </c>
      <c r="F17" s="436">
        <f>SUM(F13:F16)</f>
        <v>42.49</v>
      </c>
      <c r="G17" s="436">
        <f>SUM(G13:G16)</f>
        <v>347</v>
      </c>
      <c r="H17" s="474"/>
    </row>
    <row r="18" spans="1:8" ht="15.75" thickBot="1" x14ac:dyDescent="0.3">
      <c r="A18" s="243" t="s">
        <v>427</v>
      </c>
      <c r="C18" s="113">
        <v>125</v>
      </c>
      <c r="D18" s="115">
        <v>0.9</v>
      </c>
      <c r="E18" s="114">
        <v>0.08</v>
      </c>
      <c r="F18" s="110">
        <v>22</v>
      </c>
      <c r="G18" s="114">
        <v>91</v>
      </c>
      <c r="H18" s="244" t="s">
        <v>429</v>
      </c>
    </row>
    <row r="19" spans="1:8" ht="15.75" thickBot="1" x14ac:dyDescent="0.3">
      <c r="A19" s="483" t="s">
        <v>26</v>
      </c>
      <c r="B19" s="440"/>
      <c r="C19" s="441">
        <f>SUM(C18:C18)</f>
        <v>125</v>
      </c>
      <c r="D19" s="436">
        <f>SUM(D18)</f>
        <v>0.9</v>
      </c>
      <c r="E19" s="436">
        <f>SUM(E18)</f>
        <v>0.08</v>
      </c>
      <c r="F19" s="436">
        <f>SUM(F18)</f>
        <v>22</v>
      </c>
      <c r="G19" s="436">
        <f>SUM(G18)</f>
        <v>91</v>
      </c>
      <c r="H19" s="474"/>
    </row>
    <row r="20" spans="1:8" ht="15.75" thickBot="1" x14ac:dyDescent="0.3">
      <c r="A20" s="484"/>
      <c r="B20" s="442"/>
      <c r="C20" s="443">
        <v>543</v>
      </c>
      <c r="D20" s="425">
        <f>D17+D19</f>
        <v>12.860000000000001</v>
      </c>
      <c r="E20" s="425">
        <f>E17+E19</f>
        <v>14.5</v>
      </c>
      <c r="F20" s="425">
        <f>F17+F19</f>
        <v>64.490000000000009</v>
      </c>
      <c r="G20" s="425">
        <f>G17+G19</f>
        <v>438</v>
      </c>
      <c r="H20" s="244"/>
    </row>
    <row r="21" spans="1:8" x14ac:dyDescent="0.25">
      <c r="A21" s="484"/>
      <c r="B21" s="442" t="s">
        <v>28</v>
      </c>
      <c r="C21" s="443"/>
      <c r="D21" s="425"/>
      <c r="E21" s="444"/>
      <c r="F21" s="445"/>
      <c r="G21" s="425"/>
      <c r="H21" s="244"/>
    </row>
    <row r="22" spans="1:8" x14ac:dyDescent="0.25">
      <c r="A22" s="243" t="s">
        <v>337</v>
      </c>
      <c r="C22" s="113">
        <v>50</v>
      </c>
      <c r="D22" s="110">
        <v>0.8</v>
      </c>
      <c r="E22" s="114">
        <v>2.5</v>
      </c>
      <c r="F22" s="110">
        <v>4.5999999999999996</v>
      </c>
      <c r="G22" s="115">
        <v>45</v>
      </c>
      <c r="H22" s="244" t="s">
        <v>426</v>
      </c>
    </row>
    <row r="23" spans="1:8" x14ac:dyDescent="0.25">
      <c r="A23" s="243" t="s">
        <v>375</v>
      </c>
      <c r="C23" s="113" t="s">
        <v>417</v>
      </c>
      <c r="D23" s="110">
        <v>3.86</v>
      </c>
      <c r="E23" s="114">
        <v>5.8</v>
      </c>
      <c r="F23" s="110">
        <v>15.24</v>
      </c>
      <c r="G23" s="115">
        <v>133</v>
      </c>
      <c r="H23" s="244" t="s">
        <v>213</v>
      </c>
    </row>
    <row r="24" spans="1:8" ht="39" x14ac:dyDescent="0.25">
      <c r="A24" s="243" t="s">
        <v>340</v>
      </c>
      <c r="C24" s="113" t="s">
        <v>339</v>
      </c>
      <c r="D24" s="113">
        <v>6.2</v>
      </c>
      <c r="E24" s="446">
        <v>6.5</v>
      </c>
      <c r="F24" s="113">
        <v>5</v>
      </c>
      <c r="G24" s="446">
        <v>103</v>
      </c>
      <c r="H24" s="244" t="s">
        <v>341</v>
      </c>
    </row>
    <row r="25" spans="1:8" x14ac:dyDescent="0.25">
      <c r="A25" s="243" t="s">
        <v>255</v>
      </c>
      <c r="C25" s="113" t="s">
        <v>289</v>
      </c>
      <c r="D25" s="114">
        <v>6.2</v>
      </c>
      <c r="E25" s="114">
        <v>5.8</v>
      </c>
      <c r="F25" s="114">
        <v>38</v>
      </c>
      <c r="G25" s="115">
        <v>229</v>
      </c>
      <c r="H25" s="475" t="s">
        <v>277</v>
      </c>
    </row>
    <row r="26" spans="1:8" x14ac:dyDescent="0.25">
      <c r="A26" s="243" t="s">
        <v>345</v>
      </c>
      <c r="C26" s="113">
        <v>180</v>
      </c>
      <c r="D26" s="115"/>
      <c r="E26" s="114"/>
      <c r="F26" s="110">
        <v>10</v>
      </c>
      <c r="G26" s="115">
        <v>40</v>
      </c>
      <c r="H26" s="244" t="s">
        <v>350</v>
      </c>
    </row>
    <row r="27" spans="1:8" ht="15.75" thickBot="1" x14ac:dyDescent="0.3">
      <c r="A27" s="485" t="s">
        <v>46</v>
      </c>
      <c r="B27" s="447"/>
      <c r="C27" s="117">
        <v>37.5</v>
      </c>
      <c r="D27" s="117">
        <v>1.8</v>
      </c>
      <c r="E27" s="117">
        <v>0.4</v>
      </c>
      <c r="F27" s="117">
        <v>18</v>
      </c>
      <c r="G27" s="117">
        <v>82.5</v>
      </c>
      <c r="H27" s="476"/>
    </row>
    <row r="28" spans="1:8" ht="15.75" thickBot="1" x14ac:dyDescent="0.3">
      <c r="A28" s="483" t="s">
        <v>26</v>
      </c>
      <c r="B28" s="440"/>
      <c r="C28" s="441">
        <v>690.5</v>
      </c>
      <c r="D28" s="437">
        <f>SUM(D21:D27)</f>
        <v>18.86</v>
      </c>
      <c r="E28" s="437">
        <f>SUM(E21:E27)</f>
        <v>21</v>
      </c>
      <c r="F28" s="437">
        <f>SUM(F21:F27)</f>
        <v>90.84</v>
      </c>
      <c r="G28" s="437">
        <f>SUM(G21:G27)</f>
        <v>632.5</v>
      </c>
      <c r="H28" s="474"/>
    </row>
    <row r="29" spans="1:8" x14ac:dyDescent="0.25">
      <c r="A29" s="484"/>
      <c r="B29" s="442" t="s">
        <v>47</v>
      </c>
      <c r="C29" s="443"/>
      <c r="D29" s="444"/>
      <c r="E29" s="444"/>
      <c r="F29" s="444"/>
      <c r="G29" s="425"/>
      <c r="H29" s="244"/>
    </row>
    <row r="30" spans="1:8" ht="26.25" x14ac:dyDescent="0.25">
      <c r="A30" s="243" t="s">
        <v>85</v>
      </c>
      <c r="C30" s="113">
        <v>50</v>
      </c>
      <c r="D30" s="114">
        <v>4.9000000000000004</v>
      </c>
      <c r="E30" s="110">
        <v>5</v>
      </c>
      <c r="F30" s="114">
        <v>38</v>
      </c>
      <c r="G30" s="110">
        <v>217</v>
      </c>
      <c r="H30" s="244" t="s">
        <v>331</v>
      </c>
    </row>
    <row r="31" spans="1:8" x14ac:dyDescent="0.25">
      <c r="A31" s="243" t="s">
        <v>83</v>
      </c>
      <c r="C31" s="113">
        <v>110</v>
      </c>
      <c r="D31" s="446">
        <v>3.77</v>
      </c>
      <c r="E31" s="113">
        <v>2.75</v>
      </c>
      <c r="F31" s="446">
        <v>5</v>
      </c>
      <c r="G31" s="113">
        <v>62.1</v>
      </c>
      <c r="H31" s="244" t="s">
        <v>160</v>
      </c>
    </row>
    <row r="32" spans="1:8" x14ac:dyDescent="0.25">
      <c r="A32" s="243" t="s">
        <v>309</v>
      </c>
      <c r="C32" s="113" t="s">
        <v>383</v>
      </c>
      <c r="D32" s="110">
        <v>6</v>
      </c>
      <c r="E32" s="114">
        <v>9.5</v>
      </c>
      <c r="F32" s="110">
        <v>16.899999999999999</v>
      </c>
      <c r="G32" s="115">
        <v>177</v>
      </c>
      <c r="H32" s="244" t="s">
        <v>325</v>
      </c>
    </row>
    <row r="33" spans="1:8" x14ac:dyDescent="0.25">
      <c r="A33" s="105" t="s">
        <v>329</v>
      </c>
      <c r="C33" s="113">
        <v>180</v>
      </c>
      <c r="D33" s="129">
        <v>0.6</v>
      </c>
      <c r="E33" s="448">
        <v>0.06</v>
      </c>
      <c r="F33" s="449">
        <v>15</v>
      </c>
      <c r="G33" s="450">
        <v>62.5</v>
      </c>
      <c r="H33" s="475" t="s">
        <v>330</v>
      </c>
    </row>
    <row r="34" spans="1:8" ht="15.75" thickBot="1" x14ac:dyDescent="0.3">
      <c r="A34" s="243" t="s">
        <v>38</v>
      </c>
      <c r="C34" s="113">
        <v>20</v>
      </c>
      <c r="D34" s="114">
        <v>1.52</v>
      </c>
      <c r="E34" s="110">
        <v>0.16</v>
      </c>
      <c r="F34" s="114">
        <v>9.84</v>
      </c>
      <c r="G34" s="110">
        <v>47</v>
      </c>
      <c r="H34" s="244"/>
    </row>
    <row r="35" spans="1:8" ht="15.75" thickBot="1" x14ac:dyDescent="0.3">
      <c r="A35" s="486" t="s">
        <v>26</v>
      </c>
      <c r="B35" s="451"/>
      <c r="C35" s="452">
        <v>505</v>
      </c>
      <c r="D35" s="453">
        <f>SUM(D30:D34)</f>
        <v>16.79</v>
      </c>
      <c r="E35" s="453">
        <f>SUM(E30:E34)</f>
        <v>17.47</v>
      </c>
      <c r="F35" s="453">
        <f>SUM(F30:F34)</f>
        <v>84.740000000000009</v>
      </c>
      <c r="G35" s="453">
        <f>SUM(G30:G34)</f>
        <v>565.6</v>
      </c>
      <c r="H35" s="474"/>
    </row>
    <row r="36" spans="1:8" ht="15.75" thickBot="1" x14ac:dyDescent="0.3">
      <c r="A36" s="483" t="s">
        <v>60</v>
      </c>
      <c r="B36" s="440"/>
      <c r="C36" s="454">
        <f>C17+C19+C28+C35</f>
        <v>1738.5</v>
      </c>
      <c r="D36" s="455">
        <f>D17+D19+D28+D35</f>
        <v>48.51</v>
      </c>
      <c r="E36" s="455">
        <f>E17+E19+E28+E35</f>
        <v>52.97</v>
      </c>
      <c r="F36" s="455">
        <f>F17+F19+F28+F35</f>
        <v>240.07000000000002</v>
      </c>
      <c r="G36" s="455">
        <f>G17+G19+G28+G35</f>
        <v>1636.1</v>
      </c>
      <c r="H36" s="473"/>
    </row>
    <row r="37" spans="1:8" ht="15.75" thickBot="1" x14ac:dyDescent="0.3">
      <c r="A37" s="60" t="s">
        <v>61</v>
      </c>
      <c r="G37" s="457"/>
      <c r="H37" s="477"/>
    </row>
    <row r="38" spans="1:8" ht="26.25" customHeight="1" x14ac:dyDescent="0.25">
      <c r="A38" s="482" t="s">
        <v>239</v>
      </c>
      <c r="B38" s="423"/>
      <c r="C38" s="424" t="s">
        <v>235</v>
      </c>
      <c r="D38" s="524" t="s">
        <v>236</v>
      </c>
      <c r="E38" s="525"/>
      <c r="F38" s="526"/>
      <c r="G38" s="425" t="s">
        <v>4</v>
      </c>
      <c r="H38" s="473" t="s">
        <v>237</v>
      </c>
    </row>
    <row r="39" spans="1:8" ht="31.5" customHeight="1" thickBot="1" x14ac:dyDescent="0.3">
      <c r="A39" s="426" t="s">
        <v>238</v>
      </c>
      <c r="B39" s="427"/>
      <c r="C39" s="428"/>
      <c r="D39" s="429"/>
      <c r="E39" s="430"/>
      <c r="F39" s="431"/>
      <c r="G39" s="432" t="s">
        <v>6</v>
      </c>
      <c r="H39" s="244"/>
    </row>
    <row r="40" spans="1:8" ht="23.25" customHeight="1" thickBot="1" x14ac:dyDescent="0.3">
      <c r="A40" s="433"/>
      <c r="B40" s="434"/>
      <c r="C40" s="435"/>
      <c r="D40" s="436" t="s">
        <v>9</v>
      </c>
      <c r="E40" s="436" t="s">
        <v>10</v>
      </c>
      <c r="F40" s="437" t="s">
        <v>11</v>
      </c>
      <c r="G40" s="437" t="s">
        <v>12</v>
      </c>
      <c r="H40" s="474"/>
    </row>
    <row r="41" spans="1:8" ht="23.25" customHeight="1" x14ac:dyDescent="0.25">
      <c r="A41" s="484"/>
      <c r="B41" s="442" t="s">
        <v>13</v>
      </c>
      <c r="C41" s="443"/>
      <c r="D41" s="425"/>
      <c r="E41" s="444"/>
      <c r="F41" s="444"/>
      <c r="G41" s="425"/>
      <c r="H41" s="244"/>
    </row>
    <row r="42" spans="1:8" ht="22.5" customHeight="1" x14ac:dyDescent="0.25">
      <c r="A42" s="243" t="s">
        <v>101</v>
      </c>
      <c r="B42" s="122"/>
      <c r="C42" s="123" t="s">
        <v>398</v>
      </c>
      <c r="D42" s="115">
        <v>5.2</v>
      </c>
      <c r="E42" s="114">
        <v>5.8</v>
      </c>
      <c r="F42" s="114">
        <v>25.2</v>
      </c>
      <c r="G42" s="115">
        <v>173.8</v>
      </c>
      <c r="H42" s="244" t="s">
        <v>191</v>
      </c>
    </row>
    <row r="43" spans="1:8" ht="22.5" customHeight="1" x14ac:dyDescent="0.25">
      <c r="A43" s="243" t="s">
        <v>63</v>
      </c>
      <c r="C43" s="113">
        <v>180</v>
      </c>
      <c r="D43" s="115">
        <v>2.4166666666666665</v>
      </c>
      <c r="E43" s="114">
        <v>2.5833333333333335</v>
      </c>
      <c r="F43" s="114">
        <v>13.608333333333333</v>
      </c>
      <c r="G43" s="115">
        <v>87.3</v>
      </c>
      <c r="H43" s="244" t="s">
        <v>334</v>
      </c>
    </row>
    <row r="44" spans="1:8" ht="15.75" thickBot="1" x14ac:dyDescent="0.3">
      <c r="A44" s="243" t="s">
        <v>65</v>
      </c>
      <c r="C44" s="439" t="s">
        <v>397</v>
      </c>
      <c r="D44" s="115">
        <v>4</v>
      </c>
      <c r="E44" s="114">
        <v>6</v>
      </c>
      <c r="F44" s="110">
        <v>12.83</v>
      </c>
      <c r="G44" s="115">
        <v>122</v>
      </c>
      <c r="H44" s="244" t="s">
        <v>250</v>
      </c>
    </row>
    <row r="45" spans="1:8" ht="15.75" thickBot="1" x14ac:dyDescent="0.3">
      <c r="A45" s="483" t="s">
        <v>26</v>
      </c>
      <c r="B45" s="440"/>
      <c r="C45" s="441">
        <v>418</v>
      </c>
      <c r="D45" s="437">
        <f>SUM(D41:D44)</f>
        <v>11.616666666666667</v>
      </c>
      <c r="E45" s="437">
        <f>SUM(E41:E44)</f>
        <v>14.383333333333333</v>
      </c>
      <c r="F45" s="437">
        <f>SUM(F41:F44)</f>
        <v>51.638333333333328</v>
      </c>
      <c r="G45" s="437">
        <f>SUM(G41:G44)</f>
        <v>383.1</v>
      </c>
      <c r="H45" s="474"/>
    </row>
    <row r="46" spans="1:8" x14ac:dyDescent="0.25">
      <c r="A46" s="243" t="s">
        <v>48</v>
      </c>
      <c r="B46" s="122"/>
      <c r="C46" s="113">
        <v>100</v>
      </c>
      <c r="D46" s="115">
        <v>1.2</v>
      </c>
      <c r="E46" s="114">
        <v>0.34</v>
      </c>
      <c r="F46" s="110">
        <v>10.5</v>
      </c>
      <c r="G46" s="114">
        <v>49</v>
      </c>
      <c r="H46" s="244" t="s">
        <v>408</v>
      </c>
    </row>
    <row r="47" spans="1:8" ht="15.75" thickBot="1" x14ac:dyDescent="0.3">
      <c r="A47" s="243" t="s">
        <v>195</v>
      </c>
      <c r="B47" s="122"/>
      <c r="C47" s="113"/>
      <c r="D47" s="115"/>
      <c r="E47" s="114"/>
      <c r="F47" s="124"/>
      <c r="G47" s="114"/>
      <c r="H47" s="244"/>
    </row>
    <row r="48" spans="1:8" ht="15.75" thickBot="1" x14ac:dyDescent="0.3">
      <c r="A48" s="483" t="s">
        <v>26</v>
      </c>
      <c r="B48" s="440"/>
      <c r="C48" s="441">
        <v>100</v>
      </c>
      <c r="D48" s="436">
        <f>SUM(D46)</f>
        <v>1.2</v>
      </c>
      <c r="E48" s="436">
        <f>SUM(E46)</f>
        <v>0.34</v>
      </c>
      <c r="F48" s="436">
        <f>SUM(F46)</f>
        <v>10.5</v>
      </c>
      <c r="G48" s="436">
        <f>SUM(G46)</f>
        <v>49</v>
      </c>
      <c r="H48" s="474"/>
    </row>
    <row r="49" spans="1:8" ht="15.75" thickBot="1" x14ac:dyDescent="0.3">
      <c r="A49" s="484"/>
      <c r="B49" s="442"/>
      <c r="C49" s="443">
        <v>518</v>
      </c>
      <c r="D49" s="425">
        <f>D45+D48</f>
        <v>12.816666666666666</v>
      </c>
      <c r="E49" s="425">
        <f>E45+E48</f>
        <v>14.723333333333333</v>
      </c>
      <c r="F49" s="425">
        <f>F45+F48</f>
        <v>62.138333333333328</v>
      </c>
      <c r="G49" s="425">
        <f>G45+G48</f>
        <v>432.1</v>
      </c>
      <c r="H49" s="244"/>
    </row>
    <row r="50" spans="1:8" x14ac:dyDescent="0.25">
      <c r="A50" s="484"/>
      <c r="B50" s="442" t="s">
        <v>28</v>
      </c>
      <c r="C50" s="443"/>
      <c r="D50" s="425"/>
      <c r="E50" s="425"/>
      <c r="F50" s="444"/>
      <c r="G50" s="425"/>
      <c r="H50" s="244"/>
    </row>
    <row r="51" spans="1:8" x14ac:dyDescent="0.25">
      <c r="A51" s="243" t="s">
        <v>421</v>
      </c>
      <c r="B51" s="122"/>
      <c r="C51" s="123">
        <v>50</v>
      </c>
      <c r="D51" s="124">
        <v>0.35</v>
      </c>
      <c r="E51" s="114">
        <v>0.05</v>
      </c>
      <c r="F51" s="124">
        <v>0.95</v>
      </c>
      <c r="G51" s="115">
        <v>6</v>
      </c>
      <c r="H51" s="251" t="s">
        <v>355</v>
      </c>
    </row>
    <row r="52" spans="1:8" ht="25.5" x14ac:dyDescent="0.25">
      <c r="A52" s="243" t="s">
        <v>233</v>
      </c>
      <c r="C52" s="113" t="s">
        <v>208</v>
      </c>
      <c r="D52" s="115">
        <v>6.2</v>
      </c>
      <c r="E52" s="114">
        <v>5.25</v>
      </c>
      <c r="F52" s="110">
        <v>29</v>
      </c>
      <c r="G52" s="115">
        <v>188</v>
      </c>
      <c r="H52" s="244" t="s">
        <v>221</v>
      </c>
    </row>
    <row r="53" spans="1:8" x14ac:dyDescent="0.25">
      <c r="A53" s="243" t="s">
        <v>370</v>
      </c>
      <c r="C53" s="113">
        <v>70</v>
      </c>
      <c r="D53" s="115">
        <v>6.2</v>
      </c>
      <c r="E53" s="114">
        <v>10.8</v>
      </c>
      <c r="F53" s="110">
        <v>3</v>
      </c>
      <c r="G53" s="114">
        <v>134</v>
      </c>
      <c r="H53" s="244" t="s">
        <v>396</v>
      </c>
    </row>
    <row r="54" spans="1:8" x14ac:dyDescent="0.25">
      <c r="A54" s="243" t="s">
        <v>89</v>
      </c>
      <c r="C54" s="113">
        <v>130</v>
      </c>
      <c r="D54" s="110">
        <v>3.7</v>
      </c>
      <c r="E54" s="114">
        <v>4.4400000000000004</v>
      </c>
      <c r="F54" s="110">
        <v>25</v>
      </c>
      <c r="G54" s="115">
        <v>155</v>
      </c>
      <c r="H54" s="244" t="s">
        <v>219</v>
      </c>
    </row>
    <row r="55" spans="1:8" x14ac:dyDescent="0.25">
      <c r="A55" s="243" t="s">
        <v>177</v>
      </c>
      <c r="C55" s="113">
        <v>180</v>
      </c>
      <c r="D55" s="115">
        <v>0.1</v>
      </c>
      <c r="E55" s="114">
        <v>0.1</v>
      </c>
      <c r="F55" s="114">
        <v>11.8</v>
      </c>
      <c r="G55" s="114">
        <v>49</v>
      </c>
      <c r="H55" s="244" t="s">
        <v>229</v>
      </c>
    </row>
    <row r="56" spans="1:8" ht="15.75" thickBot="1" x14ac:dyDescent="0.3">
      <c r="A56" s="485" t="s">
        <v>46</v>
      </c>
      <c r="B56" s="447"/>
      <c r="C56" s="117">
        <v>37.5</v>
      </c>
      <c r="D56" s="117">
        <v>1.8</v>
      </c>
      <c r="E56" s="117">
        <v>0.4</v>
      </c>
      <c r="F56" s="117">
        <v>18</v>
      </c>
      <c r="G56" s="117">
        <v>82.5</v>
      </c>
      <c r="H56" s="476"/>
    </row>
    <row r="57" spans="1:8" ht="15.75" thickBot="1" x14ac:dyDescent="0.3">
      <c r="A57" s="483" t="s">
        <v>26</v>
      </c>
      <c r="B57" s="440"/>
      <c r="C57" s="441">
        <v>683.5</v>
      </c>
      <c r="D57" s="437">
        <f>SUM(D51:D56)</f>
        <v>18.350000000000001</v>
      </c>
      <c r="E57" s="437">
        <f>SUM(E51:E56)</f>
        <v>21.040000000000003</v>
      </c>
      <c r="F57" s="437">
        <f>SUM(F51:F56)</f>
        <v>87.75</v>
      </c>
      <c r="G57" s="437">
        <f>SUM(G51:G56)</f>
        <v>614.5</v>
      </c>
      <c r="H57" s="244"/>
    </row>
    <row r="58" spans="1:8" x14ac:dyDescent="0.25">
      <c r="A58" s="249"/>
      <c r="B58" s="64" t="s">
        <v>47</v>
      </c>
      <c r="C58" s="128"/>
      <c r="D58" s="127"/>
      <c r="E58" s="127"/>
      <c r="F58" s="127"/>
      <c r="G58" s="127"/>
      <c r="H58" s="473"/>
    </row>
    <row r="59" spans="1:8" x14ac:dyDescent="0.25">
      <c r="A59" s="243" t="s">
        <v>71</v>
      </c>
      <c r="C59" s="113">
        <v>10</v>
      </c>
      <c r="D59" s="114">
        <v>3.86</v>
      </c>
      <c r="E59" s="110">
        <v>3.38</v>
      </c>
      <c r="F59" s="114">
        <v>34.1</v>
      </c>
      <c r="G59" s="110">
        <v>180</v>
      </c>
      <c r="H59" s="244"/>
    </row>
    <row r="60" spans="1:8" x14ac:dyDescent="0.25">
      <c r="A60" s="243" t="s">
        <v>395</v>
      </c>
      <c r="C60" s="113"/>
      <c r="D60" s="115"/>
      <c r="H60" s="244"/>
    </row>
    <row r="61" spans="1:8" x14ac:dyDescent="0.25">
      <c r="A61" s="243" t="s">
        <v>266</v>
      </c>
      <c r="C61" s="113">
        <v>110</v>
      </c>
      <c r="D61" s="110">
        <v>2.5</v>
      </c>
      <c r="E61" s="114">
        <v>2.75</v>
      </c>
      <c r="F61" s="110">
        <v>4</v>
      </c>
      <c r="G61" s="114">
        <v>51</v>
      </c>
      <c r="H61" s="244" t="s">
        <v>267</v>
      </c>
    </row>
    <row r="62" spans="1:8" x14ac:dyDescent="0.25">
      <c r="A62" s="243" t="s">
        <v>409</v>
      </c>
      <c r="C62" s="113" t="s">
        <v>110</v>
      </c>
      <c r="D62" s="111">
        <v>9</v>
      </c>
      <c r="E62" s="127">
        <v>12.5</v>
      </c>
      <c r="F62" s="111">
        <v>24</v>
      </c>
      <c r="G62" s="127">
        <v>245</v>
      </c>
      <c r="H62" s="244" t="s">
        <v>333</v>
      </c>
    </row>
    <row r="63" spans="1:8" x14ac:dyDescent="0.25">
      <c r="A63" s="243" t="s">
        <v>74</v>
      </c>
      <c r="C63" s="439" t="s">
        <v>310</v>
      </c>
      <c r="D63" s="115">
        <v>0.12</v>
      </c>
      <c r="E63" s="114">
        <v>0.01</v>
      </c>
      <c r="F63" s="110">
        <v>10.199999999999999</v>
      </c>
      <c r="G63" s="115">
        <v>41</v>
      </c>
      <c r="H63" s="244" t="s">
        <v>165</v>
      </c>
    </row>
    <row r="64" spans="1:8" ht="15.75" thickBot="1" x14ac:dyDescent="0.3">
      <c r="A64" s="243" t="s">
        <v>38</v>
      </c>
      <c r="C64" s="113">
        <v>20</v>
      </c>
      <c r="D64" s="114">
        <v>1.52</v>
      </c>
      <c r="E64" s="110">
        <v>0.16</v>
      </c>
      <c r="F64" s="114">
        <v>9.84</v>
      </c>
      <c r="G64" s="110">
        <v>47</v>
      </c>
      <c r="H64" s="244"/>
    </row>
    <row r="65" spans="1:8" ht="15.75" thickBot="1" x14ac:dyDescent="0.3">
      <c r="A65" s="486" t="s">
        <v>26</v>
      </c>
      <c r="B65" s="451"/>
      <c r="C65" s="452">
        <v>500</v>
      </c>
      <c r="D65" s="453">
        <f>SUM(D58:D64)</f>
        <v>17</v>
      </c>
      <c r="E65" s="453">
        <f>SUM(E58:E64)</f>
        <v>18.8</v>
      </c>
      <c r="F65" s="453">
        <f>SUM(F58:F64)</f>
        <v>82.14</v>
      </c>
      <c r="G65" s="453">
        <f>SUM(G58:G64)</f>
        <v>564</v>
      </c>
      <c r="H65" s="474"/>
    </row>
    <row r="66" spans="1:8" ht="15.75" thickBot="1" x14ac:dyDescent="0.3">
      <c r="A66" s="483" t="s">
        <v>60</v>
      </c>
      <c r="B66" s="440"/>
      <c r="C66" s="441">
        <f>C45+C48+C57+C65</f>
        <v>1701.5</v>
      </c>
      <c r="D66" s="436">
        <f>D45+D48+D57+D65</f>
        <v>48.166666666666671</v>
      </c>
      <c r="E66" s="436">
        <f>E45+E48+E57+E65</f>
        <v>54.563333333333333</v>
      </c>
      <c r="F66" s="436">
        <f>F45+F48+F57+F65</f>
        <v>232.02833333333331</v>
      </c>
      <c r="G66" s="436">
        <f>G45+G48+G57+G65</f>
        <v>1610.6</v>
      </c>
      <c r="H66" s="474"/>
    </row>
    <row r="67" spans="1:8" ht="26.25" customHeight="1" thickBot="1" x14ac:dyDescent="0.3">
      <c r="A67" s="60" t="s">
        <v>76</v>
      </c>
      <c r="G67" s="457"/>
      <c r="H67" s="477"/>
    </row>
    <row r="68" spans="1:8" ht="26.25" x14ac:dyDescent="0.25">
      <c r="A68" s="482" t="s">
        <v>239</v>
      </c>
      <c r="B68" s="423"/>
      <c r="C68" s="424" t="s">
        <v>235</v>
      </c>
      <c r="D68" s="524" t="s">
        <v>236</v>
      </c>
      <c r="E68" s="525"/>
      <c r="F68" s="526"/>
      <c r="G68" s="425" t="s">
        <v>4</v>
      </c>
      <c r="H68" s="473" t="s">
        <v>237</v>
      </c>
    </row>
    <row r="69" spans="1:8" ht="31.5" customHeight="1" thickBot="1" x14ac:dyDescent="0.3">
      <c r="A69" s="426" t="s">
        <v>238</v>
      </c>
      <c r="B69" s="427"/>
      <c r="C69" s="428"/>
      <c r="D69" s="429"/>
      <c r="E69" s="430"/>
      <c r="F69" s="431"/>
      <c r="G69" s="432" t="s">
        <v>6</v>
      </c>
      <c r="H69" s="244"/>
    </row>
    <row r="70" spans="1:8" ht="15.75" thickBot="1" x14ac:dyDescent="0.3">
      <c r="A70" s="433"/>
      <c r="B70" s="434"/>
      <c r="C70" s="435"/>
      <c r="D70" s="436" t="s">
        <v>9</v>
      </c>
      <c r="E70" s="436" t="s">
        <v>10</v>
      </c>
      <c r="F70" s="437" t="s">
        <v>11</v>
      </c>
      <c r="G70" s="437" t="s">
        <v>12</v>
      </c>
      <c r="H70" s="474"/>
    </row>
    <row r="71" spans="1:8" ht="23.25" customHeight="1" x14ac:dyDescent="0.25">
      <c r="A71" s="484"/>
      <c r="B71" s="442" t="s">
        <v>13</v>
      </c>
      <c r="C71" s="443"/>
      <c r="D71" s="425"/>
      <c r="E71" s="444"/>
      <c r="F71" s="445"/>
      <c r="G71" s="425"/>
      <c r="H71" s="244"/>
    </row>
    <row r="72" spans="1:8" ht="22.5" customHeight="1" x14ac:dyDescent="0.25">
      <c r="A72" s="243" t="s">
        <v>77</v>
      </c>
      <c r="B72" s="122"/>
      <c r="C72" s="123" t="s">
        <v>398</v>
      </c>
      <c r="D72" s="115">
        <v>6.7</v>
      </c>
      <c r="E72" s="114">
        <v>7.5</v>
      </c>
      <c r="F72" s="114">
        <v>22</v>
      </c>
      <c r="G72" s="115">
        <v>182.3</v>
      </c>
      <c r="H72" s="244" t="s">
        <v>194</v>
      </c>
    </row>
    <row r="73" spans="1:8" ht="22.5" customHeight="1" x14ac:dyDescent="0.25">
      <c r="A73" s="249" t="s">
        <v>90</v>
      </c>
      <c r="B73" s="64"/>
      <c r="C73" s="121" t="s">
        <v>264</v>
      </c>
      <c r="D73" s="119">
        <v>2.6</v>
      </c>
      <c r="E73" s="127">
        <v>2.2999999999999998</v>
      </c>
      <c r="F73" s="111">
        <v>14.3</v>
      </c>
      <c r="G73" s="127">
        <v>89</v>
      </c>
      <c r="H73" s="244" t="s">
        <v>91</v>
      </c>
    </row>
    <row r="74" spans="1:8" ht="15.75" thickBot="1" x14ac:dyDescent="0.3">
      <c r="A74" s="243" t="s">
        <v>23</v>
      </c>
      <c r="C74" s="439" t="s">
        <v>159</v>
      </c>
      <c r="D74" s="115">
        <v>1.91</v>
      </c>
      <c r="E74" s="114">
        <v>4.3499999999999996</v>
      </c>
      <c r="F74" s="110">
        <v>12.89</v>
      </c>
      <c r="G74" s="115">
        <v>99</v>
      </c>
      <c r="H74" s="244" t="s">
        <v>24</v>
      </c>
    </row>
    <row r="75" spans="1:8" ht="15.75" thickBot="1" x14ac:dyDescent="0.3">
      <c r="A75" s="483" t="s">
        <v>26</v>
      </c>
      <c r="B75" s="440"/>
      <c r="C75" s="441">
        <v>418</v>
      </c>
      <c r="D75" s="436">
        <f>SUM(D72:D74)</f>
        <v>11.21</v>
      </c>
      <c r="E75" s="436">
        <f>SUM(E72:E74)</f>
        <v>14.15</v>
      </c>
      <c r="F75" s="436">
        <f>SUM(F72:F74)</f>
        <v>49.19</v>
      </c>
      <c r="G75" s="436">
        <f>SUM(G72:G74)</f>
        <v>370.3</v>
      </c>
      <c r="H75" s="474"/>
    </row>
    <row r="76" spans="1:8" x14ac:dyDescent="0.25">
      <c r="A76" s="243" t="s">
        <v>27</v>
      </c>
      <c r="C76" s="113">
        <v>125</v>
      </c>
      <c r="D76" s="115">
        <v>1.63</v>
      </c>
      <c r="E76" s="114">
        <v>0.1</v>
      </c>
      <c r="F76" s="110">
        <v>15</v>
      </c>
      <c r="G76" s="114">
        <v>67</v>
      </c>
      <c r="H76" s="244" t="s">
        <v>276</v>
      </c>
    </row>
    <row r="77" spans="1:8" ht="15.75" thickBot="1" x14ac:dyDescent="0.3">
      <c r="A77" s="243" t="s">
        <v>198</v>
      </c>
      <c r="C77" s="113"/>
      <c r="D77" s="115"/>
      <c r="E77" s="115"/>
      <c r="G77" s="115"/>
      <c r="H77" s="244"/>
    </row>
    <row r="78" spans="1:8" ht="15.75" thickBot="1" x14ac:dyDescent="0.3">
      <c r="A78" s="483" t="s">
        <v>26</v>
      </c>
      <c r="B78" s="440"/>
      <c r="C78" s="441">
        <f>SUM(C76)</f>
        <v>125</v>
      </c>
      <c r="D78" s="437">
        <f>SUM(D76)</f>
        <v>1.63</v>
      </c>
      <c r="E78" s="437">
        <f>SUM(E76)</f>
        <v>0.1</v>
      </c>
      <c r="F78" s="437">
        <f>SUM(F76)</f>
        <v>15</v>
      </c>
      <c r="G78" s="437">
        <f>SUM(G76)</f>
        <v>67</v>
      </c>
      <c r="H78" s="474"/>
    </row>
    <row r="79" spans="1:8" ht="15.75" thickBot="1" x14ac:dyDescent="0.3">
      <c r="A79" s="484"/>
      <c r="B79" s="442"/>
      <c r="C79" s="443">
        <v>543</v>
      </c>
      <c r="D79" s="425">
        <f>D75+D78</f>
        <v>12.84</v>
      </c>
      <c r="E79" s="425">
        <f>E75+E78</f>
        <v>14.25</v>
      </c>
      <c r="F79" s="425">
        <f>F75+F78</f>
        <v>64.19</v>
      </c>
      <c r="G79" s="425">
        <f>G75+G78</f>
        <v>437.3</v>
      </c>
      <c r="H79" s="244"/>
    </row>
    <row r="80" spans="1:8" x14ac:dyDescent="0.25">
      <c r="A80" s="484"/>
      <c r="B80" s="442" t="s">
        <v>28</v>
      </c>
      <c r="C80" s="443"/>
      <c r="D80" s="425"/>
      <c r="E80" s="444"/>
      <c r="F80" s="445"/>
      <c r="G80" s="425"/>
      <c r="H80" s="244"/>
    </row>
    <row r="81" spans="1:8" x14ac:dyDescent="0.25">
      <c r="A81" s="243" t="s">
        <v>433</v>
      </c>
      <c r="B81" s="122"/>
      <c r="C81" s="123">
        <v>50</v>
      </c>
      <c r="D81" s="124">
        <v>0.55000000000000004</v>
      </c>
      <c r="E81" s="114">
        <v>0.1</v>
      </c>
      <c r="F81" s="124">
        <v>1.9</v>
      </c>
      <c r="G81" s="115">
        <v>12</v>
      </c>
      <c r="H81" s="251" t="s">
        <v>355</v>
      </c>
    </row>
    <row r="82" spans="1:8" x14ac:dyDescent="0.25">
      <c r="A82" s="243" t="s">
        <v>430</v>
      </c>
      <c r="C82" s="113" t="s">
        <v>417</v>
      </c>
      <c r="D82" s="110">
        <v>2.4</v>
      </c>
      <c r="E82" s="114">
        <v>9</v>
      </c>
      <c r="F82" s="110">
        <v>3.4</v>
      </c>
      <c r="G82" s="114">
        <v>104</v>
      </c>
      <c r="H82" s="244" t="s">
        <v>215</v>
      </c>
    </row>
    <row r="83" spans="1:8" ht="26.25" x14ac:dyDescent="0.25">
      <c r="A83" s="249" t="s">
        <v>405</v>
      </c>
      <c r="C83" s="113">
        <v>70</v>
      </c>
      <c r="D83" s="110">
        <v>10.1</v>
      </c>
      <c r="E83" s="114">
        <v>6.8</v>
      </c>
      <c r="F83" s="110">
        <v>17</v>
      </c>
      <c r="G83" s="115">
        <v>170</v>
      </c>
      <c r="H83" s="244" t="s">
        <v>406</v>
      </c>
    </row>
    <row r="84" spans="1:8" x14ac:dyDescent="0.25">
      <c r="A84" s="243" t="s">
        <v>104</v>
      </c>
      <c r="C84" s="113">
        <v>130</v>
      </c>
      <c r="D84" s="110">
        <v>4.8</v>
      </c>
      <c r="E84" s="114">
        <v>3.6</v>
      </c>
      <c r="F84" s="110">
        <v>29.4</v>
      </c>
      <c r="G84" s="115">
        <v>169</v>
      </c>
      <c r="H84" s="244" t="s">
        <v>220</v>
      </c>
    </row>
    <row r="85" spans="1:8" x14ac:dyDescent="0.25">
      <c r="A85" s="105" t="s">
        <v>45</v>
      </c>
      <c r="C85" s="113">
        <v>180</v>
      </c>
      <c r="D85" s="129">
        <v>0.18</v>
      </c>
      <c r="E85" s="448">
        <v>0.09</v>
      </c>
      <c r="F85" s="449">
        <v>25.86</v>
      </c>
      <c r="G85" s="450">
        <v>89</v>
      </c>
      <c r="H85" s="475" t="s">
        <v>401</v>
      </c>
    </row>
    <row r="86" spans="1:8" ht="15.75" thickBot="1" x14ac:dyDescent="0.3">
      <c r="A86" s="485" t="s">
        <v>46</v>
      </c>
      <c r="B86" s="447"/>
      <c r="C86" s="117">
        <v>37.5</v>
      </c>
      <c r="D86" s="117">
        <v>1.8</v>
      </c>
      <c r="E86" s="117">
        <v>0.4</v>
      </c>
      <c r="F86" s="117">
        <v>18</v>
      </c>
      <c r="G86" s="117">
        <v>82.5</v>
      </c>
      <c r="H86" s="476"/>
    </row>
    <row r="87" spans="1:8" ht="15.75" thickBot="1" x14ac:dyDescent="0.3">
      <c r="A87" s="483" t="s">
        <v>26</v>
      </c>
      <c r="B87" s="440"/>
      <c r="C87" s="441">
        <v>682.5</v>
      </c>
      <c r="D87" s="436">
        <f>SUM(D81:D86)</f>
        <v>19.830000000000002</v>
      </c>
      <c r="E87" s="436">
        <f>SUM(E81:E86)</f>
        <v>19.989999999999998</v>
      </c>
      <c r="F87" s="436">
        <f>SUM(F81:F86)</f>
        <v>95.56</v>
      </c>
      <c r="G87" s="436">
        <f>SUM(G81:G86)</f>
        <v>626.5</v>
      </c>
      <c r="H87" s="474"/>
    </row>
    <row r="88" spans="1:8" x14ac:dyDescent="0.25">
      <c r="A88" s="484"/>
      <c r="B88" s="442" t="s">
        <v>47</v>
      </c>
      <c r="C88" s="443"/>
      <c r="D88" s="444"/>
      <c r="E88" s="445"/>
      <c r="F88" s="444"/>
      <c r="G88" s="445"/>
      <c r="H88" s="244"/>
    </row>
    <row r="89" spans="1:8" x14ac:dyDescent="0.25">
      <c r="A89" s="249" t="s">
        <v>72</v>
      </c>
      <c r="B89" s="64"/>
      <c r="C89" s="113">
        <v>110</v>
      </c>
      <c r="D89" s="127">
        <v>3.19</v>
      </c>
      <c r="E89" s="127">
        <v>2.75</v>
      </c>
      <c r="F89" s="127">
        <v>4.62</v>
      </c>
      <c r="G89" s="127">
        <v>59</v>
      </c>
      <c r="H89" s="244" t="s">
        <v>55</v>
      </c>
    </row>
    <row r="90" spans="1:8" x14ac:dyDescent="0.25">
      <c r="A90" s="243" t="s">
        <v>362</v>
      </c>
      <c r="C90" s="113">
        <v>50</v>
      </c>
      <c r="D90" s="114">
        <v>3.55</v>
      </c>
      <c r="E90" s="110">
        <v>5.91</v>
      </c>
      <c r="F90" s="114">
        <v>30.1</v>
      </c>
      <c r="G90" s="110">
        <v>188</v>
      </c>
      <c r="H90" s="244" t="s">
        <v>363</v>
      </c>
    </row>
    <row r="91" spans="1:8" x14ac:dyDescent="0.25">
      <c r="A91" s="243" t="s">
        <v>346</v>
      </c>
      <c r="C91" s="113">
        <v>48</v>
      </c>
      <c r="D91" s="115">
        <v>5.0999999999999996</v>
      </c>
      <c r="E91" s="114">
        <v>4.5999999999999996</v>
      </c>
      <c r="F91" s="110">
        <v>0.3</v>
      </c>
      <c r="G91" s="115">
        <v>63</v>
      </c>
      <c r="H91" s="244" t="s">
        <v>358</v>
      </c>
    </row>
    <row r="92" spans="1:8" x14ac:dyDescent="0.25">
      <c r="A92" s="249" t="s">
        <v>371</v>
      </c>
      <c r="B92" s="64"/>
      <c r="C92" s="67">
        <v>130</v>
      </c>
      <c r="D92" s="121">
        <v>3.25</v>
      </c>
      <c r="E92" s="67">
        <v>5.3</v>
      </c>
      <c r="F92" s="121">
        <v>25.3</v>
      </c>
      <c r="G92" s="120">
        <v>162</v>
      </c>
      <c r="H92" s="250" t="s">
        <v>372</v>
      </c>
    </row>
    <row r="93" spans="1:8" x14ac:dyDescent="0.25">
      <c r="A93" s="243" t="s">
        <v>312</v>
      </c>
      <c r="C93" s="113" t="s">
        <v>264</v>
      </c>
      <c r="D93" s="129">
        <v>0.6</v>
      </c>
      <c r="E93" s="113">
        <v>0.3</v>
      </c>
      <c r="F93" s="446">
        <v>6.5</v>
      </c>
      <c r="G93" s="129">
        <v>31</v>
      </c>
      <c r="H93" s="244" t="s">
        <v>303</v>
      </c>
    </row>
    <row r="94" spans="1:8" ht="15.75" thickBot="1" x14ac:dyDescent="0.3">
      <c r="A94" s="243" t="s">
        <v>38</v>
      </c>
      <c r="C94" s="113">
        <v>20</v>
      </c>
      <c r="D94" s="114">
        <v>1.52</v>
      </c>
      <c r="E94" s="110">
        <v>0.16</v>
      </c>
      <c r="F94" s="114">
        <v>9.84</v>
      </c>
      <c r="G94" s="110">
        <v>47</v>
      </c>
      <c r="H94" s="244"/>
    </row>
    <row r="95" spans="1:8" ht="15.75" thickBot="1" x14ac:dyDescent="0.3">
      <c r="A95" s="486" t="s">
        <v>26</v>
      </c>
      <c r="B95" s="451"/>
      <c r="C95" s="452">
        <v>543</v>
      </c>
      <c r="D95" s="458">
        <f>SUM(D89:D94)</f>
        <v>17.21</v>
      </c>
      <c r="E95" s="458">
        <f>SUM(E89:E94)</f>
        <v>19.02</v>
      </c>
      <c r="F95" s="458">
        <f>SUM(F89:F94)</f>
        <v>76.66</v>
      </c>
      <c r="G95" s="458">
        <f>SUM(G89:G94)</f>
        <v>550</v>
      </c>
      <c r="H95" s="474"/>
    </row>
    <row r="96" spans="1:8" ht="15.75" thickBot="1" x14ac:dyDescent="0.3">
      <c r="A96" s="483" t="s">
        <v>60</v>
      </c>
      <c r="B96" s="440"/>
      <c r="C96" s="441">
        <f>C75+C78+C87+C95</f>
        <v>1768.5</v>
      </c>
      <c r="D96" s="436">
        <f>D75+D78+D87+D95</f>
        <v>49.88</v>
      </c>
      <c r="E96" s="436">
        <f>E75+E78+E87+E95</f>
        <v>53.259999999999991</v>
      </c>
      <c r="F96" s="436">
        <f>F75+F78+F87+F95</f>
        <v>236.41</v>
      </c>
      <c r="G96" s="436">
        <f>G75+G78+G87+G95</f>
        <v>1613.8</v>
      </c>
      <c r="H96" s="474"/>
    </row>
    <row r="97" spans="1:8" ht="15.75" thickBot="1" x14ac:dyDescent="0.3">
      <c r="A97" s="60" t="s">
        <v>92</v>
      </c>
      <c r="C97" s="447"/>
      <c r="G97" s="457"/>
      <c r="H97" s="477"/>
    </row>
    <row r="98" spans="1:8" ht="23.25" customHeight="1" x14ac:dyDescent="0.25">
      <c r="A98" s="482" t="s">
        <v>239</v>
      </c>
      <c r="B98" s="423"/>
      <c r="C98" s="424" t="s">
        <v>235</v>
      </c>
      <c r="D98" s="524" t="s">
        <v>236</v>
      </c>
      <c r="E98" s="525"/>
      <c r="F98" s="526"/>
      <c r="G98" s="425" t="s">
        <v>4</v>
      </c>
      <c r="H98" s="473" t="s">
        <v>237</v>
      </c>
    </row>
    <row r="99" spans="1:8" ht="31.5" customHeight="1" thickBot="1" x14ac:dyDescent="0.3">
      <c r="A99" s="426" t="s">
        <v>238</v>
      </c>
      <c r="B99" s="427"/>
      <c r="C99" s="428"/>
      <c r="D99" s="429"/>
      <c r="E99" s="430"/>
      <c r="F99" s="431"/>
      <c r="G99" s="432" t="s">
        <v>6</v>
      </c>
      <c r="H99" s="244"/>
    </row>
    <row r="100" spans="1:8" ht="23.25" customHeight="1" thickBot="1" x14ac:dyDescent="0.3">
      <c r="A100" s="433"/>
      <c r="B100" s="434"/>
      <c r="C100" s="435"/>
      <c r="D100" s="436" t="s">
        <v>9</v>
      </c>
      <c r="E100" s="436" t="s">
        <v>10</v>
      </c>
      <c r="F100" s="437" t="s">
        <v>11</v>
      </c>
      <c r="G100" s="437" t="s">
        <v>12</v>
      </c>
      <c r="H100" s="474"/>
    </row>
    <row r="101" spans="1:8" ht="22.5" customHeight="1" x14ac:dyDescent="0.25">
      <c r="A101" s="243"/>
      <c r="B101" s="442" t="s">
        <v>13</v>
      </c>
      <c r="C101" s="443"/>
      <c r="D101" s="444"/>
      <c r="E101" s="445"/>
      <c r="F101" s="444"/>
      <c r="G101" s="445"/>
      <c r="H101" s="244"/>
    </row>
    <row r="102" spans="1:8" ht="22.5" customHeight="1" x14ac:dyDescent="0.25">
      <c r="A102" s="243" t="s">
        <v>180</v>
      </c>
      <c r="B102" s="122"/>
      <c r="C102" s="123" t="s">
        <v>398</v>
      </c>
      <c r="D102" s="115">
        <v>8</v>
      </c>
      <c r="E102" s="114">
        <v>6.6</v>
      </c>
      <c r="F102" s="114">
        <v>26</v>
      </c>
      <c r="G102" s="124">
        <v>195.4</v>
      </c>
      <c r="H102" s="244" t="s">
        <v>193</v>
      </c>
    </row>
    <row r="103" spans="1:8" ht="26.25" x14ac:dyDescent="0.25">
      <c r="A103" s="243" t="s">
        <v>21</v>
      </c>
      <c r="C103" s="113">
        <v>180</v>
      </c>
      <c r="D103" s="115">
        <v>1.2166666666666666</v>
      </c>
      <c r="E103" s="114">
        <v>1.3416666666666668</v>
      </c>
      <c r="F103" s="114">
        <v>11.941666666666666</v>
      </c>
      <c r="G103" s="115">
        <v>65</v>
      </c>
      <c r="H103" s="244" t="s">
        <v>335</v>
      </c>
    </row>
    <row r="104" spans="1:8" ht="15.75" thickBot="1" x14ac:dyDescent="0.3">
      <c r="A104" s="243" t="s">
        <v>65</v>
      </c>
      <c r="C104" s="439" t="s">
        <v>397</v>
      </c>
      <c r="D104" s="115">
        <v>4</v>
      </c>
      <c r="E104" s="114">
        <v>6</v>
      </c>
      <c r="F104" s="110">
        <v>12.83</v>
      </c>
      <c r="G104" s="115">
        <v>122</v>
      </c>
      <c r="H104" s="244" t="s">
        <v>250</v>
      </c>
    </row>
    <row r="105" spans="1:8" ht="15.75" thickBot="1" x14ac:dyDescent="0.3">
      <c r="A105" s="483" t="s">
        <v>26</v>
      </c>
      <c r="B105" s="440"/>
      <c r="C105" s="441">
        <v>418</v>
      </c>
      <c r="D105" s="436">
        <f>SUM(D101:D104)</f>
        <v>13.216666666666667</v>
      </c>
      <c r="E105" s="436">
        <f>SUM(E101:E104)</f>
        <v>13.941666666666666</v>
      </c>
      <c r="F105" s="436">
        <f>SUM(F101:F104)</f>
        <v>50.771666666666661</v>
      </c>
      <c r="G105" s="436">
        <f>SUM(G101:G104)</f>
        <v>382.4</v>
      </c>
      <c r="H105" s="474"/>
    </row>
    <row r="106" spans="1:8" x14ac:dyDescent="0.25">
      <c r="A106" s="243" t="s">
        <v>48</v>
      </c>
      <c r="B106" s="122"/>
      <c r="C106" s="113">
        <v>100</v>
      </c>
      <c r="D106" s="115">
        <v>0.4</v>
      </c>
      <c r="E106" s="114">
        <v>0.4</v>
      </c>
      <c r="F106" s="124">
        <v>12</v>
      </c>
      <c r="G106" s="114">
        <v>53.2</v>
      </c>
      <c r="H106" s="244" t="s">
        <v>278</v>
      </c>
    </row>
    <row r="107" spans="1:8" ht="15.75" thickBot="1" x14ac:dyDescent="0.3">
      <c r="A107" s="243" t="s">
        <v>196</v>
      </c>
      <c r="B107" s="122"/>
      <c r="C107" s="113"/>
      <c r="D107" s="115"/>
      <c r="E107" s="114"/>
      <c r="F107" s="124"/>
      <c r="G107" s="114"/>
      <c r="H107" s="244"/>
    </row>
    <row r="108" spans="1:8" ht="15.75" thickBot="1" x14ac:dyDescent="0.3">
      <c r="A108" s="483" t="s">
        <v>26</v>
      </c>
      <c r="B108" s="440"/>
      <c r="C108" s="441">
        <f>SUM(C106)</f>
        <v>100</v>
      </c>
      <c r="D108" s="436">
        <f>SUM(D106)</f>
        <v>0.4</v>
      </c>
      <c r="E108" s="436">
        <f t="shared" ref="E108:G108" si="0">SUM(E106)</f>
        <v>0.4</v>
      </c>
      <c r="F108" s="436">
        <f t="shared" si="0"/>
        <v>12</v>
      </c>
      <c r="G108" s="436">
        <f t="shared" si="0"/>
        <v>53.2</v>
      </c>
      <c r="H108" s="474"/>
    </row>
    <row r="109" spans="1:8" ht="15.75" thickBot="1" x14ac:dyDescent="0.3">
      <c r="A109" s="484"/>
      <c r="B109" s="442"/>
      <c r="C109" s="443">
        <v>518</v>
      </c>
      <c r="D109" s="445">
        <f>D105+D108</f>
        <v>13.616666666666667</v>
      </c>
      <c r="E109" s="445">
        <f>E105+E108</f>
        <v>14.341666666666667</v>
      </c>
      <c r="F109" s="445">
        <f>F105+F108</f>
        <v>62.771666666666661</v>
      </c>
      <c r="G109" s="445">
        <f>G105+G108</f>
        <v>435.59999999999997</v>
      </c>
      <c r="H109" s="244"/>
    </row>
    <row r="110" spans="1:8" x14ac:dyDescent="0.25">
      <c r="A110" s="484"/>
      <c r="B110" s="442" t="s">
        <v>28</v>
      </c>
      <c r="C110" s="443"/>
      <c r="D110" s="445"/>
      <c r="E110" s="444"/>
      <c r="F110" s="445"/>
      <c r="G110" s="425"/>
      <c r="H110" s="244"/>
    </row>
    <row r="111" spans="1:8" x14ac:dyDescent="0.25">
      <c r="A111" s="243" t="s">
        <v>424</v>
      </c>
      <c r="B111" s="122"/>
      <c r="C111" s="123">
        <v>50</v>
      </c>
      <c r="D111" s="124">
        <v>0.37</v>
      </c>
      <c r="E111" s="114">
        <v>3</v>
      </c>
      <c r="F111" s="124">
        <v>1.2</v>
      </c>
      <c r="G111" s="115">
        <v>33.5</v>
      </c>
      <c r="H111" s="244" t="s">
        <v>423</v>
      </c>
    </row>
    <row r="112" spans="1:8" ht="25.5" x14ac:dyDescent="0.25">
      <c r="A112" s="243" t="s">
        <v>361</v>
      </c>
      <c r="B112" s="459"/>
      <c r="C112" s="113" t="s">
        <v>14</v>
      </c>
      <c r="D112" s="115">
        <v>4.5999999999999996</v>
      </c>
      <c r="E112" s="115">
        <v>8</v>
      </c>
      <c r="F112" s="114">
        <v>23.8</v>
      </c>
      <c r="G112" s="115">
        <v>186</v>
      </c>
      <c r="H112" s="244" t="s">
        <v>431</v>
      </c>
    </row>
    <row r="113" spans="1:8" x14ac:dyDescent="0.25">
      <c r="A113" s="243" t="s">
        <v>347</v>
      </c>
      <c r="C113" s="113">
        <v>160</v>
      </c>
      <c r="D113" s="113">
        <v>10.9</v>
      </c>
      <c r="E113" s="446">
        <v>11.1</v>
      </c>
      <c r="F113" s="113">
        <v>33.58</v>
      </c>
      <c r="G113" s="446">
        <v>278</v>
      </c>
      <c r="H113" s="244" t="s">
        <v>348</v>
      </c>
    </row>
    <row r="114" spans="1:8" x14ac:dyDescent="0.25">
      <c r="A114" s="243" t="s">
        <v>345</v>
      </c>
      <c r="C114" s="113">
        <v>180</v>
      </c>
      <c r="D114" s="115"/>
      <c r="E114" s="114"/>
      <c r="F114" s="110">
        <v>10</v>
      </c>
      <c r="G114" s="115">
        <v>40</v>
      </c>
      <c r="H114" s="244" t="s">
        <v>350</v>
      </c>
    </row>
    <row r="115" spans="1:8" ht="15.75" thickBot="1" x14ac:dyDescent="0.3">
      <c r="A115" s="485" t="s">
        <v>46</v>
      </c>
      <c r="B115" s="447"/>
      <c r="C115" s="117">
        <v>37.5</v>
      </c>
      <c r="D115" s="117">
        <v>1.8</v>
      </c>
      <c r="E115" s="117">
        <v>0.4</v>
      </c>
      <c r="F115" s="117">
        <v>18</v>
      </c>
      <c r="G115" s="117">
        <v>82.5</v>
      </c>
      <c r="H115" s="476"/>
    </row>
    <row r="116" spans="1:8" ht="15.75" thickBot="1" x14ac:dyDescent="0.3">
      <c r="A116" s="483" t="s">
        <v>26</v>
      </c>
      <c r="B116" s="440"/>
      <c r="C116" s="441">
        <v>632.5</v>
      </c>
      <c r="D116" s="437">
        <f>SUM(D111:D115)</f>
        <v>17.670000000000002</v>
      </c>
      <c r="E116" s="437">
        <f>SUM(E111:E115)</f>
        <v>22.5</v>
      </c>
      <c r="F116" s="437">
        <f>SUM(F111:F115)</f>
        <v>86.58</v>
      </c>
      <c r="G116" s="437">
        <f>SUM(G111:G115)</f>
        <v>620</v>
      </c>
      <c r="H116" s="474"/>
    </row>
    <row r="117" spans="1:8" x14ac:dyDescent="0.25">
      <c r="A117" s="484"/>
      <c r="B117" s="442" t="s">
        <v>47</v>
      </c>
      <c r="C117" s="460"/>
      <c r="D117" s="444"/>
      <c r="E117" s="445"/>
      <c r="F117" s="444"/>
      <c r="G117" s="445"/>
      <c r="H117" s="244"/>
    </row>
    <row r="118" spans="1:8" x14ac:dyDescent="0.25">
      <c r="A118" s="249" t="s">
        <v>71</v>
      </c>
      <c r="B118" s="64"/>
      <c r="C118" s="121">
        <v>21</v>
      </c>
      <c r="D118" s="127">
        <v>2.5</v>
      </c>
      <c r="E118" s="127">
        <v>5.5</v>
      </c>
      <c r="F118" s="127">
        <v>35</v>
      </c>
      <c r="G118" s="111">
        <v>190</v>
      </c>
      <c r="H118" s="251"/>
    </row>
    <row r="119" spans="1:8" x14ac:dyDescent="0.25">
      <c r="A119" s="249" t="s">
        <v>356</v>
      </c>
      <c r="B119" s="125"/>
      <c r="C119" s="121"/>
      <c r="D119" s="127"/>
      <c r="E119" s="127"/>
      <c r="F119" s="127"/>
      <c r="G119" s="111"/>
      <c r="H119" s="251"/>
    </row>
    <row r="120" spans="1:8" x14ac:dyDescent="0.25">
      <c r="A120" s="243" t="s">
        <v>266</v>
      </c>
      <c r="C120" s="113">
        <v>110</v>
      </c>
      <c r="D120" s="110">
        <v>2.5</v>
      </c>
      <c r="E120" s="114">
        <v>2.75</v>
      </c>
      <c r="F120" s="110">
        <v>4</v>
      </c>
      <c r="G120" s="114">
        <v>51</v>
      </c>
      <c r="H120" s="244" t="s">
        <v>267</v>
      </c>
    </row>
    <row r="121" spans="1:8" x14ac:dyDescent="0.25">
      <c r="A121" s="249"/>
      <c r="B121" s="64"/>
      <c r="C121" s="128"/>
      <c r="E121" s="114"/>
      <c r="G121" s="114"/>
      <c r="H121" s="244"/>
    </row>
    <row r="122" spans="1:8" x14ac:dyDescent="0.25">
      <c r="A122" s="249" t="s">
        <v>391</v>
      </c>
      <c r="B122" s="64"/>
      <c r="C122" s="128" t="s">
        <v>117</v>
      </c>
      <c r="D122" s="110">
        <v>9</v>
      </c>
      <c r="E122" s="114">
        <v>10.4</v>
      </c>
      <c r="F122" s="110">
        <v>28.3</v>
      </c>
      <c r="G122" s="114">
        <v>242</v>
      </c>
      <c r="H122" s="244" t="s">
        <v>263</v>
      </c>
    </row>
    <row r="123" spans="1:8" x14ac:dyDescent="0.25">
      <c r="A123" s="249"/>
      <c r="B123" s="64"/>
      <c r="C123" s="128"/>
      <c r="D123" s="111"/>
      <c r="E123" s="127"/>
      <c r="F123" s="111"/>
      <c r="G123" s="119"/>
      <c r="H123" s="244"/>
    </row>
    <row r="124" spans="1:8" x14ac:dyDescent="0.25">
      <c r="A124" s="249" t="s">
        <v>161</v>
      </c>
      <c r="B124" s="64"/>
      <c r="C124" s="121" t="s">
        <v>264</v>
      </c>
      <c r="D124" s="119">
        <v>0.06</v>
      </c>
      <c r="E124" s="127">
        <v>0.02</v>
      </c>
      <c r="F124" s="111">
        <v>4.99</v>
      </c>
      <c r="G124" s="127">
        <v>20</v>
      </c>
      <c r="H124" s="244" t="s">
        <v>262</v>
      </c>
    </row>
    <row r="125" spans="1:8" ht="26.25" customHeight="1" thickBot="1" x14ac:dyDescent="0.3">
      <c r="A125" s="243" t="s">
        <v>38</v>
      </c>
      <c r="C125" s="113">
        <v>20</v>
      </c>
      <c r="D125" s="114">
        <v>1.52</v>
      </c>
      <c r="E125" s="110">
        <v>0.16</v>
      </c>
      <c r="F125" s="114">
        <v>9.84</v>
      </c>
      <c r="G125" s="110">
        <v>47</v>
      </c>
      <c r="H125" s="244"/>
    </row>
    <row r="126" spans="1:8" ht="15.75" thickBot="1" x14ac:dyDescent="0.3">
      <c r="A126" s="486" t="s">
        <v>26</v>
      </c>
      <c r="B126" s="451"/>
      <c r="C126" s="452">
        <v>486</v>
      </c>
      <c r="D126" s="453">
        <f>SUM(D117:D125)</f>
        <v>15.58</v>
      </c>
      <c r="E126" s="453">
        <f>SUM(E117:E125)</f>
        <v>18.829999999999998</v>
      </c>
      <c r="F126" s="453">
        <f>SUM(F117:F125)</f>
        <v>82.13</v>
      </c>
      <c r="G126" s="453">
        <f>SUM(G117:G125)</f>
        <v>550</v>
      </c>
      <c r="H126" s="474"/>
    </row>
    <row r="127" spans="1:8" ht="20.25" customHeight="1" thickBot="1" x14ac:dyDescent="0.3">
      <c r="A127" s="483" t="s">
        <v>60</v>
      </c>
      <c r="B127" s="440"/>
      <c r="C127" s="461">
        <f>C105+C108+C116+C126</f>
        <v>1636.5</v>
      </c>
      <c r="D127" s="437">
        <f>D105+D108+D116+D126</f>
        <v>46.866666666666667</v>
      </c>
      <c r="E127" s="437">
        <f>E105+E108+E116+E126</f>
        <v>55.671666666666667</v>
      </c>
      <c r="F127" s="437">
        <f>F105+F108+F116+F126</f>
        <v>231.48166666666665</v>
      </c>
      <c r="G127" s="437">
        <f>G105+G108+G116+G126</f>
        <v>1605.6</v>
      </c>
      <c r="H127" s="244"/>
    </row>
    <row r="128" spans="1:8" ht="22.5" customHeight="1" thickBot="1" x14ac:dyDescent="0.3">
      <c r="A128" s="60" t="s">
        <v>100</v>
      </c>
      <c r="H128" s="477"/>
    </row>
    <row r="129" spans="1:8" ht="22.5" customHeight="1" x14ac:dyDescent="0.25">
      <c r="A129" s="482" t="s">
        <v>239</v>
      </c>
      <c r="B129" s="423"/>
      <c r="C129" s="424" t="s">
        <v>235</v>
      </c>
      <c r="D129" s="524" t="s">
        <v>236</v>
      </c>
      <c r="E129" s="525"/>
      <c r="F129" s="526"/>
      <c r="G129" s="425" t="s">
        <v>4</v>
      </c>
      <c r="H129" s="473" t="s">
        <v>237</v>
      </c>
    </row>
    <row r="130" spans="1:8" ht="23.25" customHeight="1" thickBot="1" x14ac:dyDescent="0.3">
      <c r="A130" s="426" t="s">
        <v>238</v>
      </c>
      <c r="B130" s="427"/>
      <c r="C130" s="428"/>
      <c r="D130" s="429"/>
      <c r="E130" s="430"/>
      <c r="F130" s="431"/>
      <c r="G130" s="432" t="s">
        <v>6</v>
      </c>
      <c r="H130" s="244"/>
    </row>
    <row r="131" spans="1:8" ht="15.75" thickBot="1" x14ac:dyDescent="0.3">
      <c r="A131" s="433"/>
      <c r="B131" s="434"/>
      <c r="C131" s="435"/>
      <c r="D131" s="436" t="s">
        <v>9</v>
      </c>
      <c r="E131" s="436" t="s">
        <v>10</v>
      </c>
      <c r="F131" s="437" t="s">
        <v>11</v>
      </c>
      <c r="G131" s="437" t="s">
        <v>12</v>
      </c>
      <c r="H131" s="474"/>
    </row>
    <row r="132" spans="1:8" ht="31.5" customHeight="1" x14ac:dyDescent="0.25">
      <c r="A132" s="484"/>
      <c r="B132" s="442" t="s">
        <v>13</v>
      </c>
      <c r="C132" s="460"/>
      <c r="D132" s="425"/>
      <c r="E132" s="425"/>
      <c r="F132" s="444"/>
      <c r="G132" s="425"/>
      <c r="H132" s="473"/>
    </row>
    <row r="133" spans="1:8" x14ac:dyDescent="0.25">
      <c r="A133" s="243" t="s">
        <v>187</v>
      </c>
      <c r="B133" s="116"/>
      <c r="C133" s="123" t="s">
        <v>398</v>
      </c>
      <c r="D133" s="470">
        <v>8</v>
      </c>
      <c r="E133" s="470">
        <v>7.8</v>
      </c>
      <c r="F133" s="470">
        <v>19</v>
      </c>
      <c r="G133" s="470">
        <v>194</v>
      </c>
      <c r="H133" s="244" t="s">
        <v>88</v>
      </c>
    </row>
    <row r="134" spans="1:8" ht="26.25" x14ac:dyDescent="0.25">
      <c r="A134" s="243" t="s">
        <v>63</v>
      </c>
      <c r="C134" s="113">
        <v>180</v>
      </c>
      <c r="D134" s="115">
        <v>2.4166666666666665</v>
      </c>
      <c r="E134" s="114">
        <v>2.5833333333333335</v>
      </c>
      <c r="F134" s="114">
        <v>13.608333333333333</v>
      </c>
      <c r="G134" s="115">
        <v>87.3</v>
      </c>
      <c r="H134" s="244" t="s">
        <v>334</v>
      </c>
    </row>
    <row r="135" spans="1:8" ht="15.75" thickBot="1" x14ac:dyDescent="0.3">
      <c r="A135" s="243" t="s">
        <v>23</v>
      </c>
      <c r="C135" s="439" t="s">
        <v>159</v>
      </c>
      <c r="D135" s="115">
        <v>1.91</v>
      </c>
      <c r="E135" s="114">
        <v>4.3499999999999996</v>
      </c>
      <c r="F135" s="110">
        <v>12.89</v>
      </c>
      <c r="G135" s="115">
        <v>99</v>
      </c>
      <c r="H135" s="244" t="s">
        <v>24</v>
      </c>
    </row>
    <row r="136" spans="1:8" ht="15.75" thickBot="1" x14ac:dyDescent="0.3">
      <c r="A136" s="483" t="s">
        <v>26</v>
      </c>
      <c r="B136" s="440"/>
      <c r="C136" s="441">
        <v>413</v>
      </c>
      <c r="D136" s="436">
        <f>SUM(D132:D135)</f>
        <v>12.326666666666666</v>
      </c>
      <c r="E136" s="436">
        <f>SUM(E132:E135)</f>
        <v>14.733333333333333</v>
      </c>
      <c r="F136" s="436">
        <f>SUM(F132:F135)</f>
        <v>45.498333333333335</v>
      </c>
      <c r="G136" s="436">
        <f>SUM(G132:G135)</f>
        <v>380.3</v>
      </c>
      <c r="H136" s="478"/>
    </row>
    <row r="137" spans="1:8" x14ac:dyDescent="0.25">
      <c r="A137" s="243" t="s">
        <v>27</v>
      </c>
      <c r="C137" s="113">
        <v>125</v>
      </c>
      <c r="D137" s="115">
        <v>1.2</v>
      </c>
      <c r="E137" s="114">
        <v>0.06</v>
      </c>
      <c r="F137" s="110">
        <v>17.5</v>
      </c>
      <c r="G137" s="114">
        <v>75</v>
      </c>
      <c r="H137" s="244" t="s">
        <v>276</v>
      </c>
    </row>
    <row r="138" spans="1:8" ht="15.75" thickBot="1" x14ac:dyDescent="0.3">
      <c r="A138" s="243" t="s">
        <v>199</v>
      </c>
      <c r="C138" s="113"/>
      <c r="D138" s="115"/>
      <c r="E138" s="114"/>
      <c r="G138" s="114"/>
      <c r="H138" s="244"/>
    </row>
    <row r="139" spans="1:8" ht="15.75" thickBot="1" x14ac:dyDescent="0.3">
      <c r="A139" s="483" t="s">
        <v>26</v>
      </c>
      <c r="B139" s="440"/>
      <c r="C139" s="441">
        <f>SUM(C137)</f>
        <v>125</v>
      </c>
      <c r="D139" s="444">
        <f>SUM(D137:D138)</f>
        <v>1.2</v>
      </c>
      <c r="E139" s="444">
        <f t="shared" ref="E139" si="1">SUM(E137:E138)</f>
        <v>0.06</v>
      </c>
      <c r="F139" s="444">
        <v>17.5</v>
      </c>
      <c r="G139" s="444">
        <v>75</v>
      </c>
      <c r="H139" s="478"/>
    </row>
    <row r="140" spans="1:8" ht="15.75" thickBot="1" x14ac:dyDescent="0.3">
      <c r="A140" s="484"/>
      <c r="B140" s="442"/>
      <c r="C140" s="443">
        <v>538</v>
      </c>
      <c r="D140" s="462">
        <f>D136+D139</f>
        <v>13.526666666666666</v>
      </c>
      <c r="E140" s="462">
        <f t="shared" ref="E140:G140" si="2">E136+E139</f>
        <v>14.793333333333333</v>
      </c>
      <c r="F140" s="462">
        <f t="shared" si="2"/>
        <v>62.998333333333335</v>
      </c>
      <c r="G140" s="462">
        <f t="shared" si="2"/>
        <v>455.3</v>
      </c>
      <c r="H140" s="479"/>
    </row>
    <row r="141" spans="1:8" x14ac:dyDescent="0.25">
      <c r="A141" s="484"/>
      <c r="B141" s="442" t="s">
        <v>28</v>
      </c>
      <c r="C141" s="443"/>
      <c r="E141" s="114"/>
      <c r="G141" s="115"/>
      <c r="H141" s="251"/>
    </row>
    <row r="142" spans="1:8" x14ac:dyDescent="0.25">
      <c r="A142" s="243" t="s">
        <v>421</v>
      </c>
      <c r="B142" s="122"/>
      <c r="C142" s="123">
        <v>50</v>
      </c>
      <c r="D142" s="124">
        <v>0.35</v>
      </c>
      <c r="E142" s="114">
        <v>0.05</v>
      </c>
      <c r="F142" s="124">
        <v>0.95</v>
      </c>
      <c r="G142" s="115">
        <v>6</v>
      </c>
      <c r="H142" s="251" t="s">
        <v>355</v>
      </c>
    </row>
    <row r="143" spans="1:8" x14ac:dyDescent="0.25">
      <c r="A143" s="249" t="s">
        <v>414</v>
      </c>
      <c r="C143" s="113" t="s">
        <v>376</v>
      </c>
      <c r="D143" s="115">
        <v>3.8</v>
      </c>
      <c r="E143" s="114">
        <v>5.4</v>
      </c>
      <c r="F143" s="110">
        <v>18.600000000000001</v>
      </c>
      <c r="G143" s="115">
        <v>138</v>
      </c>
      <c r="H143" s="244" t="s">
        <v>202</v>
      </c>
    </row>
    <row r="144" spans="1:8" x14ac:dyDescent="0.25">
      <c r="A144" s="249" t="s">
        <v>315</v>
      </c>
      <c r="B144" s="64"/>
      <c r="C144" s="67">
        <v>160</v>
      </c>
      <c r="D144" s="121">
        <v>12</v>
      </c>
      <c r="E144" s="67">
        <v>14</v>
      </c>
      <c r="F144" s="121">
        <v>38.9</v>
      </c>
      <c r="G144" s="120">
        <v>330</v>
      </c>
      <c r="H144" s="250" t="s">
        <v>319</v>
      </c>
    </row>
    <row r="145" spans="1:8" x14ac:dyDescent="0.25">
      <c r="A145" s="243" t="s">
        <v>177</v>
      </c>
      <c r="C145" s="113">
        <v>180</v>
      </c>
      <c r="D145" s="115">
        <v>0.1</v>
      </c>
      <c r="E145" s="114">
        <v>0.1</v>
      </c>
      <c r="F145" s="114">
        <v>11.8</v>
      </c>
      <c r="G145" s="114">
        <v>49</v>
      </c>
      <c r="H145" s="244" t="s">
        <v>229</v>
      </c>
    </row>
    <row r="146" spans="1:8" ht="15.75" thickBot="1" x14ac:dyDescent="0.3">
      <c r="A146" s="485" t="s">
        <v>46</v>
      </c>
      <c r="B146" s="447"/>
      <c r="C146" s="117">
        <v>37.5</v>
      </c>
      <c r="D146" s="117">
        <v>1.8</v>
      </c>
      <c r="E146" s="117">
        <v>0.4</v>
      </c>
      <c r="F146" s="117">
        <v>18</v>
      </c>
      <c r="G146" s="117">
        <v>82.5</v>
      </c>
      <c r="H146" s="476"/>
    </row>
    <row r="147" spans="1:8" ht="15.75" thickBot="1" x14ac:dyDescent="0.3">
      <c r="A147" s="483" t="s">
        <v>26</v>
      </c>
      <c r="B147" s="440"/>
      <c r="C147" s="441">
        <v>633.5</v>
      </c>
      <c r="D147" s="463">
        <f>SUM(D142:D146)</f>
        <v>18.05</v>
      </c>
      <c r="E147" s="463">
        <f>SUM(E142:E146)</f>
        <v>19.95</v>
      </c>
      <c r="F147" s="463">
        <f>SUM(F142:F146)</f>
        <v>88.25</v>
      </c>
      <c r="G147" s="463">
        <f>SUM(G142:G146)</f>
        <v>605.5</v>
      </c>
      <c r="H147" s="474"/>
    </row>
    <row r="148" spans="1:8" x14ac:dyDescent="0.25">
      <c r="A148" s="484"/>
      <c r="B148" s="442" t="s">
        <v>47</v>
      </c>
      <c r="C148" s="443"/>
      <c r="D148" s="425"/>
      <c r="E148" s="444"/>
      <c r="F148" s="445"/>
      <c r="G148" s="425"/>
      <c r="H148" s="244"/>
    </row>
    <row r="149" spans="1:8" x14ac:dyDescent="0.25">
      <c r="A149" s="249" t="s">
        <v>71</v>
      </c>
      <c r="B149" s="64"/>
      <c r="C149" s="121">
        <v>10</v>
      </c>
      <c r="D149" s="127">
        <v>2</v>
      </c>
      <c r="E149" s="127">
        <v>3</v>
      </c>
      <c r="F149" s="127">
        <v>25</v>
      </c>
      <c r="G149" s="111">
        <v>129</v>
      </c>
      <c r="H149" s="251"/>
    </row>
    <row r="150" spans="1:8" x14ac:dyDescent="0.25">
      <c r="A150" s="249" t="s">
        <v>323</v>
      </c>
      <c r="B150" s="64"/>
      <c r="C150" s="121"/>
      <c r="D150" s="127"/>
      <c r="E150" s="127"/>
      <c r="F150" s="127"/>
      <c r="G150" s="111"/>
      <c r="H150" s="251"/>
    </row>
    <row r="151" spans="1:8" x14ac:dyDescent="0.25">
      <c r="A151" s="243" t="s">
        <v>54</v>
      </c>
      <c r="C151" s="113">
        <v>110</v>
      </c>
      <c r="D151" s="110">
        <v>3.68</v>
      </c>
      <c r="E151" s="114">
        <v>2.75</v>
      </c>
      <c r="F151" s="110">
        <v>5.07</v>
      </c>
      <c r="G151" s="114">
        <v>68</v>
      </c>
      <c r="H151" s="244" t="s">
        <v>55</v>
      </c>
    </row>
    <row r="152" spans="1:8" ht="26.25" x14ac:dyDescent="0.25">
      <c r="A152" s="249" t="s">
        <v>353</v>
      </c>
      <c r="B152" s="64"/>
      <c r="C152" s="67">
        <v>130</v>
      </c>
      <c r="D152" s="121">
        <v>10.6</v>
      </c>
      <c r="E152" s="67">
        <v>12.65</v>
      </c>
      <c r="F152" s="121">
        <v>33</v>
      </c>
      <c r="G152" s="120">
        <v>288</v>
      </c>
      <c r="H152" s="244" t="s">
        <v>354</v>
      </c>
    </row>
    <row r="153" spans="1:8" x14ac:dyDescent="0.25">
      <c r="A153" s="243" t="s">
        <v>74</v>
      </c>
      <c r="C153" s="439" t="s">
        <v>310</v>
      </c>
      <c r="D153" s="115">
        <v>0.12</v>
      </c>
      <c r="E153" s="114">
        <v>0.01</v>
      </c>
      <c r="F153" s="110">
        <v>10.199999999999999</v>
      </c>
      <c r="G153" s="115">
        <v>41</v>
      </c>
      <c r="H153" s="244" t="s">
        <v>165</v>
      </c>
    </row>
    <row r="154" spans="1:8" ht="17.25" customHeight="1" thickBot="1" x14ac:dyDescent="0.3">
      <c r="A154" s="243" t="s">
        <v>38</v>
      </c>
      <c r="C154" s="113">
        <v>20</v>
      </c>
      <c r="D154" s="114">
        <v>1.52</v>
      </c>
      <c r="E154" s="110">
        <v>0.16</v>
      </c>
      <c r="F154" s="114">
        <v>9.84</v>
      </c>
      <c r="G154" s="110">
        <v>47</v>
      </c>
      <c r="H154" s="244"/>
    </row>
    <row r="155" spans="1:8" ht="22.5" customHeight="1" thickBot="1" x14ac:dyDescent="0.3">
      <c r="A155" s="486" t="s">
        <v>26</v>
      </c>
      <c r="B155" s="451"/>
      <c r="C155" s="452">
        <v>460</v>
      </c>
      <c r="D155" s="453">
        <f>SUM(D149:D154)</f>
        <v>17.920000000000002</v>
      </c>
      <c r="E155" s="453">
        <f>SUM(E149:E154)</f>
        <v>18.57</v>
      </c>
      <c r="F155" s="453">
        <f>SUM(F149:F154)</f>
        <v>83.11</v>
      </c>
      <c r="G155" s="453">
        <f>SUM(G149:G154)</f>
        <v>573</v>
      </c>
      <c r="H155" s="473"/>
    </row>
    <row r="156" spans="1:8" ht="15.75" thickBot="1" x14ac:dyDescent="0.3">
      <c r="A156" s="486" t="s">
        <v>60</v>
      </c>
      <c r="B156" s="451"/>
      <c r="C156" s="452">
        <f>C136+C139+C147+C155</f>
        <v>1631.5</v>
      </c>
      <c r="D156" s="458">
        <f>D136+D139+D147+D155</f>
        <v>49.49666666666667</v>
      </c>
      <c r="E156" s="458">
        <f>E136+E139+E147+E155</f>
        <v>53.313333333333333</v>
      </c>
      <c r="F156" s="458">
        <f>F136+F139+F147+F155</f>
        <v>234.35833333333335</v>
      </c>
      <c r="G156" s="458">
        <f>G136+G139+G147+G155</f>
        <v>1633.8</v>
      </c>
      <c r="H156" s="474"/>
    </row>
    <row r="157" spans="1:8" ht="22.5" customHeight="1" x14ac:dyDescent="0.25">
      <c r="C157" s="456" t="s">
        <v>106</v>
      </c>
    </row>
    <row r="158" spans="1:8" ht="23.25" customHeight="1" thickBot="1" x14ac:dyDescent="0.3">
      <c r="A158" s="60" t="s">
        <v>107</v>
      </c>
      <c r="H158" s="477"/>
    </row>
    <row r="159" spans="1:8" ht="23.25" customHeight="1" x14ac:dyDescent="0.25">
      <c r="A159" s="482" t="s">
        <v>239</v>
      </c>
      <c r="B159" s="423"/>
      <c r="C159" s="424" t="s">
        <v>235</v>
      </c>
      <c r="D159" s="524" t="s">
        <v>236</v>
      </c>
      <c r="E159" s="525"/>
      <c r="F159" s="526"/>
      <c r="G159" s="425" t="s">
        <v>4</v>
      </c>
      <c r="H159" s="473" t="s">
        <v>237</v>
      </c>
    </row>
    <row r="160" spans="1:8" ht="15" customHeight="1" thickBot="1" x14ac:dyDescent="0.3">
      <c r="A160" s="426" t="s">
        <v>238</v>
      </c>
      <c r="B160" s="427"/>
      <c r="C160" s="428"/>
      <c r="D160" s="429"/>
      <c r="E160" s="430"/>
      <c r="F160" s="431"/>
      <c r="G160" s="432" t="s">
        <v>6</v>
      </c>
      <c r="H160" s="244"/>
    </row>
    <row r="161" spans="1:8" ht="31.5" customHeight="1" thickBot="1" x14ac:dyDescent="0.3">
      <c r="A161" s="433"/>
      <c r="B161" s="434"/>
      <c r="C161" s="435"/>
      <c r="D161" s="436" t="s">
        <v>9</v>
      </c>
      <c r="E161" s="436" t="s">
        <v>10</v>
      </c>
      <c r="F161" s="437" t="s">
        <v>11</v>
      </c>
      <c r="G161" s="437" t="s">
        <v>12</v>
      </c>
      <c r="H161" s="474"/>
    </row>
    <row r="162" spans="1:8" x14ac:dyDescent="0.25">
      <c r="A162" s="243"/>
      <c r="B162" s="61" t="s">
        <v>13</v>
      </c>
      <c r="C162" s="443"/>
      <c r="D162" s="115"/>
      <c r="E162" s="114"/>
      <c r="F162" s="438"/>
      <c r="G162" s="115"/>
      <c r="H162" s="244"/>
    </row>
    <row r="163" spans="1:8" x14ac:dyDescent="0.25">
      <c r="A163" s="243" t="s">
        <v>77</v>
      </c>
      <c r="B163" s="122"/>
      <c r="C163" s="123" t="s">
        <v>398</v>
      </c>
      <c r="D163" s="115">
        <v>6.7</v>
      </c>
      <c r="E163" s="114">
        <v>7.5</v>
      </c>
      <c r="F163" s="114">
        <v>22</v>
      </c>
      <c r="G163" s="115">
        <v>182.3</v>
      </c>
      <c r="H163" s="244" t="s">
        <v>194</v>
      </c>
    </row>
    <row r="164" spans="1:8" x14ac:dyDescent="0.25">
      <c r="A164" s="249" t="s">
        <v>90</v>
      </c>
      <c r="B164" s="64"/>
      <c r="C164" s="121" t="s">
        <v>264</v>
      </c>
      <c r="D164" s="119">
        <v>2.6</v>
      </c>
      <c r="E164" s="127">
        <v>2.2999999999999998</v>
      </c>
      <c r="F164" s="111">
        <v>14.3</v>
      </c>
      <c r="G164" s="127">
        <v>89</v>
      </c>
      <c r="H164" s="244" t="s">
        <v>91</v>
      </c>
    </row>
    <row r="165" spans="1:8" ht="15.75" thickBot="1" x14ac:dyDescent="0.3">
      <c r="A165" s="243" t="s">
        <v>65</v>
      </c>
      <c r="C165" s="439" t="s">
        <v>397</v>
      </c>
      <c r="D165" s="115">
        <v>4</v>
      </c>
      <c r="E165" s="114">
        <v>6</v>
      </c>
      <c r="F165" s="110">
        <v>12.83</v>
      </c>
      <c r="G165" s="115">
        <v>122</v>
      </c>
      <c r="H165" s="244" t="s">
        <v>250</v>
      </c>
    </row>
    <row r="166" spans="1:8" ht="15.75" thickBot="1" x14ac:dyDescent="0.3">
      <c r="A166" s="483" t="s">
        <v>26</v>
      </c>
      <c r="B166" s="440"/>
      <c r="C166" s="441">
        <v>423</v>
      </c>
      <c r="D166" s="436">
        <f>SUM(D163:D165)</f>
        <v>13.3</v>
      </c>
      <c r="E166" s="436">
        <f>SUM(E163:E165)</f>
        <v>15.8</v>
      </c>
      <c r="F166" s="436">
        <f>SUM(F163:F165)</f>
        <v>49.129999999999995</v>
      </c>
      <c r="G166" s="436">
        <f>SUM(G163:G165)</f>
        <v>393.3</v>
      </c>
      <c r="H166" s="478"/>
    </row>
    <row r="167" spans="1:8" x14ac:dyDescent="0.25">
      <c r="A167" s="243" t="s">
        <v>48</v>
      </c>
      <c r="B167" s="122"/>
      <c r="C167" s="113">
        <v>100</v>
      </c>
      <c r="D167" s="115">
        <v>0.4</v>
      </c>
      <c r="E167" s="114">
        <v>0.4</v>
      </c>
      <c r="F167" s="124">
        <v>12</v>
      </c>
      <c r="G167" s="114">
        <v>53.2</v>
      </c>
      <c r="H167" s="244" t="s">
        <v>278</v>
      </c>
    </row>
    <row r="168" spans="1:8" ht="15.75" thickBot="1" x14ac:dyDescent="0.3">
      <c r="A168" s="243" t="s">
        <v>196</v>
      </c>
      <c r="B168" s="122"/>
      <c r="C168" s="113"/>
      <c r="D168" s="115"/>
      <c r="E168" s="114"/>
      <c r="F168" s="124"/>
      <c r="G168" s="114"/>
      <c r="H168" s="244"/>
    </row>
    <row r="169" spans="1:8" ht="15.75" thickBot="1" x14ac:dyDescent="0.3">
      <c r="A169" s="483" t="s">
        <v>26</v>
      </c>
      <c r="B169" s="440"/>
      <c r="C169" s="441">
        <v>85</v>
      </c>
      <c r="D169" s="436">
        <f>SUM(D167:D168)</f>
        <v>0.4</v>
      </c>
      <c r="E169" s="436">
        <f>SUM(E167:E168)</f>
        <v>0.4</v>
      </c>
      <c r="F169" s="436">
        <f>SUM(F167:F168)</f>
        <v>12</v>
      </c>
      <c r="G169" s="436">
        <f>SUM(G167:G168)</f>
        <v>53.2</v>
      </c>
      <c r="H169" s="478"/>
    </row>
    <row r="170" spans="1:8" ht="15.75" thickBot="1" x14ac:dyDescent="0.3">
      <c r="A170" s="484"/>
      <c r="B170" s="442"/>
      <c r="C170" s="443">
        <v>523</v>
      </c>
      <c r="D170" s="425">
        <f>D166+D169</f>
        <v>13.700000000000001</v>
      </c>
      <c r="E170" s="425">
        <v>15.4</v>
      </c>
      <c r="F170" s="425">
        <f>F166+F169</f>
        <v>61.129999999999995</v>
      </c>
      <c r="G170" s="425">
        <f>G166+G169</f>
        <v>446.5</v>
      </c>
      <c r="H170" s="251"/>
    </row>
    <row r="171" spans="1:8" x14ac:dyDescent="0.25">
      <c r="A171" s="484"/>
      <c r="B171" s="442" t="s">
        <v>28</v>
      </c>
      <c r="C171" s="443"/>
      <c r="D171" s="425"/>
      <c r="E171" s="444"/>
      <c r="F171" s="445"/>
      <c r="G171" s="425"/>
      <c r="H171" s="244"/>
    </row>
    <row r="172" spans="1:8" x14ac:dyDescent="0.25">
      <c r="A172" s="243" t="s">
        <v>337</v>
      </c>
      <c r="C172" s="113">
        <v>50</v>
      </c>
      <c r="D172" s="110">
        <v>0.8</v>
      </c>
      <c r="E172" s="114">
        <v>2.5</v>
      </c>
      <c r="F172" s="110">
        <v>4.5999999999999996</v>
      </c>
      <c r="G172" s="115">
        <v>45</v>
      </c>
      <c r="H172" s="244" t="s">
        <v>426</v>
      </c>
    </row>
    <row r="173" spans="1:8" ht="25.5" x14ac:dyDescent="0.25">
      <c r="A173" s="243" t="s">
        <v>410</v>
      </c>
      <c r="C173" s="113" t="s">
        <v>209</v>
      </c>
      <c r="D173" s="115">
        <v>3.56</v>
      </c>
      <c r="E173" s="114">
        <v>4.5</v>
      </c>
      <c r="F173" s="110">
        <v>23.6</v>
      </c>
      <c r="G173" s="115">
        <v>149</v>
      </c>
      <c r="H173" s="244" t="s">
        <v>342</v>
      </c>
    </row>
    <row r="174" spans="1:8" x14ac:dyDescent="0.25">
      <c r="A174" s="243" t="s">
        <v>265</v>
      </c>
      <c r="C174" s="113">
        <v>70</v>
      </c>
      <c r="D174" s="115">
        <v>8</v>
      </c>
      <c r="E174" s="114">
        <v>10.5</v>
      </c>
      <c r="F174" s="110">
        <v>6.2</v>
      </c>
      <c r="G174" s="115">
        <v>152</v>
      </c>
      <c r="H174" s="244" t="s">
        <v>316</v>
      </c>
    </row>
    <row r="175" spans="1:8" x14ac:dyDescent="0.25">
      <c r="A175" s="243" t="s">
        <v>104</v>
      </c>
      <c r="C175" s="113">
        <v>130</v>
      </c>
      <c r="D175" s="110">
        <v>4.8</v>
      </c>
      <c r="E175" s="114">
        <v>3.6</v>
      </c>
      <c r="F175" s="110">
        <v>29.4</v>
      </c>
      <c r="G175" s="115">
        <v>169</v>
      </c>
      <c r="H175" s="244" t="s">
        <v>220</v>
      </c>
    </row>
    <row r="176" spans="1:8" x14ac:dyDescent="0.25">
      <c r="A176" s="243" t="s">
        <v>345</v>
      </c>
      <c r="C176" s="113">
        <v>180</v>
      </c>
      <c r="D176" s="115"/>
      <c r="E176" s="114"/>
      <c r="F176" s="110">
        <v>10</v>
      </c>
      <c r="G176" s="115">
        <v>40</v>
      </c>
      <c r="H176" s="244" t="s">
        <v>350</v>
      </c>
    </row>
    <row r="177" spans="1:8" ht="15.75" thickBot="1" x14ac:dyDescent="0.3">
      <c r="A177" s="485" t="s">
        <v>46</v>
      </c>
      <c r="B177" s="447"/>
      <c r="C177" s="117">
        <v>37.5</v>
      </c>
      <c r="D177" s="117">
        <v>1.8</v>
      </c>
      <c r="E177" s="117">
        <v>0.4</v>
      </c>
      <c r="F177" s="117">
        <v>18</v>
      </c>
      <c r="G177" s="117">
        <v>82.5</v>
      </c>
      <c r="H177" s="476"/>
    </row>
    <row r="178" spans="1:8" ht="15.75" thickBot="1" x14ac:dyDescent="0.3">
      <c r="A178" s="483" t="s">
        <v>26</v>
      </c>
      <c r="B178" s="440"/>
      <c r="C178" s="441">
        <v>687.5</v>
      </c>
      <c r="D178" s="463">
        <f>SUM(D172:D177)</f>
        <v>18.96</v>
      </c>
      <c r="E178" s="463">
        <f t="shared" ref="E178:G178" si="3">SUM(E172:E177)</f>
        <v>21.5</v>
      </c>
      <c r="F178" s="463">
        <f t="shared" si="3"/>
        <v>91.800000000000011</v>
      </c>
      <c r="G178" s="463">
        <f t="shared" si="3"/>
        <v>637.5</v>
      </c>
      <c r="H178" s="480"/>
    </row>
    <row r="179" spans="1:8" x14ac:dyDescent="0.25">
      <c r="B179" s="64" t="s">
        <v>47</v>
      </c>
      <c r="C179" s="113"/>
      <c r="E179" s="114"/>
      <c r="G179" s="114"/>
      <c r="H179" s="250"/>
    </row>
    <row r="180" spans="1:8" ht="26.25" x14ac:dyDescent="0.25">
      <c r="A180" s="243" t="s">
        <v>365</v>
      </c>
      <c r="C180" s="464">
        <v>50</v>
      </c>
      <c r="D180" s="129">
        <v>3.8</v>
      </c>
      <c r="E180" s="129">
        <v>4.8</v>
      </c>
      <c r="F180" s="113">
        <v>22.3</v>
      </c>
      <c r="G180" s="129">
        <v>148</v>
      </c>
      <c r="H180" s="244" t="s">
        <v>368</v>
      </c>
    </row>
    <row r="181" spans="1:8" ht="23.25" customHeight="1" x14ac:dyDescent="0.25">
      <c r="A181" s="249" t="s">
        <v>72</v>
      </c>
      <c r="B181" s="64"/>
      <c r="C181" s="113">
        <v>110</v>
      </c>
      <c r="D181" s="127">
        <v>3.19</v>
      </c>
      <c r="E181" s="127">
        <v>2.75</v>
      </c>
      <c r="F181" s="127">
        <v>4.62</v>
      </c>
      <c r="G181" s="127">
        <v>59</v>
      </c>
      <c r="H181" s="244" t="s">
        <v>55</v>
      </c>
    </row>
    <row r="182" spans="1:8" ht="22.5" customHeight="1" x14ac:dyDescent="0.25">
      <c r="A182" s="243" t="s">
        <v>317</v>
      </c>
      <c r="C182" s="465" t="s">
        <v>271</v>
      </c>
      <c r="D182" s="110">
        <v>7.3</v>
      </c>
      <c r="E182" s="114">
        <v>10</v>
      </c>
      <c r="F182" s="110">
        <v>33.200000000000003</v>
      </c>
      <c r="G182" s="114">
        <v>252</v>
      </c>
      <c r="H182" s="244" t="s">
        <v>318</v>
      </c>
    </row>
    <row r="183" spans="1:8" x14ac:dyDescent="0.25">
      <c r="A183" s="105" t="s">
        <v>329</v>
      </c>
      <c r="C183" s="113">
        <v>180</v>
      </c>
      <c r="D183" s="129">
        <v>0.6</v>
      </c>
      <c r="E183" s="448">
        <v>0.06</v>
      </c>
      <c r="F183" s="449">
        <v>15</v>
      </c>
      <c r="G183" s="450">
        <v>62.5</v>
      </c>
      <c r="H183" s="475" t="s">
        <v>330</v>
      </c>
    </row>
    <row r="184" spans="1:8" ht="22.5" customHeight="1" thickBot="1" x14ac:dyDescent="0.3">
      <c r="A184" s="243" t="s">
        <v>38</v>
      </c>
      <c r="C184" s="113">
        <v>20</v>
      </c>
      <c r="D184" s="114">
        <v>1.52</v>
      </c>
      <c r="E184" s="110">
        <v>0.16</v>
      </c>
      <c r="F184" s="114">
        <v>9.84</v>
      </c>
      <c r="G184" s="110">
        <v>47</v>
      </c>
      <c r="H184" s="244"/>
    </row>
    <row r="185" spans="1:8" ht="22.5" customHeight="1" thickBot="1" x14ac:dyDescent="0.3">
      <c r="A185" s="483" t="s">
        <v>26</v>
      </c>
      <c r="B185" s="440"/>
      <c r="C185" s="441">
        <v>490</v>
      </c>
      <c r="D185" s="437">
        <f>SUM(D180:D184)</f>
        <v>16.41</v>
      </c>
      <c r="E185" s="437">
        <f>SUM(E180:E184)</f>
        <v>17.77</v>
      </c>
      <c r="F185" s="437">
        <f>SUM(F180:F184)</f>
        <v>84.960000000000008</v>
      </c>
      <c r="G185" s="437">
        <f>SUM(G180:G184)</f>
        <v>568.5</v>
      </c>
      <c r="H185" s="244"/>
    </row>
    <row r="186" spans="1:8" ht="22.5" customHeight="1" thickBot="1" x14ac:dyDescent="0.3">
      <c r="A186" s="483" t="s">
        <v>60</v>
      </c>
      <c r="B186" s="440"/>
      <c r="C186" s="441">
        <f>C166+C169+C178+C185</f>
        <v>1685.5</v>
      </c>
      <c r="D186" s="436">
        <f>D166+D169+D178+D185</f>
        <v>49.070000000000007</v>
      </c>
      <c r="E186" s="436">
        <f>E166+E169+E178+E185</f>
        <v>55.47</v>
      </c>
      <c r="F186" s="436">
        <f>F166+F169+F178+F185</f>
        <v>237.89000000000001</v>
      </c>
      <c r="G186" s="436">
        <f>G166+G169+G178+G185</f>
        <v>1652.5</v>
      </c>
      <c r="H186" s="474"/>
    </row>
    <row r="187" spans="1:8" ht="22.5" customHeight="1" thickBot="1" x14ac:dyDescent="0.3">
      <c r="A187" s="60" t="s">
        <v>111</v>
      </c>
      <c r="H187" s="477"/>
    </row>
    <row r="188" spans="1:8" ht="23.25" customHeight="1" x14ac:dyDescent="0.25">
      <c r="A188" s="482" t="s">
        <v>239</v>
      </c>
      <c r="B188" s="423"/>
      <c r="C188" s="424" t="s">
        <v>235</v>
      </c>
      <c r="D188" s="524" t="s">
        <v>236</v>
      </c>
      <c r="E188" s="525"/>
      <c r="F188" s="526"/>
      <c r="G188" s="425" t="s">
        <v>4</v>
      </c>
      <c r="H188" s="473" t="s">
        <v>237</v>
      </c>
    </row>
    <row r="189" spans="1:8" ht="15" customHeight="1" thickBot="1" x14ac:dyDescent="0.3">
      <c r="A189" s="426" t="s">
        <v>238</v>
      </c>
      <c r="B189" s="427"/>
      <c r="C189" s="428"/>
      <c r="D189" s="429"/>
      <c r="E189" s="430"/>
      <c r="F189" s="431"/>
      <c r="G189" s="432" t="s">
        <v>6</v>
      </c>
      <c r="H189" s="244"/>
    </row>
    <row r="190" spans="1:8" ht="31.5" customHeight="1" thickBot="1" x14ac:dyDescent="0.3">
      <c r="A190" s="433"/>
      <c r="B190" s="434"/>
      <c r="C190" s="435"/>
      <c r="D190" s="436" t="s">
        <v>9</v>
      </c>
      <c r="E190" s="436" t="s">
        <v>10</v>
      </c>
      <c r="F190" s="437" t="s">
        <v>11</v>
      </c>
      <c r="G190" s="437" t="s">
        <v>12</v>
      </c>
      <c r="H190" s="474"/>
    </row>
    <row r="191" spans="1:8" x14ac:dyDescent="0.25">
      <c r="A191" s="484"/>
      <c r="B191" s="442" t="s">
        <v>13</v>
      </c>
      <c r="C191" s="113"/>
      <c r="D191" s="425"/>
      <c r="E191" s="444"/>
      <c r="F191" s="445"/>
      <c r="G191" s="425"/>
      <c r="H191" s="244"/>
    </row>
    <row r="192" spans="1:8" x14ac:dyDescent="0.25">
      <c r="A192" s="243" t="s">
        <v>400</v>
      </c>
      <c r="B192" s="116"/>
      <c r="C192" s="113" t="s">
        <v>398</v>
      </c>
      <c r="D192" s="115">
        <v>9.5</v>
      </c>
      <c r="E192" s="115">
        <v>8.8000000000000007</v>
      </c>
      <c r="F192" s="114">
        <v>20.100000000000001</v>
      </c>
      <c r="G192" s="115">
        <v>198</v>
      </c>
      <c r="H192" s="244" t="s">
        <v>192</v>
      </c>
    </row>
    <row r="193" spans="1:8" ht="26.25" x14ac:dyDescent="0.25">
      <c r="A193" s="243" t="s">
        <v>21</v>
      </c>
      <c r="C193" s="113">
        <v>180</v>
      </c>
      <c r="D193" s="115">
        <v>1.2166666666666666</v>
      </c>
      <c r="E193" s="114">
        <v>1.3416666666666668</v>
      </c>
      <c r="F193" s="114">
        <v>11.941666666666666</v>
      </c>
      <c r="G193" s="115">
        <v>65</v>
      </c>
      <c r="H193" s="244" t="s">
        <v>335</v>
      </c>
    </row>
    <row r="194" spans="1:8" ht="15.75" thickBot="1" x14ac:dyDescent="0.3">
      <c r="A194" s="243" t="s">
        <v>23</v>
      </c>
      <c r="C194" s="439" t="s">
        <v>159</v>
      </c>
      <c r="D194" s="115">
        <v>1.91</v>
      </c>
      <c r="E194" s="114">
        <v>4.3499999999999996</v>
      </c>
      <c r="F194" s="110">
        <v>12.89</v>
      </c>
      <c r="G194" s="115">
        <v>99</v>
      </c>
      <c r="H194" s="244" t="s">
        <v>24</v>
      </c>
    </row>
    <row r="195" spans="1:8" ht="15.75" thickBot="1" x14ac:dyDescent="0.3">
      <c r="A195" s="483" t="s">
        <v>26</v>
      </c>
      <c r="B195" s="440"/>
      <c r="C195" s="441">
        <v>413</v>
      </c>
      <c r="D195" s="437">
        <f>SUM(D192:D194)</f>
        <v>12.626666666666667</v>
      </c>
      <c r="E195" s="437">
        <f>SUM(E192:E194)</f>
        <v>14.491666666666667</v>
      </c>
      <c r="F195" s="437">
        <f>SUM(F192:F194)</f>
        <v>44.931666666666672</v>
      </c>
      <c r="G195" s="437">
        <f>SUM(G192:G194)</f>
        <v>362</v>
      </c>
      <c r="H195" s="473"/>
    </row>
    <row r="196" spans="1:8" x14ac:dyDescent="0.25">
      <c r="A196" s="243" t="s">
        <v>27</v>
      </c>
      <c r="C196" s="113">
        <v>125</v>
      </c>
      <c r="D196" s="115">
        <v>0.6</v>
      </c>
      <c r="E196" s="114">
        <v>0.06</v>
      </c>
      <c r="F196" s="110">
        <v>22</v>
      </c>
      <c r="G196" s="114">
        <v>91</v>
      </c>
      <c r="H196" s="244" t="s">
        <v>276</v>
      </c>
    </row>
    <row r="197" spans="1:8" ht="15.75" thickBot="1" x14ac:dyDescent="0.3">
      <c r="A197" s="243" t="s">
        <v>200</v>
      </c>
      <c r="C197" s="113"/>
      <c r="D197" s="115"/>
      <c r="E197" s="114"/>
      <c r="G197" s="114"/>
      <c r="H197" s="244"/>
    </row>
    <row r="198" spans="1:8" ht="15.75" thickBot="1" x14ac:dyDescent="0.3">
      <c r="A198" s="483" t="s">
        <v>26</v>
      </c>
      <c r="B198" s="440"/>
      <c r="C198" s="441">
        <f>SUM(C196)</f>
        <v>125</v>
      </c>
      <c r="D198" s="436">
        <f>SUM(D196:D197)</f>
        <v>0.6</v>
      </c>
      <c r="E198" s="436">
        <f>SUM(E196:E197)</f>
        <v>0.06</v>
      </c>
      <c r="F198" s="436">
        <f>SUM(F196:F197)</f>
        <v>22</v>
      </c>
      <c r="G198" s="436">
        <f>SUM(G196:G197)</f>
        <v>91</v>
      </c>
      <c r="H198" s="473"/>
    </row>
    <row r="199" spans="1:8" ht="15.75" thickBot="1" x14ac:dyDescent="0.3">
      <c r="A199" s="484"/>
      <c r="B199" s="442"/>
      <c r="C199" s="443">
        <v>538</v>
      </c>
      <c r="D199" s="110">
        <f>D195+D198</f>
        <v>13.226666666666667</v>
      </c>
      <c r="E199" s="110">
        <f t="shared" ref="E199:G199" si="4">E195+E198</f>
        <v>14.551666666666668</v>
      </c>
      <c r="F199" s="110">
        <f t="shared" si="4"/>
        <v>66.931666666666672</v>
      </c>
      <c r="G199" s="110">
        <f t="shared" si="4"/>
        <v>453</v>
      </c>
      <c r="H199" s="473"/>
    </row>
    <row r="200" spans="1:8" x14ac:dyDescent="0.25">
      <c r="A200" s="484"/>
      <c r="B200" s="442" t="s">
        <v>28</v>
      </c>
      <c r="C200" s="443"/>
      <c r="D200" s="445"/>
      <c r="E200" s="444"/>
      <c r="F200" s="445"/>
      <c r="G200" s="425"/>
      <c r="H200" s="473"/>
    </row>
    <row r="201" spans="1:8" x14ac:dyDescent="0.25">
      <c r="A201" s="243" t="s">
        <v>421</v>
      </c>
      <c r="B201" s="122"/>
      <c r="C201" s="123">
        <v>50</v>
      </c>
      <c r="D201" s="124">
        <v>0.35</v>
      </c>
      <c r="E201" s="114">
        <v>0.05</v>
      </c>
      <c r="F201" s="124">
        <v>0.95</v>
      </c>
      <c r="G201" s="115">
        <v>6</v>
      </c>
      <c r="H201" s="251" t="s">
        <v>355</v>
      </c>
    </row>
    <row r="202" spans="1:8" x14ac:dyDescent="0.25">
      <c r="A202" s="243"/>
      <c r="C202" s="113"/>
      <c r="E202" s="114"/>
      <c r="G202" s="115"/>
      <c r="H202" s="244"/>
    </row>
    <row r="203" spans="1:8" ht="25.5" x14ac:dyDescent="0.25">
      <c r="A203" s="243" t="s">
        <v>415</v>
      </c>
      <c r="C203" s="113" t="s">
        <v>416</v>
      </c>
      <c r="D203" s="115">
        <v>3.8</v>
      </c>
      <c r="E203" s="114">
        <v>3.5</v>
      </c>
      <c r="F203" s="110">
        <v>20.5</v>
      </c>
      <c r="G203" s="115">
        <v>129</v>
      </c>
      <c r="H203" s="244"/>
    </row>
    <row r="204" spans="1:8" x14ac:dyDescent="0.25">
      <c r="A204" s="249" t="s">
        <v>93</v>
      </c>
      <c r="B204" s="64"/>
      <c r="C204" s="121" t="s">
        <v>110</v>
      </c>
      <c r="D204" s="119">
        <v>12.6</v>
      </c>
      <c r="E204" s="127">
        <v>14</v>
      </c>
      <c r="F204" s="111">
        <v>36</v>
      </c>
      <c r="G204" s="119">
        <v>320</v>
      </c>
      <c r="H204" s="244" t="s">
        <v>94</v>
      </c>
    </row>
    <row r="205" spans="1:8" x14ac:dyDescent="0.25">
      <c r="A205" s="243" t="s">
        <v>177</v>
      </c>
      <c r="C205" s="113">
        <v>180</v>
      </c>
      <c r="D205" s="115">
        <v>0.1</v>
      </c>
      <c r="E205" s="114">
        <v>0.1</v>
      </c>
      <c r="F205" s="114">
        <v>11.8</v>
      </c>
      <c r="G205" s="114">
        <v>49</v>
      </c>
      <c r="H205" s="244" t="s">
        <v>229</v>
      </c>
    </row>
    <row r="206" spans="1:8" ht="15.75" thickBot="1" x14ac:dyDescent="0.3">
      <c r="A206" s="485" t="s">
        <v>46</v>
      </c>
      <c r="B206" s="447"/>
      <c r="C206" s="117">
        <v>37.5</v>
      </c>
      <c r="D206" s="117">
        <v>1.8</v>
      </c>
      <c r="E206" s="117">
        <v>0.4</v>
      </c>
      <c r="F206" s="117">
        <v>18</v>
      </c>
      <c r="G206" s="117">
        <v>82.5</v>
      </c>
      <c r="H206" s="476"/>
    </row>
    <row r="207" spans="1:8" ht="15.75" thickBot="1" x14ac:dyDescent="0.3">
      <c r="A207" s="483" t="s">
        <v>26</v>
      </c>
      <c r="B207" s="440"/>
      <c r="C207" s="441">
        <v>657.5</v>
      </c>
      <c r="D207" s="437">
        <f>SUM(D200:D206)</f>
        <v>18.650000000000002</v>
      </c>
      <c r="E207" s="437">
        <f>SUM(E200:E206)</f>
        <v>18.05</v>
      </c>
      <c r="F207" s="437">
        <f>SUM(F200:F206)</f>
        <v>87.25</v>
      </c>
      <c r="G207" s="437">
        <f>SUM(G200:G206)</f>
        <v>586.5</v>
      </c>
      <c r="H207" s="473"/>
    </row>
    <row r="208" spans="1:8" x14ac:dyDescent="0.25">
      <c r="A208" s="487"/>
      <c r="B208" s="126" t="s">
        <v>47</v>
      </c>
      <c r="C208" s="466"/>
      <c r="D208" s="118"/>
      <c r="E208" s="118"/>
      <c r="F208" s="118"/>
      <c r="G208" s="118"/>
      <c r="H208" s="473"/>
    </row>
    <row r="209" spans="1:8" ht="23.25" customHeight="1" x14ac:dyDescent="0.25">
      <c r="A209" s="243" t="s">
        <v>71</v>
      </c>
      <c r="C209" s="113">
        <v>10</v>
      </c>
      <c r="D209" s="127">
        <v>3.85</v>
      </c>
      <c r="E209" s="127">
        <v>5.4</v>
      </c>
      <c r="F209" s="127">
        <v>29.85</v>
      </c>
      <c r="G209" s="111">
        <v>185</v>
      </c>
      <c r="H209" s="244"/>
    </row>
    <row r="210" spans="1:8" ht="22.5" customHeight="1" x14ac:dyDescent="0.25">
      <c r="A210" s="243" t="s">
        <v>395</v>
      </c>
      <c r="C210" s="113"/>
      <c r="D210" s="115"/>
      <c r="H210" s="244"/>
    </row>
    <row r="211" spans="1:8" x14ac:dyDescent="0.25">
      <c r="A211" s="243" t="s">
        <v>266</v>
      </c>
      <c r="C211" s="113">
        <v>110</v>
      </c>
      <c r="D211" s="110">
        <v>2.5</v>
      </c>
      <c r="E211" s="114">
        <v>2.75</v>
      </c>
      <c r="F211" s="110">
        <v>4</v>
      </c>
      <c r="G211" s="114">
        <v>51</v>
      </c>
      <c r="H211" s="244" t="s">
        <v>267</v>
      </c>
    </row>
    <row r="212" spans="1:8" x14ac:dyDescent="0.25">
      <c r="A212" s="249" t="s">
        <v>391</v>
      </c>
      <c r="B212" s="64"/>
      <c r="C212" s="128" t="s">
        <v>117</v>
      </c>
      <c r="D212" s="110">
        <v>9</v>
      </c>
      <c r="E212" s="114">
        <v>10.4</v>
      </c>
      <c r="F212" s="110">
        <v>28.3</v>
      </c>
      <c r="G212" s="114">
        <v>242</v>
      </c>
      <c r="H212" s="244" t="s">
        <v>263</v>
      </c>
    </row>
    <row r="213" spans="1:8" x14ac:dyDescent="0.25">
      <c r="A213" s="243" t="s">
        <v>74</v>
      </c>
      <c r="C213" s="439" t="s">
        <v>310</v>
      </c>
      <c r="D213" s="115">
        <v>0.12</v>
      </c>
      <c r="E213" s="114">
        <v>0.01</v>
      </c>
      <c r="F213" s="110">
        <v>10.199999999999999</v>
      </c>
      <c r="G213" s="115">
        <v>41.4</v>
      </c>
      <c r="H213" s="244" t="s">
        <v>165</v>
      </c>
    </row>
    <row r="214" spans="1:8" ht="22.5" customHeight="1" thickBot="1" x14ac:dyDescent="0.3">
      <c r="A214" s="243" t="s">
        <v>38</v>
      </c>
      <c r="C214" s="113">
        <v>20</v>
      </c>
      <c r="D214" s="114">
        <v>1.52</v>
      </c>
      <c r="E214" s="110">
        <v>0.16</v>
      </c>
      <c r="F214" s="114">
        <v>9.84</v>
      </c>
      <c r="G214" s="110">
        <v>47</v>
      </c>
      <c r="H214" s="244"/>
    </row>
    <row r="215" spans="1:8" ht="22.5" customHeight="1" thickBot="1" x14ac:dyDescent="0.3">
      <c r="A215" s="483" t="s">
        <v>26</v>
      </c>
      <c r="B215" s="440"/>
      <c r="C215" s="441">
        <v>480</v>
      </c>
      <c r="D215" s="437">
        <f>SUM(D209:D214)</f>
        <v>16.989999999999998</v>
      </c>
      <c r="E215" s="437">
        <f>SUM(E209:E214)</f>
        <v>18.720000000000002</v>
      </c>
      <c r="F215" s="437">
        <f>SUM(F209:F214)</f>
        <v>82.190000000000012</v>
      </c>
      <c r="G215" s="437">
        <f>SUM(G209:G214)</f>
        <v>566.4</v>
      </c>
      <c r="H215" s="474"/>
    </row>
    <row r="216" spans="1:8" ht="22.5" customHeight="1" thickBot="1" x14ac:dyDescent="0.3">
      <c r="A216" s="483" t="s">
        <v>60</v>
      </c>
      <c r="B216" s="440"/>
      <c r="C216" s="461">
        <f>C195+C198+C207+C215</f>
        <v>1675.5</v>
      </c>
      <c r="D216" s="436">
        <f>D195+D198+D207+D215</f>
        <v>48.866666666666667</v>
      </c>
      <c r="E216" s="436">
        <f>E195+E198+E207+E215</f>
        <v>51.321666666666673</v>
      </c>
      <c r="F216" s="436">
        <f>F195+F198+F207+F215</f>
        <v>236.37166666666667</v>
      </c>
      <c r="G216" s="436">
        <f>G195+G198+G207+G215</f>
        <v>1605.9</v>
      </c>
      <c r="H216" s="474"/>
    </row>
    <row r="217" spans="1:8" ht="23.25" customHeight="1" thickBot="1" x14ac:dyDescent="0.3">
      <c r="A217" s="60" t="s">
        <v>114</v>
      </c>
      <c r="G217" s="457"/>
      <c r="H217" s="477"/>
    </row>
    <row r="218" spans="1:8" ht="22.5" customHeight="1" x14ac:dyDescent="0.25">
      <c r="A218" s="482" t="s">
        <v>239</v>
      </c>
      <c r="B218" s="423"/>
      <c r="C218" s="424" t="s">
        <v>235</v>
      </c>
      <c r="D218" s="524" t="s">
        <v>236</v>
      </c>
      <c r="E218" s="525"/>
      <c r="F218" s="526"/>
      <c r="G218" s="425" t="s">
        <v>4</v>
      </c>
      <c r="H218" s="473" t="s">
        <v>237</v>
      </c>
    </row>
    <row r="219" spans="1:8" ht="23.25" customHeight="1" thickBot="1" x14ac:dyDescent="0.3">
      <c r="A219" s="426" t="s">
        <v>238</v>
      </c>
      <c r="B219" s="427"/>
      <c r="C219" s="428"/>
      <c r="D219" s="429"/>
      <c r="E219" s="430"/>
      <c r="F219" s="431"/>
      <c r="G219" s="432" t="s">
        <v>6</v>
      </c>
      <c r="H219" s="244"/>
    </row>
    <row r="220" spans="1:8" ht="15.75" thickBot="1" x14ac:dyDescent="0.3">
      <c r="A220" s="433"/>
      <c r="B220" s="434"/>
      <c r="C220" s="435"/>
      <c r="D220" s="436" t="s">
        <v>9</v>
      </c>
      <c r="E220" s="436" t="s">
        <v>10</v>
      </c>
      <c r="F220" s="437" t="s">
        <v>11</v>
      </c>
      <c r="G220" s="437" t="s">
        <v>12</v>
      </c>
      <c r="H220" s="474"/>
    </row>
    <row r="221" spans="1:8" ht="31.5" customHeight="1" x14ac:dyDescent="0.25">
      <c r="A221" s="484"/>
      <c r="B221" s="442" t="s">
        <v>13</v>
      </c>
      <c r="C221" s="443"/>
      <c r="D221" s="425"/>
      <c r="E221" s="444"/>
      <c r="F221" s="445"/>
      <c r="G221" s="425"/>
      <c r="H221" s="244"/>
    </row>
    <row r="222" spans="1:8" x14ac:dyDescent="0.25">
      <c r="A222" s="243" t="s">
        <v>369</v>
      </c>
      <c r="C222" s="113">
        <v>200</v>
      </c>
      <c r="D222" s="114">
        <v>8.9</v>
      </c>
      <c r="E222" s="114">
        <v>8.4</v>
      </c>
      <c r="F222" s="114">
        <v>32.9</v>
      </c>
      <c r="G222" s="115">
        <v>243</v>
      </c>
      <c r="H222" s="244" t="s">
        <v>373</v>
      </c>
    </row>
    <row r="223" spans="1:8" x14ac:dyDescent="0.25">
      <c r="A223" s="249" t="s">
        <v>161</v>
      </c>
      <c r="B223" s="64"/>
      <c r="C223" s="121" t="s">
        <v>264</v>
      </c>
      <c r="D223" s="119">
        <v>0.06</v>
      </c>
      <c r="E223" s="127">
        <v>0.02</v>
      </c>
      <c r="F223" s="111">
        <v>4.99</v>
      </c>
      <c r="G223" s="127">
        <v>20</v>
      </c>
      <c r="H223" s="244" t="s">
        <v>262</v>
      </c>
    </row>
    <row r="224" spans="1:8" ht="15.75" thickBot="1" x14ac:dyDescent="0.3">
      <c r="A224" s="243" t="s">
        <v>65</v>
      </c>
      <c r="C224" s="439" t="s">
        <v>397</v>
      </c>
      <c r="D224" s="115">
        <v>4</v>
      </c>
      <c r="E224" s="114">
        <v>6</v>
      </c>
      <c r="F224" s="110">
        <v>12.83</v>
      </c>
      <c r="G224" s="115">
        <v>122</v>
      </c>
      <c r="H224" s="244" t="s">
        <v>250</v>
      </c>
    </row>
    <row r="225" spans="1:8" ht="15.75" thickBot="1" x14ac:dyDescent="0.3">
      <c r="A225" s="483" t="s">
        <v>26</v>
      </c>
      <c r="B225" s="440"/>
      <c r="C225" s="441">
        <v>420</v>
      </c>
      <c r="D225" s="436">
        <f>SUM(D222:D224)</f>
        <v>12.96</v>
      </c>
      <c r="E225" s="436">
        <f>SUM(E222:E224)</f>
        <v>14.42</v>
      </c>
      <c r="F225" s="436">
        <f>SUM(F222:F224)</f>
        <v>50.72</v>
      </c>
      <c r="G225" s="436">
        <f>SUM(G222:G224)</f>
        <v>385</v>
      </c>
      <c r="H225" s="474"/>
    </row>
    <row r="226" spans="1:8" x14ac:dyDescent="0.25">
      <c r="A226" s="243" t="s">
        <v>48</v>
      </c>
      <c r="B226" s="122"/>
      <c r="C226" s="113">
        <v>100</v>
      </c>
      <c r="D226" s="115">
        <v>0.4</v>
      </c>
      <c r="E226" s="114">
        <v>0.4</v>
      </c>
      <c r="F226" s="124">
        <v>12</v>
      </c>
      <c r="G226" s="114">
        <v>53.2</v>
      </c>
      <c r="H226" s="244" t="s">
        <v>278</v>
      </c>
    </row>
    <row r="227" spans="1:8" ht="15.75" thickBot="1" x14ac:dyDescent="0.3">
      <c r="A227" s="243" t="s">
        <v>196</v>
      </c>
      <c r="B227" s="122"/>
      <c r="C227" s="113"/>
      <c r="D227" s="115"/>
      <c r="E227" s="114"/>
      <c r="F227" s="124"/>
      <c r="G227" s="114"/>
      <c r="H227" s="244"/>
    </row>
    <row r="228" spans="1:8" ht="15.75" thickBot="1" x14ac:dyDescent="0.3">
      <c r="A228" s="483" t="s">
        <v>26</v>
      </c>
      <c r="B228" s="440"/>
      <c r="C228" s="441">
        <v>85</v>
      </c>
      <c r="D228" s="436">
        <f>SUM(D226)</f>
        <v>0.4</v>
      </c>
      <c r="E228" s="436">
        <f>SUM(E226)</f>
        <v>0.4</v>
      </c>
      <c r="F228" s="436">
        <f>SUM(F226)</f>
        <v>12</v>
      </c>
      <c r="G228" s="436">
        <f>SUM(G226)</f>
        <v>53.2</v>
      </c>
      <c r="H228" s="474"/>
    </row>
    <row r="229" spans="1:8" ht="15.75" thickBot="1" x14ac:dyDescent="0.3">
      <c r="A229" s="484"/>
      <c r="B229" s="442"/>
      <c r="C229" s="443">
        <v>520</v>
      </c>
      <c r="D229" s="425">
        <f>D225+D228</f>
        <v>13.360000000000001</v>
      </c>
      <c r="E229" s="425">
        <f>E225+E228</f>
        <v>14.82</v>
      </c>
      <c r="F229" s="425">
        <f>F225+F228</f>
        <v>62.72</v>
      </c>
      <c r="G229" s="425">
        <f>G225+G228</f>
        <v>438.2</v>
      </c>
      <c r="H229" s="244"/>
    </row>
    <row r="230" spans="1:8" x14ac:dyDescent="0.25">
      <c r="A230" s="484"/>
      <c r="B230" s="442" t="s">
        <v>28</v>
      </c>
      <c r="C230" s="443"/>
      <c r="D230" s="425"/>
      <c r="E230" s="444"/>
      <c r="F230" s="445"/>
      <c r="G230" s="425"/>
      <c r="H230" s="244"/>
    </row>
    <row r="231" spans="1:8" x14ac:dyDescent="0.25">
      <c r="A231" s="243" t="s">
        <v>433</v>
      </c>
      <c r="B231" s="122"/>
      <c r="C231" s="123">
        <v>50</v>
      </c>
      <c r="D231" s="124">
        <v>0.55000000000000004</v>
      </c>
      <c r="E231" s="114">
        <v>0.1</v>
      </c>
      <c r="F231" s="124">
        <v>1.9</v>
      </c>
      <c r="G231" s="115">
        <v>12</v>
      </c>
      <c r="H231" s="251" t="s">
        <v>355</v>
      </c>
    </row>
    <row r="232" spans="1:8" ht="25.5" x14ac:dyDescent="0.25">
      <c r="A232" s="243" t="s">
        <v>360</v>
      </c>
      <c r="C232" s="113" t="s">
        <v>14</v>
      </c>
      <c r="D232" s="115">
        <v>3</v>
      </c>
      <c r="E232" s="114">
        <v>7.9</v>
      </c>
      <c r="F232" s="110">
        <v>18.8</v>
      </c>
      <c r="G232" s="115">
        <v>158</v>
      </c>
      <c r="H232" s="244" t="s">
        <v>216</v>
      </c>
    </row>
    <row r="233" spans="1:8" x14ac:dyDescent="0.25">
      <c r="A233" s="243" t="s">
        <v>297</v>
      </c>
      <c r="C233" s="113">
        <v>160</v>
      </c>
      <c r="D233" s="110">
        <v>13.5</v>
      </c>
      <c r="E233" s="114">
        <v>12.2</v>
      </c>
      <c r="F233" s="110">
        <v>35</v>
      </c>
      <c r="G233" s="114">
        <v>303</v>
      </c>
      <c r="H233" s="244" t="s">
        <v>296</v>
      </c>
    </row>
    <row r="234" spans="1:8" x14ac:dyDescent="0.25">
      <c r="A234" s="105" t="s">
        <v>329</v>
      </c>
      <c r="C234" s="113">
        <v>180</v>
      </c>
      <c r="D234" s="129">
        <v>0.6</v>
      </c>
      <c r="E234" s="448">
        <v>0.06</v>
      </c>
      <c r="F234" s="449">
        <v>15</v>
      </c>
      <c r="G234" s="450">
        <v>62.5</v>
      </c>
      <c r="H234" s="475" t="s">
        <v>330</v>
      </c>
    </row>
    <row r="235" spans="1:8" ht="15.75" thickBot="1" x14ac:dyDescent="0.3">
      <c r="A235" s="485" t="s">
        <v>46</v>
      </c>
      <c r="B235" s="447"/>
      <c r="C235" s="117">
        <v>37.5</v>
      </c>
      <c r="D235" s="117">
        <v>1.8</v>
      </c>
      <c r="E235" s="117">
        <v>0.4</v>
      </c>
      <c r="F235" s="117">
        <v>18</v>
      </c>
      <c r="G235" s="117">
        <v>82.5</v>
      </c>
      <c r="H235" s="476"/>
    </row>
    <row r="236" spans="1:8" ht="23.25" customHeight="1" thickBot="1" x14ac:dyDescent="0.3">
      <c r="A236" s="483" t="s">
        <v>26</v>
      </c>
      <c r="B236" s="440"/>
      <c r="C236" s="441">
        <v>632.5</v>
      </c>
      <c r="D236" s="436">
        <f>SUM(D231:D235)</f>
        <v>19.450000000000003</v>
      </c>
      <c r="E236" s="436">
        <f t="shared" ref="E236:G236" si="5">SUM(E231:E235)</f>
        <v>20.659999999999997</v>
      </c>
      <c r="F236" s="436">
        <f t="shared" si="5"/>
        <v>88.7</v>
      </c>
      <c r="G236" s="436">
        <f t="shared" si="5"/>
        <v>618</v>
      </c>
      <c r="H236" s="474"/>
    </row>
    <row r="237" spans="1:8" x14ac:dyDescent="0.25">
      <c r="A237" s="484"/>
      <c r="B237" s="442" t="s">
        <v>47</v>
      </c>
      <c r="C237" s="443"/>
      <c r="D237" s="425"/>
      <c r="E237" s="444"/>
      <c r="F237" s="445"/>
      <c r="G237" s="425"/>
      <c r="H237" s="244"/>
    </row>
    <row r="238" spans="1:8" ht="22.5" customHeight="1" x14ac:dyDescent="0.25">
      <c r="A238" s="243" t="s">
        <v>49</v>
      </c>
      <c r="B238" s="122"/>
      <c r="C238" s="123">
        <v>50</v>
      </c>
      <c r="D238" s="115">
        <v>1</v>
      </c>
      <c r="E238" s="114">
        <v>2</v>
      </c>
      <c r="F238" s="124">
        <v>43.5</v>
      </c>
      <c r="G238" s="115">
        <v>196</v>
      </c>
      <c r="H238" s="244" t="s">
        <v>218</v>
      </c>
    </row>
    <row r="239" spans="1:8" x14ac:dyDescent="0.25">
      <c r="A239" s="243" t="s">
        <v>83</v>
      </c>
      <c r="C239" s="113">
        <v>110</v>
      </c>
      <c r="D239" s="446">
        <v>3.77</v>
      </c>
      <c r="E239" s="113">
        <v>2.75</v>
      </c>
      <c r="F239" s="446">
        <v>5</v>
      </c>
      <c r="G239" s="113">
        <v>62.1</v>
      </c>
      <c r="H239" s="244" t="s">
        <v>160</v>
      </c>
    </row>
    <row r="240" spans="1:8" x14ac:dyDescent="0.25">
      <c r="A240" s="63" t="s">
        <v>204</v>
      </c>
      <c r="B240" s="64"/>
      <c r="C240" s="67" t="s">
        <v>383</v>
      </c>
      <c r="D240" s="67">
        <v>10.7</v>
      </c>
      <c r="E240" s="67">
        <v>13.7</v>
      </c>
      <c r="F240" s="67">
        <v>11</v>
      </c>
      <c r="G240" s="67">
        <v>210</v>
      </c>
      <c r="H240" s="250" t="s">
        <v>386</v>
      </c>
    </row>
    <row r="241" spans="1:8" x14ac:dyDescent="0.25">
      <c r="A241" s="243" t="s">
        <v>312</v>
      </c>
      <c r="C241" s="113" t="s">
        <v>264</v>
      </c>
      <c r="D241" s="129">
        <v>1.0999999999999999E-2</v>
      </c>
      <c r="E241" s="113">
        <v>1E-3</v>
      </c>
      <c r="F241" s="446">
        <v>5.1680000000000001</v>
      </c>
      <c r="G241" s="129">
        <v>21</v>
      </c>
      <c r="H241" s="244" t="s">
        <v>303</v>
      </c>
    </row>
    <row r="242" spans="1:8" ht="22.5" customHeight="1" thickBot="1" x14ac:dyDescent="0.3">
      <c r="A242" s="243" t="s">
        <v>38</v>
      </c>
      <c r="C242" s="113">
        <v>20</v>
      </c>
      <c r="D242" s="114">
        <v>1.52</v>
      </c>
      <c r="E242" s="110">
        <v>0.16</v>
      </c>
      <c r="F242" s="114">
        <v>9.84</v>
      </c>
      <c r="G242" s="110">
        <v>47</v>
      </c>
      <c r="H242" s="244"/>
    </row>
    <row r="243" spans="1:8" ht="22.5" customHeight="1" thickBot="1" x14ac:dyDescent="0.3">
      <c r="A243" s="483" t="s">
        <v>26</v>
      </c>
      <c r="B243" s="440"/>
      <c r="C243" s="441">
        <v>510</v>
      </c>
      <c r="D243" s="437">
        <f>SUM(D238:D242)</f>
        <v>17.000999999999998</v>
      </c>
      <c r="E243" s="437">
        <f>SUM(E238:E242)</f>
        <v>18.611000000000001</v>
      </c>
      <c r="F243" s="437">
        <f>SUM(F238:F242)</f>
        <v>74.50800000000001</v>
      </c>
      <c r="G243" s="437">
        <f>SUM(G238:G242)</f>
        <v>536.1</v>
      </c>
      <c r="H243" s="473"/>
    </row>
    <row r="244" spans="1:8" ht="22.5" customHeight="1" thickBot="1" x14ac:dyDescent="0.3">
      <c r="A244" s="488" t="s">
        <v>60</v>
      </c>
      <c r="B244" s="447"/>
      <c r="C244" s="117">
        <f>C225+C228+C236+C243</f>
        <v>1647.5</v>
      </c>
      <c r="D244" s="467">
        <f>D229+D236+D243</f>
        <v>49.811</v>
      </c>
      <c r="E244" s="467">
        <f>E229+E236+E243</f>
        <v>54.090999999999994</v>
      </c>
      <c r="F244" s="467">
        <f>F229+F236+F243</f>
        <v>225.92800000000003</v>
      </c>
      <c r="G244" s="467">
        <f>G229+G236+G243</f>
        <v>1592.3000000000002</v>
      </c>
      <c r="H244" s="474"/>
    </row>
    <row r="245" spans="1:8" ht="23.25" customHeight="1" thickBot="1" x14ac:dyDescent="0.3">
      <c r="A245" s="60" t="s">
        <v>118</v>
      </c>
      <c r="G245" s="457"/>
      <c r="H245" s="477"/>
    </row>
    <row r="246" spans="1:8" ht="22.5" customHeight="1" x14ac:dyDescent="0.25">
      <c r="A246" s="482" t="s">
        <v>239</v>
      </c>
      <c r="B246" s="423"/>
      <c r="C246" s="424" t="s">
        <v>235</v>
      </c>
      <c r="D246" s="524" t="s">
        <v>236</v>
      </c>
      <c r="E246" s="525"/>
      <c r="F246" s="526"/>
      <c r="G246" s="425" t="s">
        <v>4</v>
      </c>
      <c r="H246" s="473" t="s">
        <v>237</v>
      </c>
    </row>
    <row r="247" spans="1:8" ht="31.5" customHeight="1" thickBot="1" x14ac:dyDescent="0.3">
      <c r="A247" s="426" t="s">
        <v>238</v>
      </c>
      <c r="B247" s="427"/>
      <c r="C247" s="428"/>
      <c r="D247" s="429"/>
      <c r="E247" s="430"/>
      <c r="F247" s="431"/>
      <c r="G247" s="432" t="s">
        <v>6</v>
      </c>
      <c r="H247" s="244"/>
    </row>
    <row r="248" spans="1:8" ht="23.25" customHeight="1" thickBot="1" x14ac:dyDescent="0.3">
      <c r="A248" s="433"/>
      <c r="B248" s="434"/>
      <c r="C248" s="435"/>
      <c r="D248" s="436" t="s">
        <v>9</v>
      </c>
      <c r="E248" s="436" t="s">
        <v>10</v>
      </c>
      <c r="F248" s="437" t="s">
        <v>11</v>
      </c>
      <c r="G248" s="437" t="s">
        <v>12</v>
      </c>
      <c r="H248" s="474"/>
    </row>
    <row r="249" spans="1:8" x14ac:dyDescent="0.25">
      <c r="A249" s="484"/>
      <c r="B249" s="442" t="s">
        <v>13</v>
      </c>
      <c r="C249" s="443"/>
      <c r="D249" s="425"/>
      <c r="E249" s="444"/>
      <c r="F249" s="445"/>
      <c r="G249" s="425"/>
      <c r="H249" s="473"/>
    </row>
    <row r="250" spans="1:8" ht="31.5" customHeight="1" x14ac:dyDescent="0.25">
      <c r="A250" s="243" t="s">
        <v>187</v>
      </c>
      <c r="B250" s="116"/>
      <c r="C250" s="123" t="s">
        <v>398</v>
      </c>
      <c r="D250" s="470">
        <v>8</v>
      </c>
      <c r="E250" s="470">
        <v>7.8</v>
      </c>
      <c r="F250" s="470">
        <v>19</v>
      </c>
      <c r="G250" s="470">
        <v>194</v>
      </c>
      <c r="H250" s="244" t="s">
        <v>88</v>
      </c>
    </row>
    <row r="251" spans="1:8" ht="26.25" x14ac:dyDescent="0.25">
      <c r="A251" s="243" t="s">
        <v>63</v>
      </c>
      <c r="C251" s="113">
        <v>180</v>
      </c>
      <c r="D251" s="115">
        <v>2.4166666666666665</v>
      </c>
      <c r="E251" s="114">
        <v>2.5833333333333335</v>
      </c>
      <c r="F251" s="114">
        <v>13.608333333333333</v>
      </c>
      <c r="G251" s="115">
        <v>87.3</v>
      </c>
      <c r="H251" s="244" t="s">
        <v>334</v>
      </c>
    </row>
    <row r="252" spans="1:8" ht="15.75" thickBot="1" x14ac:dyDescent="0.3">
      <c r="A252" s="243" t="s">
        <v>23</v>
      </c>
      <c r="C252" s="439" t="s">
        <v>159</v>
      </c>
      <c r="D252" s="115">
        <v>1.91</v>
      </c>
      <c r="E252" s="114">
        <v>4.3499999999999996</v>
      </c>
      <c r="F252" s="110">
        <v>12.89</v>
      </c>
      <c r="G252" s="115">
        <v>99</v>
      </c>
      <c r="H252" s="244" t="s">
        <v>24</v>
      </c>
    </row>
    <row r="253" spans="1:8" ht="15.75" thickBot="1" x14ac:dyDescent="0.3">
      <c r="A253" s="483" t="s">
        <v>26</v>
      </c>
      <c r="B253" s="440"/>
      <c r="C253" s="441">
        <v>413</v>
      </c>
      <c r="D253" s="436">
        <f>SUM(D250:D252)</f>
        <v>12.326666666666666</v>
      </c>
      <c r="E253" s="436">
        <f>SUM(E250:E252)</f>
        <v>14.733333333333333</v>
      </c>
      <c r="F253" s="436">
        <f>SUM(F250:F252)</f>
        <v>45.498333333333335</v>
      </c>
      <c r="G253" s="436">
        <f>SUM(G250:G252)</f>
        <v>380.3</v>
      </c>
      <c r="H253" s="473"/>
    </row>
    <row r="254" spans="1:8" x14ac:dyDescent="0.25">
      <c r="A254" s="243" t="s">
        <v>27</v>
      </c>
      <c r="C254" s="113">
        <v>125</v>
      </c>
      <c r="D254" s="115">
        <v>0.5</v>
      </c>
      <c r="E254" s="114">
        <v>0.8</v>
      </c>
      <c r="F254" s="110">
        <v>21</v>
      </c>
      <c r="G254" s="114">
        <v>95</v>
      </c>
      <c r="H254" s="244" t="s">
        <v>276</v>
      </c>
    </row>
    <row r="255" spans="1:8" ht="15.75" thickBot="1" x14ac:dyDescent="0.3">
      <c r="A255" s="243" t="s">
        <v>299</v>
      </c>
      <c r="C255" s="113"/>
      <c r="D255" s="115"/>
      <c r="E255" s="115"/>
      <c r="G255" s="115"/>
      <c r="H255" s="244"/>
    </row>
    <row r="256" spans="1:8" ht="15.75" thickBot="1" x14ac:dyDescent="0.3">
      <c r="A256" s="483" t="s">
        <v>26</v>
      </c>
      <c r="B256" s="440"/>
      <c r="C256" s="441">
        <f>SUM(C254)</f>
        <v>125</v>
      </c>
      <c r="D256" s="437">
        <f>SUM(D254)</f>
        <v>0.5</v>
      </c>
      <c r="E256" s="437">
        <f>SUM(E254)</f>
        <v>0.8</v>
      </c>
      <c r="F256" s="437">
        <f>SUM(F254)</f>
        <v>21</v>
      </c>
      <c r="G256" s="437">
        <f>SUM(G254)</f>
        <v>95</v>
      </c>
      <c r="H256" s="473"/>
    </row>
    <row r="257" spans="1:8" ht="15.75" thickBot="1" x14ac:dyDescent="0.3">
      <c r="A257" s="484"/>
      <c r="B257" s="442"/>
      <c r="C257" s="443">
        <v>538</v>
      </c>
      <c r="D257" s="425">
        <f>D253+D256</f>
        <v>12.826666666666666</v>
      </c>
      <c r="E257" s="425">
        <f>E253+E256</f>
        <v>15.533333333333333</v>
      </c>
      <c r="F257" s="425">
        <f>F253+F256</f>
        <v>66.498333333333335</v>
      </c>
      <c r="G257" s="425">
        <f>G253+G256</f>
        <v>475.3</v>
      </c>
      <c r="H257" s="473"/>
    </row>
    <row r="258" spans="1:8" x14ac:dyDescent="0.25">
      <c r="A258" s="484"/>
      <c r="B258" s="442" t="s">
        <v>28</v>
      </c>
      <c r="C258" s="443"/>
      <c r="D258" s="425"/>
      <c r="E258" s="444"/>
      <c r="F258" s="445"/>
      <c r="G258" s="425"/>
      <c r="H258" s="473"/>
    </row>
    <row r="259" spans="1:8" x14ac:dyDescent="0.25">
      <c r="A259" s="243" t="s">
        <v>432</v>
      </c>
      <c r="C259" s="113">
        <v>50</v>
      </c>
      <c r="D259" s="110">
        <v>0.7</v>
      </c>
      <c r="E259" s="114">
        <v>1.7</v>
      </c>
      <c r="F259" s="110">
        <v>1.8</v>
      </c>
      <c r="G259" s="115">
        <v>25.5</v>
      </c>
      <c r="H259" s="244" t="s">
        <v>435</v>
      </c>
    </row>
    <row r="260" spans="1:8" ht="25.5" x14ac:dyDescent="0.25">
      <c r="A260" s="243" t="s">
        <v>411</v>
      </c>
      <c r="C260" s="113" t="s">
        <v>417</v>
      </c>
      <c r="D260" s="114">
        <v>3.35</v>
      </c>
      <c r="E260" s="114">
        <v>7.2</v>
      </c>
      <c r="F260" s="110">
        <v>13.8</v>
      </c>
      <c r="G260" s="115">
        <v>134</v>
      </c>
      <c r="H260" s="244" t="s">
        <v>215</v>
      </c>
    </row>
    <row r="261" spans="1:8" x14ac:dyDescent="0.25">
      <c r="A261" s="243" t="s">
        <v>109</v>
      </c>
      <c r="B261" s="122"/>
      <c r="C261" s="123">
        <v>70</v>
      </c>
      <c r="D261" s="115">
        <v>8.75</v>
      </c>
      <c r="E261" s="114">
        <v>8.1999999999999993</v>
      </c>
      <c r="F261" s="124">
        <v>27</v>
      </c>
      <c r="G261" s="115">
        <v>217</v>
      </c>
      <c r="H261" s="244" t="s">
        <v>434</v>
      </c>
    </row>
    <row r="262" spans="1:8" x14ac:dyDescent="0.25">
      <c r="A262" s="243" t="s">
        <v>89</v>
      </c>
      <c r="C262" s="113">
        <v>130</v>
      </c>
      <c r="D262" s="110">
        <v>3.7</v>
      </c>
      <c r="E262" s="114">
        <v>4.4400000000000004</v>
      </c>
      <c r="F262" s="110">
        <v>25</v>
      </c>
      <c r="G262" s="115">
        <v>155</v>
      </c>
      <c r="H262" s="244" t="s">
        <v>219</v>
      </c>
    </row>
    <row r="263" spans="1:8" x14ac:dyDescent="0.25">
      <c r="A263" s="243" t="s">
        <v>345</v>
      </c>
      <c r="C263" s="113">
        <v>180</v>
      </c>
      <c r="D263" s="115"/>
      <c r="E263" s="114"/>
      <c r="F263" s="110">
        <v>10</v>
      </c>
      <c r="G263" s="115">
        <v>40</v>
      </c>
      <c r="H263" s="244" t="s">
        <v>350</v>
      </c>
    </row>
    <row r="264" spans="1:8" ht="15.75" thickBot="1" x14ac:dyDescent="0.3">
      <c r="A264" s="485" t="s">
        <v>46</v>
      </c>
      <c r="B264" s="447"/>
      <c r="C264" s="117">
        <v>37.5</v>
      </c>
      <c r="D264" s="117">
        <v>1.8</v>
      </c>
      <c r="E264" s="117">
        <v>0.4</v>
      </c>
      <c r="F264" s="117">
        <v>18</v>
      </c>
      <c r="G264" s="117">
        <v>82.5</v>
      </c>
      <c r="H264" s="476"/>
    </row>
    <row r="265" spans="1:8" ht="23.25" customHeight="1" thickBot="1" x14ac:dyDescent="0.3">
      <c r="A265" s="483" t="s">
        <v>26</v>
      </c>
      <c r="B265" s="440"/>
      <c r="C265" s="441">
        <v>677.5</v>
      </c>
      <c r="D265" s="436">
        <f>SUM(D259:D264)</f>
        <v>18.3</v>
      </c>
      <c r="E265" s="436">
        <f>SUM(E259:E264)</f>
        <v>21.94</v>
      </c>
      <c r="F265" s="436">
        <f>SUM(F259:F264)</f>
        <v>95.6</v>
      </c>
      <c r="G265" s="436">
        <f>SUM(G259:G264)</f>
        <v>654</v>
      </c>
      <c r="H265" s="473"/>
    </row>
    <row r="266" spans="1:8" x14ac:dyDescent="0.25">
      <c r="A266" s="484"/>
      <c r="B266" s="442" t="s">
        <v>47</v>
      </c>
      <c r="C266" s="443"/>
      <c r="D266" s="444"/>
      <c r="E266" s="445"/>
      <c r="F266" s="444"/>
      <c r="G266" s="445"/>
      <c r="H266" s="473"/>
    </row>
    <row r="267" spans="1:8" ht="22.5" customHeight="1" x14ac:dyDescent="0.25">
      <c r="A267" s="249" t="s">
        <v>71</v>
      </c>
      <c r="B267" s="64"/>
      <c r="C267" s="121">
        <v>10</v>
      </c>
      <c r="D267" s="127">
        <v>2.5</v>
      </c>
      <c r="E267" s="127">
        <v>3.4</v>
      </c>
      <c r="F267" s="127">
        <v>38</v>
      </c>
      <c r="G267" s="111">
        <v>180</v>
      </c>
      <c r="H267" s="251"/>
    </row>
    <row r="268" spans="1:8" ht="26.25" customHeight="1" x14ac:dyDescent="0.25">
      <c r="A268" s="249" t="s">
        <v>323</v>
      </c>
      <c r="B268" s="64"/>
      <c r="C268" s="121"/>
      <c r="D268" s="127"/>
      <c r="E268" s="127"/>
      <c r="F268" s="127"/>
      <c r="G268" s="111"/>
      <c r="H268" s="251"/>
    </row>
    <row r="269" spans="1:8" x14ac:dyDescent="0.25">
      <c r="A269" s="243" t="s">
        <v>54</v>
      </c>
      <c r="C269" s="113">
        <v>110</v>
      </c>
      <c r="D269" s="110">
        <v>3.68</v>
      </c>
      <c r="E269" s="114">
        <v>2.75</v>
      </c>
      <c r="F269" s="110">
        <v>5.07</v>
      </c>
      <c r="G269" s="114">
        <v>68</v>
      </c>
      <c r="H269" s="244" t="s">
        <v>55</v>
      </c>
    </row>
    <row r="270" spans="1:8" x14ac:dyDescent="0.25">
      <c r="A270" s="243" t="s">
        <v>409</v>
      </c>
      <c r="C270" s="113" t="s">
        <v>110</v>
      </c>
      <c r="D270" s="111">
        <v>9</v>
      </c>
      <c r="E270" s="127">
        <v>12.5</v>
      </c>
      <c r="F270" s="111">
        <v>24</v>
      </c>
      <c r="G270" s="127">
        <v>245</v>
      </c>
      <c r="H270" s="244" t="s">
        <v>333</v>
      </c>
    </row>
    <row r="271" spans="1:8" x14ac:dyDescent="0.25">
      <c r="A271" s="249" t="s">
        <v>161</v>
      </c>
      <c r="B271" s="64"/>
      <c r="C271" s="121" t="s">
        <v>264</v>
      </c>
      <c r="D271" s="119">
        <v>0.06</v>
      </c>
      <c r="E271" s="127">
        <v>0.02</v>
      </c>
      <c r="F271" s="111">
        <v>4.99</v>
      </c>
      <c r="G271" s="127">
        <v>20</v>
      </c>
      <c r="H271" s="244" t="s">
        <v>262</v>
      </c>
    </row>
    <row r="272" spans="1:8" ht="15.75" thickBot="1" x14ac:dyDescent="0.3">
      <c r="A272" s="243" t="s">
        <v>38</v>
      </c>
      <c r="C272" s="113">
        <v>20</v>
      </c>
      <c r="D272" s="114">
        <v>1.52</v>
      </c>
      <c r="E272" s="110">
        <v>0.16</v>
      </c>
      <c r="F272" s="114">
        <v>9.84</v>
      </c>
      <c r="G272" s="110">
        <v>47</v>
      </c>
      <c r="H272" s="244"/>
    </row>
    <row r="273" spans="1:8" ht="22.5" customHeight="1" thickBot="1" x14ac:dyDescent="0.3">
      <c r="A273" s="483" t="s">
        <v>26</v>
      </c>
      <c r="B273" s="440"/>
      <c r="C273" s="441">
        <v>495</v>
      </c>
      <c r="D273" s="463">
        <f>SUM(D267:D272)</f>
        <v>16.760000000000002</v>
      </c>
      <c r="E273" s="463">
        <f>SUM(E267:E272)</f>
        <v>18.829999999999998</v>
      </c>
      <c r="F273" s="463">
        <f>SUM(F267:F272)</f>
        <v>81.899999999999991</v>
      </c>
      <c r="G273" s="463">
        <f>SUM(G267:G272)</f>
        <v>560</v>
      </c>
      <c r="H273" s="474"/>
    </row>
    <row r="274" spans="1:8" ht="22.5" customHeight="1" thickBot="1" x14ac:dyDescent="0.3">
      <c r="A274" s="483" t="s">
        <v>60</v>
      </c>
      <c r="B274" s="440"/>
      <c r="C274" s="441">
        <f>C253+C256+C265+C273</f>
        <v>1710.5</v>
      </c>
      <c r="D274" s="437">
        <f>D253+D256+D265+D273</f>
        <v>47.88666666666667</v>
      </c>
      <c r="E274" s="437">
        <f>E253+E256+E265+E273</f>
        <v>56.303333333333335</v>
      </c>
      <c r="F274" s="437">
        <f>F253+F256+F265+F273</f>
        <v>243.99833333333333</v>
      </c>
      <c r="G274" s="437">
        <f>G253+G256+G265+G273</f>
        <v>1689.3</v>
      </c>
      <c r="H274" s="474"/>
    </row>
    <row r="275" spans="1:8" ht="15.75" thickBot="1" x14ac:dyDescent="0.3">
      <c r="A275" s="60" t="s">
        <v>122</v>
      </c>
      <c r="G275" s="457"/>
      <c r="H275" s="477"/>
    </row>
    <row r="276" spans="1:8" ht="23.25" customHeight="1" x14ac:dyDescent="0.25">
      <c r="A276" s="482" t="s">
        <v>239</v>
      </c>
      <c r="B276" s="423"/>
      <c r="C276" s="424" t="s">
        <v>235</v>
      </c>
      <c r="D276" s="524" t="s">
        <v>236</v>
      </c>
      <c r="E276" s="525"/>
      <c r="F276" s="526"/>
      <c r="G276" s="425" t="s">
        <v>4</v>
      </c>
      <c r="H276" s="473" t="s">
        <v>237</v>
      </c>
    </row>
    <row r="277" spans="1:8" ht="22.5" customHeight="1" thickBot="1" x14ac:dyDescent="0.3">
      <c r="A277" s="426" t="s">
        <v>238</v>
      </c>
      <c r="B277" s="427"/>
      <c r="C277" s="428"/>
      <c r="D277" s="429"/>
      <c r="E277" s="430"/>
      <c r="F277" s="431"/>
      <c r="G277" s="432" t="s">
        <v>6</v>
      </c>
      <c r="H277" s="244"/>
    </row>
    <row r="278" spans="1:8" ht="23.25" customHeight="1" thickBot="1" x14ac:dyDescent="0.3">
      <c r="A278" s="433"/>
      <c r="B278" s="434"/>
      <c r="C278" s="435"/>
      <c r="D278" s="436" t="s">
        <v>9</v>
      </c>
      <c r="E278" s="436" t="s">
        <v>10</v>
      </c>
      <c r="F278" s="437" t="s">
        <v>11</v>
      </c>
      <c r="G278" s="437" t="s">
        <v>12</v>
      </c>
      <c r="H278" s="474"/>
    </row>
    <row r="279" spans="1:8" x14ac:dyDescent="0.25">
      <c r="A279" s="484"/>
      <c r="B279" s="442" t="s">
        <v>13</v>
      </c>
      <c r="C279" s="113"/>
      <c r="D279" s="115"/>
      <c r="E279" s="444"/>
      <c r="F279" s="438"/>
      <c r="G279" s="115"/>
      <c r="H279" s="244"/>
    </row>
    <row r="280" spans="1:8" ht="31.5" customHeight="1" x14ac:dyDescent="0.25">
      <c r="A280" s="243" t="s">
        <v>180</v>
      </c>
      <c r="B280" s="122"/>
      <c r="C280" s="123" t="s">
        <v>398</v>
      </c>
      <c r="D280" s="115">
        <v>8</v>
      </c>
      <c r="E280" s="114">
        <v>6.6</v>
      </c>
      <c r="F280" s="114">
        <v>26</v>
      </c>
      <c r="G280" s="124">
        <v>195.4</v>
      </c>
      <c r="H280" s="244" t="s">
        <v>193</v>
      </c>
    </row>
    <row r="281" spans="1:8" ht="26.25" x14ac:dyDescent="0.25">
      <c r="A281" s="243" t="s">
        <v>21</v>
      </c>
      <c r="C281" s="113">
        <v>180</v>
      </c>
      <c r="D281" s="115">
        <v>1.2166666666666666</v>
      </c>
      <c r="E281" s="114">
        <v>1.3416666666666668</v>
      </c>
      <c r="F281" s="114">
        <v>11.941666666666666</v>
      </c>
      <c r="G281" s="115">
        <v>65</v>
      </c>
      <c r="H281" s="244" t="s">
        <v>335</v>
      </c>
    </row>
    <row r="282" spans="1:8" ht="15.75" thickBot="1" x14ac:dyDescent="0.3">
      <c r="A282" s="243" t="s">
        <v>65</v>
      </c>
      <c r="C282" s="439" t="s">
        <v>397</v>
      </c>
      <c r="D282" s="115">
        <v>4</v>
      </c>
      <c r="E282" s="114">
        <v>6</v>
      </c>
      <c r="F282" s="110">
        <v>12.83</v>
      </c>
      <c r="G282" s="115">
        <v>122</v>
      </c>
      <c r="H282" s="244" t="s">
        <v>250</v>
      </c>
    </row>
    <row r="283" spans="1:8" ht="15.75" thickBot="1" x14ac:dyDescent="0.3">
      <c r="A283" s="483" t="s">
        <v>26</v>
      </c>
      <c r="B283" s="440"/>
      <c r="C283" s="441">
        <v>418</v>
      </c>
      <c r="D283" s="436">
        <f>SUM(D280:D282)</f>
        <v>13.216666666666667</v>
      </c>
      <c r="E283" s="436">
        <f>SUM(E280:E282)</f>
        <v>13.941666666666666</v>
      </c>
      <c r="F283" s="436">
        <f>SUM(F280:F282)</f>
        <v>50.771666666666661</v>
      </c>
      <c r="G283" s="436">
        <f>SUM(G280:G282)</f>
        <v>382.4</v>
      </c>
      <c r="H283" s="473"/>
    </row>
    <row r="284" spans="1:8" x14ac:dyDescent="0.25">
      <c r="A284" s="243" t="s">
        <v>48</v>
      </c>
      <c r="B284" s="122"/>
      <c r="C284" s="113">
        <v>100</v>
      </c>
      <c r="D284" s="115">
        <v>0.4</v>
      </c>
      <c r="E284" s="114">
        <v>0.4</v>
      </c>
      <c r="F284" s="124">
        <v>12</v>
      </c>
      <c r="G284" s="114">
        <v>53.2</v>
      </c>
      <c r="H284" s="244" t="s">
        <v>278</v>
      </c>
    </row>
    <row r="285" spans="1:8" ht="15.75" thickBot="1" x14ac:dyDescent="0.3">
      <c r="A285" s="243" t="s">
        <v>196</v>
      </c>
      <c r="B285" s="122"/>
      <c r="C285" s="113"/>
      <c r="D285" s="115"/>
      <c r="E285" s="114"/>
      <c r="F285" s="124"/>
      <c r="G285" s="114"/>
      <c r="H285" s="244"/>
    </row>
    <row r="286" spans="1:8" ht="15.75" thickBot="1" x14ac:dyDescent="0.3">
      <c r="A286" s="483" t="s">
        <v>26</v>
      </c>
      <c r="B286" s="440"/>
      <c r="C286" s="441">
        <v>85</v>
      </c>
      <c r="D286" s="436">
        <f>SUM(D284:D285)</f>
        <v>0.4</v>
      </c>
      <c r="E286" s="436">
        <f t="shared" ref="E286:G286" si="6">SUM(E284:E285)</f>
        <v>0.4</v>
      </c>
      <c r="F286" s="436">
        <f t="shared" si="6"/>
        <v>12</v>
      </c>
      <c r="G286" s="436">
        <f t="shared" si="6"/>
        <v>53.2</v>
      </c>
      <c r="H286" s="474"/>
    </row>
    <row r="287" spans="1:8" ht="15.75" thickBot="1" x14ac:dyDescent="0.3">
      <c r="A287" s="483"/>
      <c r="B287" s="440"/>
      <c r="C287" s="441">
        <v>518</v>
      </c>
      <c r="D287" s="437">
        <f>D283+D286</f>
        <v>13.616666666666667</v>
      </c>
      <c r="E287" s="437">
        <f>E283+E286</f>
        <v>14.341666666666667</v>
      </c>
      <c r="F287" s="437">
        <f>F283+F286</f>
        <v>62.771666666666661</v>
      </c>
      <c r="G287" s="437">
        <f>G283+G286</f>
        <v>435.59999999999997</v>
      </c>
      <c r="H287" s="474"/>
    </row>
    <row r="288" spans="1:8" x14ac:dyDescent="0.25">
      <c r="A288" s="243"/>
      <c r="B288" s="61" t="s">
        <v>28</v>
      </c>
      <c r="C288" s="113"/>
      <c r="D288" s="115"/>
      <c r="E288" s="114"/>
      <c r="G288" s="115"/>
      <c r="H288" s="244"/>
    </row>
    <row r="289" spans="1:8" x14ac:dyDescent="0.25">
      <c r="A289" s="243" t="s">
        <v>424</v>
      </c>
      <c r="B289" s="122"/>
      <c r="C289" s="123">
        <v>50</v>
      </c>
      <c r="D289" s="124">
        <v>0.37</v>
      </c>
      <c r="E289" s="114">
        <v>3</v>
      </c>
      <c r="F289" s="124">
        <v>1.2</v>
      </c>
      <c r="G289" s="115">
        <v>33.5</v>
      </c>
      <c r="H289" s="244" t="s">
        <v>423</v>
      </c>
    </row>
    <row r="290" spans="1:8" x14ac:dyDescent="0.25">
      <c r="A290" s="243" t="s">
        <v>413</v>
      </c>
      <c r="C290" s="113" t="s">
        <v>412</v>
      </c>
      <c r="D290" s="115">
        <v>3.5</v>
      </c>
      <c r="E290" s="114">
        <v>7.8</v>
      </c>
      <c r="F290" s="110">
        <v>19.7</v>
      </c>
      <c r="G290" s="115">
        <v>163</v>
      </c>
      <c r="H290" s="244" t="s">
        <v>221</v>
      </c>
    </row>
    <row r="291" spans="1:8" x14ac:dyDescent="0.25">
      <c r="A291" s="249" t="s">
        <v>382</v>
      </c>
      <c r="C291" s="113" t="s">
        <v>254</v>
      </c>
      <c r="D291" s="110">
        <v>7.56</v>
      </c>
      <c r="E291" s="114">
        <v>5.7</v>
      </c>
      <c r="F291" s="110">
        <v>3</v>
      </c>
      <c r="G291" s="115">
        <v>130</v>
      </c>
      <c r="H291" s="244" t="s">
        <v>344</v>
      </c>
    </row>
    <row r="292" spans="1:8" x14ac:dyDescent="0.25">
      <c r="A292" s="243" t="s">
        <v>257</v>
      </c>
      <c r="C292" s="113">
        <v>130</v>
      </c>
      <c r="D292" s="113">
        <v>5.5</v>
      </c>
      <c r="E292" s="446">
        <v>5</v>
      </c>
      <c r="F292" s="113">
        <v>23</v>
      </c>
      <c r="G292" s="446">
        <v>159</v>
      </c>
      <c r="H292" s="244" t="s">
        <v>258</v>
      </c>
    </row>
    <row r="293" spans="1:8" x14ac:dyDescent="0.25">
      <c r="A293" s="105" t="s">
        <v>45</v>
      </c>
      <c r="C293" s="113">
        <v>180</v>
      </c>
      <c r="D293" s="129">
        <v>0.18</v>
      </c>
      <c r="E293" s="448">
        <v>9.6000000000000002E-2</v>
      </c>
      <c r="F293" s="449">
        <v>25.8</v>
      </c>
      <c r="G293" s="450">
        <v>89</v>
      </c>
      <c r="H293" s="475" t="s">
        <v>401</v>
      </c>
    </row>
    <row r="294" spans="1:8" ht="15.75" thickBot="1" x14ac:dyDescent="0.3">
      <c r="A294" s="485" t="s">
        <v>46</v>
      </c>
      <c r="B294" s="447"/>
      <c r="C294" s="117">
        <v>37.5</v>
      </c>
      <c r="D294" s="117">
        <v>1.8</v>
      </c>
      <c r="E294" s="117">
        <v>0.4</v>
      </c>
      <c r="F294" s="117">
        <v>18</v>
      </c>
      <c r="G294" s="117">
        <v>82.5</v>
      </c>
      <c r="H294" s="476"/>
    </row>
    <row r="295" spans="1:8" ht="15.75" thickBot="1" x14ac:dyDescent="0.3">
      <c r="A295" s="483" t="s">
        <v>26</v>
      </c>
      <c r="B295" s="440"/>
      <c r="C295" s="441">
        <v>693.5</v>
      </c>
      <c r="D295" s="437">
        <f>SUM(D289:D294)</f>
        <v>18.91</v>
      </c>
      <c r="E295" s="437">
        <f t="shared" ref="E295:G295" si="7">SUM(E289:E294)</f>
        <v>21.995999999999999</v>
      </c>
      <c r="F295" s="437">
        <f t="shared" si="7"/>
        <v>90.7</v>
      </c>
      <c r="G295" s="437">
        <f t="shared" si="7"/>
        <v>657</v>
      </c>
      <c r="H295" s="473"/>
    </row>
    <row r="296" spans="1:8" x14ac:dyDescent="0.25">
      <c r="A296" s="484"/>
      <c r="B296" s="442" t="s">
        <v>47</v>
      </c>
      <c r="C296" s="443"/>
      <c r="D296" s="425"/>
      <c r="E296" s="444"/>
      <c r="F296" s="445"/>
      <c r="G296" s="425"/>
      <c r="H296" s="473"/>
    </row>
    <row r="297" spans="1:8" ht="26.25" x14ac:dyDescent="0.25">
      <c r="A297" s="243" t="s">
        <v>374</v>
      </c>
      <c r="B297" s="122"/>
      <c r="C297" s="123">
        <v>50</v>
      </c>
      <c r="D297" s="115">
        <v>4</v>
      </c>
      <c r="E297" s="115">
        <v>6.6</v>
      </c>
      <c r="F297" s="114">
        <v>44.6</v>
      </c>
      <c r="G297" s="115">
        <v>254</v>
      </c>
      <c r="H297" s="244" t="s">
        <v>351</v>
      </c>
    </row>
    <row r="298" spans="1:8" x14ac:dyDescent="0.25">
      <c r="A298" s="243" t="s">
        <v>266</v>
      </c>
      <c r="C298" s="113">
        <v>110</v>
      </c>
      <c r="D298" s="110">
        <v>2.5</v>
      </c>
      <c r="E298" s="114">
        <v>2.75</v>
      </c>
      <c r="F298" s="110">
        <v>4</v>
      </c>
      <c r="G298" s="114">
        <v>51</v>
      </c>
      <c r="H298" s="244" t="s">
        <v>267</v>
      </c>
    </row>
    <row r="299" spans="1:8" x14ac:dyDescent="0.25">
      <c r="A299" s="243" t="s">
        <v>230</v>
      </c>
      <c r="C299" s="113">
        <v>140</v>
      </c>
      <c r="D299" s="115">
        <v>8.5</v>
      </c>
      <c r="E299" s="114">
        <v>8.68</v>
      </c>
      <c r="F299" s="114">
        <v>13.6</v>
      </c>
      <c r="G299" s="115">
        <v>167</v>
      </c>
      <c r="H299" s="244" t="s">
        <v>232</v>
      </c>
    </row>
    <row r="300" spans="1:8" x14ac:dyDescent="0.25">
      <c r="A300" s="243" t="s">
        <v>74</v>
      </c>
      <c r="C300" s="439" t="s">
        <v>310</v>
      </c>
      <c r="D300" s="115">
        <v>0.12</v>
      </c>
      <c r="E300" s="114">
        <v>0.01</v>
      </c>
      <c r="F300" s="110">
        <v>10.199999999999999</v>
      </c>
      <c r="G300" s="115">
        <v>41.4</v>
      </c>
      <c r="H300" s="244" t="s">
        <v>165</v>
      </c>
    </row>
    <row r="301" spans="1:8" ht="15.75" thickBot="1" x14ac:dyDescent="0.3">
      <c r="A301" s="243" t="s">
        <v>38</v>
      </c>
      <c r="C301" s="113">
        <v>20</v>
      </c>
      <c r="D301" s="114">
        <v>1.52</v>
      </c>
      <c r="E301" s="110">
        <v>0.16</v>
      </c>
      <c r="F301" s="114">
        <v>9.84</v>
      </c>
      <c r="G301" s="110">
        <v>47</v>
      </c>
      <c r="H301" s="244"/>
    </row>
    <row r="302" spans="1:8" ht="15" customHeight="1" thickBot="1" x14ac:dyDescent="0.3">
      <c r="A302" s="483" t="s">
        <v>26</v>
      </c>
      <c r="B302" s="440"/>
      <c r="C302" s="441">
        <v>510</v>
      </c>
      <c r="D302" s="463">
        <f>SUM(D297:D301)</f>
        <v>16.64</v>
      </c>
      <c r="E302" s="463">
        <f>SUM(E297:E301)</f>
        <v>18.200000000000003</v>
      </c>
      <c r="F302" s="463">
        <f>SUM(F297:F301)</f>
        <v>82.240000000000009</v>
      </c>
      <c r="G302" s="463">
        <f>SUM(G297:G301)</f>
        <v>560.4</v>
      </c>
      <c r="H302" s="474"/>
    </row>
    <row r="303" spans="1:8" ht="15" customHeight="1" thickBot="1" x14ac:dyDescent="0.3">
      <c r="A303" s="483" t="s">
        <v>60</v>
      </c>
      <c r="B303" s="440"/>
      <c r="C303" s="441">
        <f>C283+C286+C295+C302</f>
        <v>1706.5</v>
      </c>
      <c r="D303" s="468">
        <f>D283+D286+D295+D302</f>
        <v>49.166666666666671</v>
      </c>
      <c r="E303" s="468">
        <f>E283+E286+E295+E302</f>
        <v>54.537666666666667</v>
      </c>
      <c r="F303" s="468">
        <f>F283+F286+F295+F302</f>
        <v>235.71166666666667</v>
      </c>
      <c r="G303" s="468">
        <f>G283+G286+G295+G302</f>
        <v>1653</v>
      </c>
      <c r="H303" s="481"/>
    </row>
    <row r="304" spans="1:8" ht="26.25" customHeight="1" thickBot="1" x14ac:dyDescent="0.3">
      <c r="A304" s="483" t="s">
        <v>124</v>
      </c>
      <c r="B304" s="440"/>
      <c r="C304" s="436">
        <f>C36+C66+C96+C127+C156+C186+C216+C244+C274+C303</f>
        <v>16902</v>
      </c>
      <c r="D304" s="436">
        <f>D36+D66+D96+D127+D156+D186+D216+D244+D274+D303</f>
        <v>487.721</v>
      </c>
      <c r="E304" s="436">
        <f>E36+E66+E96+E127+E156+E186+E216+E244+E274+E303</f>
        <v>541.50199999999995</v>
      </c>
      <c r="F304" s="436">
        <f>F36+F66+F96+F127+F156+F186+F216+F244+F274+F303</f>
        <v>2354.248</v>
      </c>
      <c r="G304" s="436">
        <f>G36+G66+G96+G127+G156+G186+G216+G244+G274+G303</f>
        <v>16292.900000000001</v>
      </c>
      <c r="H304" s="481"/>
    </row>
    <row r="305" spans="1:8" ht="15" customHeight="1" x14ac:dyDescent="0.25">
      <c r="A305" s="60" t="s">
        <v>125</v>
      </c>
      <c r="D305" s="67"/>
      <c r="E305" s="67"/>
      <c r="F305" s="67"/>
      <c r="G305" s="67"/>
      <c r="H305" s="471"/>
    </row>
    <row r="306" spans="1:8" ht="15" customHeight="1" x14ac:dyDescent="0.25">
      <c r="A306" s="527" t="s">
        <v>248</v>
      </c>
      <c r="B306" s="527"/>
      <c r="C306" s="527"/>
      <c r="D306" s="527"/>
      <c r="E306" s="527"/>
      <c r="F306" s="527"/>
      <c r="G306" s="527"/>
      <c r="H306" s="471"/>
    </row>
    <row r="307" spans="1:8" ht="15" customHeight="1" x14ac:dyDescent="0.25">
      <c r="A307" s="528" t="s">
        <v>126</v>
      </c>
      <c r="B307" s="528"/>
      <c r="C307" s="528"/>
      <c r="D307" s="528"/>
      <c r="E307" s="528"/>
      <c r="F307" s="528"/>
      <c r="G307" s="528"/>
      <c r="H307" s="471"/>
    </row>
    <row r="308" spans="1:8" ht="17.25" customHeight="1" x14ac:dyDescent="0.25">
      <c r="A308" s="528" t="s">
        <v>279</v>
      </c>
      <c r="B308" s="528"/>
      <c r="C308" s="528"/>
      <c r="D308" s="528"/>
      <c r="E308" s="528"/>
      <c r="F308" s="528"/>
      <c r="G308" s="528"/>
      <c r="H308" s="471"/>
    </row>
    <row r="309" spans="1:8" ht="27.75" customHeight="1" x14ac:dyDescent="0.25">
      <c r="A309" s="528" t="s">
        <v>280</v>
      </c>
      <c r="B309" s="528"/>
      <c r="C309" s="528"/>
      <c r="D309" s="528"/>
      <c r="E309" s="528"/>
      <c r="F309" s="528"/>
      <c r="G309" s="528"/>
      <c r="H309" s="471"/>
    </row>
    <row r="310" spans="1:8" ht="15" customHeight="1" x14ac:dyDescent="0.25">
      <c r="A310" s="528" t="s">
        <v>127</v>
      </c>
      <c r="B310" s="528"/>
      <c r="C310" s="528"/>
      <c r="D310" s="528"/>
      <c r="E310" s="528"/>
      <c r="F310" s="528"/>
      <c r="G310" s="528"/>
      <c r="H310" s="471"/>
    </row>
    <row r="311" spans="1:8" ht="15" customHeight="1" x14ac:dyDescent="0.25">
      <c r="A311" s="528" t="s">
        <v>240</v>
      </c>
      <c r="B311" s="528"/>
      <c r="C311" s="528"/>
      <c r="D311" s="528"/>
      <c r="E311" s="528"/>
      <c r="F311" s="528"/>
      <c r="G311" s="528"/>
      <c r="H311" s="471"/>
    </row>
    <row r="312" spans="1:8" ht="15" customHeight="1" x14ac:dyDescent="0.25">
      <c r="A312" s="528" t="s">
        <v>223</v>
      </c>
      <c r="B312" s="528"/>
      <c r="C312" s="528"/>
      <c r="D312" s="528"/>
      <c r="E312" s="528"/>
      <c r="F312" s="528"/>
      <c r="G312" s="528"/>
      <c r="H312" s="471"/>
    </row>
    <row r="313" spans="1:8" ht="15" customHeight="1" x14ac:dyDescent="0.25">
      <c r="A313" s="528" t="s">
        <v>242</v>
      </c>
      <c r="B313" s="528"/>
      <c r="C313" s="528"/>
      <c r="D313" s="528"/>
      <c r="E313" s="528"/>
      <c r="F313" s="528"/>
      <c r="G313" s="528"/>
      <c r="H313" s="471"/>
    </row>
    <row r="314" spans="1:8" ht="15" customHeight="1" x14ac:dyDescent="0.25">
      <c r="A314" s="528" t="s">
        <v>241</v>
      </c>
      <c r="B314" s="528"/>
      <c r="C314" s="528"/>
      <c r="D314" s="528"/>
      <c r="E314" s="528"/>
      <c r="F314" s="528"/>
      <c r="G314" s="528"/>
      <c r="H314" s="471"/>
    </row>
    <row r="315" spans="1:8" ht="15" customHeight="1" x14ac:dyDescent="0.25">
      <c r="A315" s="528" t="s">
        <v>128</v>
      </c>
      <c r="B315" s="528"/>
      <c r="C315" s="528"/>
      <c r="D315" s="528"/>
      <c r="E315" s="528"/>
      <c r="F315" s="528"/>
      <c r="G315" s="528"/>
      <c r="H315" s="471"/>
    </row>
    <row r="316" spans="1:8" ht="15" customHeight="1" x14ac:dyDescent="0.25">
      <c r="A316" s="528" t="s">
        <v>243</v>
      </c>
      <c r="B316" s="528"/>
      <c r="C316" s="528"/>
      <c r="D316" s="528"/>
      <c r="E316" s="528"/>
      <c r="F316" s="528"/>
      <c r="G316" s="528"/>
      <c r="H316" s="471"/>
    </row>
    <row r="317" spans="1:8" ht="15" customHeight="1" x14ac:dyDescent="0.25">
      <c r="A317" s="528" t="s">
        <v>224</v>
      </c>
      <c r="B317" s="528"/>
      <c r="C317" s="528"/>
      <c r="D317" s="528"/>
      <c r="E317" s="528"/>
      <c r="F317" s="528"/>
      <c r="G317" s="528"/>
      <c r="H317" s="471"/>
    </row>
    <row r="318" spans="1:8" ht="15" customHeight="1" x14ac:dyDescent="0.25">
      <c r="A318" s="528" t="s">
        <v>225</v>
      </c>
      <c r="B318" s="528"/>
      <c r="C318" s="528"/>
      <c r="D318" s="528"/>
      <c r="E318" s="528"/>
      <c r="F318" s="528"/>
      <c r="G318" s="528"/>
      <c r="H318" s="471"/>
    </row>
    <row r="319" spans="1:8" ht="15" customHeight="1" x14ac:dyDescent="0.25">
      <c r="A319" s="527" t="s">
        <v>226</v>
      </c>
      <c r="B319" s="527"/>
      <c r="C319" s="527"/>
      <c r="D319" s="527"/>
      <c r="E319" s="527"/>
      <c r="F319" s="527"/>
      <c r="G319" s="527"/>
      <c r="H319" s="471"/>
    </row>
    <row r="320" spans="1:8" ht="15" customHeight="1" x14ac:dyDescent="0.25">
      <c r="A320" s="527" t="s">
        <v>252</v>
      </c>
      <c r="B320" s="527"/>
      <c r="C320" s="527"/>
      <c r="D320" s="527"/>
      <c r="E320" s="527"/>
      <c r="F320" s="527"/>
      <c r="G320" s="527"/>
      <c r="H320" s="471"/>
    </row>
    <row r="321" spans="1:8" ht="15" customHeight="1" x14ac:dyDescent="0.25">
      <c r="A321" s="528" t="s">
        <v>227</v>
      </c>
      <c r="B321" s="528"/>
      <c r="C321" s="528"/>
      <c r="D321" s="528"/>
      <c r="E321" s="528"/>
      <c r="F321" s="528"/>
      <c r="G321" s="528"/>
      <c r="H321" s="471"/>
    </row>
    <row r="322" spans="1:8" ht="15" customHeight="1" x14ac:dyDescent="0.25">
      <c r="A322" s="528" t="s">
        <v>246</v>
      </c>
      <c r="B322" s="528"/>
      <c r="C322" s="528"/>
      <c r="D322" s="528"/>
      <c r="E322" s="528"/>
      <c r="F322" s="528"/>
      <c r="G322" s="528"/>
      <c r="H322" s="471"/>
    </row>
    <row r="323" spans="1:8" ht="15.75" customHeight="1" x14ac:dyDescent="0.25">
      <c r="A323" s="528" t="s">
        <v>244</v>
      </c>
      <c r="B323" s="528"/>
      <c r="C323" s="528"/>
      <c r="D323" s="528"/>
      <c r="E323" s="528"/>
      <c r="F323" s="528"/>
      <c r="G323" s="528"/>
      <c r="H323" s="471"/>
    </row>
    <row r="324" spans="1:8" ht="15.75" customHeight="1" x14ac:dyDescent="0.25">
      <c r="A324" s="528" t="s">
        <v>247</v>
      </c>
      <c r="B324" s="528"/>
      <c r="C324" s="528"/>
      <c r="D324" s="528"/>
      <c r="E324" s="528"/>
      <c r="F324" s="528"/>
      <c r="G324" s="528"/>
      <c r="H324" s="471"/>
    </row>
    <row r="325" spans="1:8" ht="15.75" customHeight="1" x14ac:dyDescent="0.25">
      <c r="A325" s="528" t="s">
        <v>245</v>
      </c>
      <c r="B325" s="528"/>
      <c r="C325" s="528"/>
      <c r="D325" s="528"/>
      <c r="E325" s="528"/>
      <c r="F325" s="528"/>
      <c r="G325" s="528"/>
      <c r="H325" s="471"/>
    </row>
    <row r="326" spans="1:8" ht="15.75" customHeight="1" x14ac:dyDescent="0.25">
      <c r="A326" s="528" t="s">
        <v>387</v>
      </c>
      <c r="B326" s="528"/>
      <c r="C326" s="528"/>
      <c r="D326" s="528"/>
      <c r="E326" s="528"/>
      <c r="F326" s="67"/>
      <c r="G326" s="67"/>
      <c r="H326" s="471"/>
    </row>
    <row r="327" spans="1:8" ht="15.75" customHeight="1" x14ac:dyDescent="0.25">
      <c r="A327" s="528" t="s">
        <v>129</v>
      </c>
      <c r="B327" s="528"/>
      <c r="C327" s="528"/>
      <c r="D327" s="528"/>
      <c r="E327" s="528"/>
      <c r="F327" s="528"/>
      <c r="G327" s="528"/>
      <c r="H327" s="471"/>
    </row>
    <row r="328" spans="1:8" ht="15.75" customHeight="1" x14ac:dyDescent="0.25">
      <c r="A328" s="528" t="s">
        <v>130</v>
      </c>
      <c r="B328" s="528"/>
      <c r="C328" s="528"/>
      <c r="D328" s="528"/>
      <c r="E328" s="528"/>
      <c r="F328" s="528"/>
      <c r="G328" s="528"/>
      <c r="H328" s="471"/>
    </row>
    <row r="329" spans="1:8" ht="15.75" customHeight="1" x14ac:dyDescent="0.25">
      <c r="A329" s="528" t="s">
        <v>131</v>
      </c>
      <c r="B329" s="528"/>
      <c r="C329" s="528"/>
      <c r="D329" s="528"/>
      <c r="E329" s="528"/>
      <c r="F329" s="528"/>
      <c r="G329" s="528"/>
      <c r="H329" s="471"/>
    </row>
    <row r="330" spans="1:8" ht="15.75" customHeight="1" x14ac:dyDescent="0.25">
      <c r="A330" s="528" t="s">
        <v>132</v>
      </c>
      <c r="B330" s="528"/>
      <c r="C330" s="528"/>
      <c r="D330" s="528"/>
      <c r="E330" s="528"/>
      <c r="F330" s="528"/>
      <c r="G330" s="528"/>
      <c r="H330" s="471"/>
    </row>
    <row r="331" spans="1:8" ht="15.75" customHeight="1" x14ac:dyDescent="0.25">
      <c r="A331" s="528" t="s">
        <v>133</v>
      </c>
      <c r="B331" s="528"/>
      <c r="C331" s="528"/>
      <c r="D331" s="528"/>
      <c r="E331" s="528"/>
      <c r="F331" s="528"/>
      <c r="G331" s="528"/>
      <c r="H331" s="471"/>
    </row>
  </sheetData>
  <mergeCells count="40">
    <mergeCell ref="D188:F188"/>
    <mergeCell ref="D38:F38"/>
    <mergeCell ref="D68:F68"/>
    <mergeCell ref="D98:F98"/>
    <mergeCell ref="D129:F129"/>
    <mergeCell ref="D159:F159"/>
    <mergeCell ref="A331:G331"/>
    <mergeCell ref="A326:E326"/>
    <mergeCell ref="A327:G327"/>
    <mergeCell ref="A328:G328"/>
    <mergeCell ref="A329:G329"/>
    <mergeCell ref="A330:G330"/>
    <mergeCell ref="A325:G325"/>
    <mergeCell ref="A324:G324"/>
    <mergeCell ref="A317:G317"/>
    <mergeCell ref="A306:G306"/>
    <mergeCell ref="A318:G318"/>
    <mergeCell ref="A311:G311"/>
    <mergeCell ref="A312:G312"/>
    <mergeCell ref="A313:G313"/>
    <mergeCell ref="A321:G321"/>
    <mergeCell ref="A322:G322"/>
    <mergeCell ref="A323:G323"/>
    <mergeCell ref="A310:G310"/>
    <mergeCell ref="A307:G307"/>
    <mergeCell ref="E1:G1"/>
    <mergeCell ref="E2:G2"/>
    <mergeCell ref="E3:G3"/>
    <mergeCell ref="E4:G4"/>
    <mergeCell ref="D10:F10"/>
    <mergeCell ref="D218:F218"/>
    <mergeCell ref="D246:F246"/>
    <mergeCell ref="D276:F276"/>
    <mergeCell ref="A320:G320"/>
    <mergeCell ref="A314:G314"/>
    <mergeCell ref="A315:G315"/>
    <mergeCell ref="A316:G316"/>
    <mergeCell ref="A308:G308"/>
    <mergeCell ref="A309:G309"/>
    <mergeCell ref="A319:G319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2025-08-26T06:49:52Z</dcterms:modified>
</cp:coreProperties>
</file>